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WEB INTERNET\"/>
    </mc:Choice>
  </mc:AlternateContent>
  <bookViews>
    <workbookView xWindow="0" yWindow="0" windowWidth="23040" windowHeight="9405"/>
  </bookViews>
  <sheets>
    <sheet name="Анекс 1" sheetId="112" r:id="rId1"/>
    <sheet name="Анекс 2" sheetId="113" r:id="rId2"/>
    <sheet name="Анекс 3" sheetId="126" r:id="rId3"/>
    <sheet name="Анекс 4" sheetId="114" r:id="rId4"/>
    <sheet name="Анекс 5" sheetId="115" r:id="rId5"/>
    <sheet name="Анекс 6" sheetId="116" r:id="rId6"/>
    <sheet name="Анекс 7" sheetId="117" r:id="rId7"/>
    <sheet name="Анекс 8" sheetId="118" r:id="rId8"/>
    <sheet name="Анекс 9" sheetId="119" r:id="rId9"/>
    <sheet name="Анекс 10" sheetId="120" r:id="rId10"/>
    <sheet name="Анекс 11" sheetId="121" r:id="rId11"/>
    <sheet name="Анекс 12" sheetId="122" r:id="rId12"/>
    <sheet name="Анекс 13" sheetId="123" r:id="rId13"/>
    <sheet name="Анекс 14" sheetId="124" r:id="rId14"/>
    <sheet name="Анекс 15" sheetId="125" r:id="rId15"/>
    <sheet name="Анекс 16" sheetId="127" r:id="rId16"/>
    <sheet name="Анекс 17" sheetId="128" r:id="rId17"/>
    <sheet name="Анекс 18" sheetId="129" r:id="rId18"/>
    <sheet name="Анекс 19" sheetId="130" r:id="rId19"/>
    <sheet name="Анекс 20" sheetId="131" r:id="rId20"/>
    <sheet name="Анекс 21" sheetId="132" r:id="rId21"/>
    <sheet name="Анекс 22" sheetId="133" r:id="rId22"/>
    <sheet name="Анекс 23" sheetId="134" r:id="rId23"/>
    <sheet name="Анекс 24" sheetId="135" r:id="rId24"/>
    <sheet name="Анекс 25" sheetId="136" r:id="rId25"/>
    <sheet name="Анекс 26" sheetId="137" r:id="rId26"/>
    <sheet name="Анекс 27" sheetId="138" r:id="rId27"/>
    <sheet name="Анекс 28" sheetId="139" r:id="rId28"/>
    <sheet name="Анекс 29" sheetId="140" r:id="rId29"/>
    <sheet name="Анекс 30" sheetId="141" r:id="rId30"/>
    <sheet name="Анекс 31" sheetId="142" r:id="rId31"/>
    <sheet name="Анекс 32" sheetId="143" r:id="rId32"/>
    <sheet name="Анекс 33" sheetId="144" r:id="rId33"/>
    <sheet name="Анекс 34" sheetId="145" r:id="rId34"/>
    <sheet name="Анекс 35" sheetId="146" r:id="rId35"/>
    <sheet name="Анекс 36" sheetId="147" r:id="rId36"/>
    <sheet name="Анекс 37" sheetId="148" r:id="rId37"/>
    <sheet name="Анекс 38" sheetId="149" r:id="rId38"/>
    <sheet name="Анекс 39" sheetId="150" r:id="rId39"/>
    <sheet name="Анекс 40" sheetId="151" r:id="rId40"/>
    <sheet name="Анекс 41" sheetId="152" r:id="rId41"/>
  </sheets>
  <externalReferences>
    <externalReference r:id="rId42"/>
    <externalReference r:id="rId43"/>
    <externalReference r:id="rId44"/>
    <externalReference r:id="rId45"/>
  </externalReferences>
  <definedNames>
    <definedName name="__ana1" hidden="1">{#N/A,#N/A,TRUE,"preg4";#N/A,#N/A,TRUE,"bazpr2001"}</definedName>
    <definedName name="__pl2000" hidden="1">{#N/A,#N/A,TRUE,"preg4";#N/A,#N/A,TRUE,"bazpr99"}</definedName>
    <definedName name="_ana1" hidden="1">{#N/A,#N/A,TRUE,"preg4";#N/A,#N/A,TRUE,"bazpr2001"}</definedName>
    <definedName name="_pl2000" hidden="1">{#N/A,#N/A,TRUE,"preg4";#N/A,#N/A,TRUE,"bazpr99"}</definedName>
    <definedName name="a">#REF!</definedName>
    <definedName name="aa" hidden="1">{#N/A,#N/A,TRUE,"preg4";#N/A,#N/A,TRUE,"bazpr99"}</definedName>
    <definedName name="ab" hidden="1">{#N/A,#N/A,TRUE,"preg4";#N/A,#N/A,TRUE,"bazpr99"}</definedName>
    <definedName name="acac" hidden="1">{#N/A,#N/A,TRUE,"preg4";#N/A,#N/A,TRUE,"bazpr99"}</definedName>
    <definedName name="acs" hidden="1">{#N/A,#N/A,TRUE,"preg4";#N/A,#N/A,TRUE,"bazpr99"}</definedName>
    <definedName name="AMPO5">"Gráfico 8"</definedName>
    <definedName name="ana" hidden="1">{#N/A,#N/A,TRUE,"preg4";#N/A,#N/A,TRUE,"bazpr2001"}</definedName>
    <definedName name="anamaja" hidden="1">{#N/A,#N/A,TRUE,"preg4";#N/A,#N/A,TRUE,"bazpr99"}</definedName>
    <definedName name="asc" hidden="1">{#N/A,#N/A,TRUE,"preg4";#N/A,#N/A,TRUE,"bazpr2001"}</definedName>
    <definedName name="ascnajks" hidden="1">{#N/A,#N/A,TRUE,"preg4";#N/A,#N/A,TRUE,"bazpr2001"}</definedName>
    <definedName name="asjcn" hidden="1">{#N/A,#N/A,TRUE,"preg4";#N/A,#N/A,TRUE,"bazpr99"}</definedName>
    <definedName name="b">#REF!</definedName>
    <definedName name="Beg_Bal">#REF!</definedName>
    <definedName name="bfzxd" hidden="1">{#N/A,#N/A,TRUE,"preg4";#N/A,#N/A,TRUE,"bazpr99"}</definedName>
    <definedName name="bgzsdfn" hidden="1">{#N/A,#N/A,TRUE,"preg4";#N/A,#N/A,TRUE,"bazpr99"}</definedName>
    <definedName name="bhbgv" hidden="1">{#N/A,#N/A,TRUE,"preg4";#N/A,#N/A,TRUE,"bazpr99"}</definedName>
    <definedName name="bibi"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hidden="1">{#N/A,#N/A,TRUE,"preg4";#N/A,#N/A,TRUE,"bazpr99"}</definedName>
    <definedName name="cvsdf" hidden="1">{#N/A,#N/A,TRUE,"preg4";#N/A,#N/A,TRUE,"bazpr99"}</definedName>
    <definedName name="cvx" hidden="1">{#N/A,#N/A,TRUE,"preg4";#N/A,#N/A,TRUE,"bazpr99"}</definedName>
    <definedName name="d_d" hidden="1">{#N/A,#N/A,TRUE,"preg4";#N/A,#N/A,TRUE,"bazpr2001"}</definedName>
    <definedName name="Data">#REF!</definedName>
    <definedName name="_xlnm.Database">#REF!</definedName>
    <definedName name="Database_MI">#REF!</definedName>
    <definedName name="DATES">#REF!</definedName>
    <definedName name="dd" hidden="1">{#N/A,#N/A,TRUE,"preg4";#N/A,#N/A,TRUE,"bazpr2001"}</definedName>
    <definedName name="ddd" hidden="1">{#N/A,#N/A,TRUE,"preg4";#N/A,#N/A,TRUE,"bazpr2001"}</definedName>
    <definedName name="dfgddfg" hidden="1">{#N/A,#N/A,TRUE,"preg4";#N/A,#N/A,TRUE,"bazpr2001"}</definedName>
    <definedName name="dfgdf" hidden="1">{#N/A,#N/A,TRUE,"preg4";#N/A,#N/A,TRUE,"bazpr2001"}</definedName>
    <definedName name="dfgsd" hidden="1">{#N/A,#N/A,TRUE,"preg4";#N/A,#N/A,TRUE,"bazpr99"}</definedName>
    <definedName name="dfscv" hidden="1">{#N/A,#N/A,TRUE,"preg4";#N/A,#N/A,TRUE,"bazpr99"}</definedName>
    <definedName name="DFXSBG" hidden="1">{#N/A,#N/A,TRUE,"preg4";#N/A,#N/A,TRUE,"bazpr99"}</definedName>
    <definedName name="dgrvdf" hidden="1">{#N/A,#N/A,TRUE,"preg4";#N/A,#N/A,TRUE,"bazpr2001"}</definedName>
    <definedName name="dgsdgsd" hidden="1">{#N/A,#N/A,TRUE,"preg4";#N/A,#N/A,TRUE,"bazpr99"}</definedName>
    <definedName name="dhjuhjk" hidden="1">{#N/A,#N/A,TRUE,"preg4";#N/A,#N/A,TRUE,"bazpr99"}</definedName>
    <definedName name="dolg2" hidden="1">{#N/A,#N/A,TRUE,"preg4";#N/A,#N/A,TRUE,"bazpr2001"}</definedName>
    <definedName name="drt" hidden="1">{#N/A,#N/A,TRUE,"preg4";#N/A,#N/A,TRUE,"bazpr99"}</definedName>
    <definedName name="ds" hidden="1">{#N/A,#N/A,TRUE,"preg4";#N/A,#N/A,TRUE,"bazpr99"}</definedName>
    <definedName name="dsa" hidden="1">{#N/A,#N/A,TRUE,"preg4";#N/A,#N/A,TRUE,"bazpr99"}</definedName>
    <definedName name="e" hidden="1">{#N/A,#N/A,TRUE,"preg4";#N/A,#N/A,TRUE,"bazpr2000"}</definedName>
    <definedName name="eefff" hidden="1">{#N/A,#N/A,TRUE,"preg4";#N/A,#N/A,TRUE,"bazpr99"}</definedName>
    <definedName name="effrfrg" hidden="1">{#N/A,#N/A,TRUE,"preg4";#N/A,#N/A,TRUE,"bazpr99"}</definedName>
    <definedName name="egegegeg" hidden="1">{#N/A,#N/A,TRUE,"preg4";#N/A,#N/A,TRUE,"bazpr99"}</definedName>
    <definedName name="Empty">'[2]Box-Trimese~ni dr`avni zapiData'!$AB$1</definedName>
    <definedName name="End_Bal">#REF!</definedName>
    <definedName name="esege" hidden="1">{#N/A,#N/A,TRUE,"preg4";#N/A,#N/A,TRUE,"bazpr2001"}</definedName>
    <definedName name="ew\" hidden="1">{#N/A,#N/A,TRUE,"preg4";#N/A,#N/A,TRUE,"bazpr99"}</definedName>
    <definedName name="Extra_Pay">#REF!</definedName>
    <definedName name="fasdgh" hidden="1">{#N/A,#N/A,TRUE,"preg4";#N/A,#N/A,TRUE,"bazpr2000"}</definedName>
    <definedName name="fasef" hidden="1">{#N/A,#N/A,TRUE,"preg4";#N/A,#N/A,TRUE,"bazpr2000"}</definedName>
    <definedName name="fdas" hidden="1">{#N/A,#N/A,TRUE,"preg4";#N/A,#N/A,TRUE,"bazpr2001"}</definedName>
    <definedName name="fdashg" hidden="1">{#N/A,#N/A,TRUE,"preg4";#N/A,#N/A,TRUE,"bazpr99"}</definedName>
    <definedName name="fdbvcbv" hidden="1">{#N/A,#N/A,TRUE,"preg4";#N/A,#N/A,TRUE,"bazpr2001"}</definedName>
    <definedName name="fdgbvdf" hidden="1">{#N/A,#N/A,TRUE,"preg4";#N/A,#N/A,TRUE,"bazpr99"}</definedName>
    <definedName name="fdsah" hidden="1">{#N/A,#N/A,TRUE,"preg4";#N/A,#N/A,TRUE,"bazpr99"}</definedName>
    <definedName name="fdx" hidden="1">{#N/A,#N/A,TRUE,"preg4";#N/A,#N/A,TRUE,"bazpr2000"}</definedName>
    <definedName name="fdxcb" hidden="1">{#N/A,#N/A,TRUE,"preg4";#N/A,#N/A,TRUE,"bazpr99"}</definedName>
    <definedName name="fe" hidden="1">{#N/A,#N/A,TRUE,"preg4";#N/A,#N/A,TRUE,"bazpr99"}</definedName>
    <definedName name="ff" hidden="1">{#N/A,#N/A,TRUE,"preg4";#N/A,#N/A,TRUE,"bazpr99"}</definedName>
    <definedName name="ffaa" hidden="1">{#N/A,#N/A,TRUE,"preg4";#N/A,#N/A,TRUE,"bazpr99"}</definedName>
    <definedName name="ffd" hidden="1">{#N/A,#N/A,TRUE,"preg4";#N/A,#N/A,TRUE,"bazpr99"}</definedName>
    <definedName name="ffffffffffffffffffffffffffff" hidden="1">{#N/A,#N/A,TRUE,"preg4";#N/A,#N/A,TRUE,"bazpr99"}</definedName>
    <definedName name="ffs" hidden="1">{#N/A,#N/A,TRUE,"preg4";#N/A,#N/A,TRUE,"bazpr99"}</definedName>
    <definedName name="figure">#REF!</definedName>
    <definedName name="figureq">#REF!</definedName>
    <definedName name="finansiranje_2" hidden="1">{#N/A,#N/A,TRUE,"preg4";#N/A,#N/A,TRUE,"bazpr99"}</definedName>
    <definedName name="Finansisko_itn_">#REF!</definedName>
    <definedName name="fraer" hidden="1">{#N/A,#N/A,TRUE,"preg4";#N/A,#N/A,TRUE,"bazpr99"}</definedName>
    <definedName name="frt">#REF!</definedName>
    <definedName name="fsssf" hidden="1">{#N/A,#N/A,TRUE,"preg4";#N/A,#N/A,TRUE,"bazpr99"}</definedName>
    <definedName name="Full_Print">#REF!</definedName>
    <definedName name="fvxcbbn" hidden="1">{#N/A,#N/A,TRUE,"preg4";#N/A,#N/A,TRUE,"bazpr2001"}</definedName>
    <definedName name="g" hidden="1">{#N/A,#N/A,TRUE,"preg4";#N/A,#N/A,TRUE,"bazpr99"}</definedName>
    <definedName name="gb" hidden="1">{#N/A,#N/A,TRUE,"preg4";#N/A,#N/A,TRUE,"bazpr99"}</definedName>
    <definedName name="gfb" hidden="1">{#N/A,#N/A,TRUE,"preg4";#N/A,#N/A,TRUE,"bazpr2000"}</definedName>
    <definedName name="gfsesefsdf" hidden="1">{#N/A,#N/A,TRUE,"preg4";#N/A,#N/A,TRUE,"bazpr99"}</definedName>
    <definedName name="gg" hidden="1">{#N/A,#N/A,TRUE,"preg4";#N/A,#N/A,TRUE,"bazpr2000"}</definedName>
    <definedName name="ggd" hidden="1">{#N/A,#N/A,TRUE,"preg4";#N/A,#N/A,TRUE,"bazpr99"}</definedName>
    <definedName name="gge" hidden="1">{#N/A,#N/A,TRUE,"preg4";#N/A,#N/A,TRUE,"bazpr99"}</definedName>
    <definedName name="ghfa" hidden="1">{#N/A,#N/A,TRUE,"preg4";#N/A,#N/A,TRUE,"bazpr2000"}</definedName>
    <definedName name="ghhhh">#REF!</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hidden="1">{#N/A,#N/A,TRUE,"preg4";#N/A,#N/A,TRUE,"bazpr99"}</definedName>
    <definedName name="Header_Row">ROW(#REF!)</definedName>
    <definedName name="hjvfi" hidden="1">{#N/A,#N/A,TRUE,"preg4";#N/A,#N/A,TRUE,"bazpr2001"}</definedName>
    <definedName name="hnugujko" hidden="1">{#N/A,#N/A,TRUE,"preg4";#N/A,#N/A,TRUE,"bazpr99"}</definedName>
    <definedName name="Hoteli_i_restorani">#REF!</definedName>
    <definedName name="hsdjkdfnha" hidden="1">{#N/A,#N/A,TRUE,"preg4";#N/A,#N/A,TRUE,"bazpr99"}</definedName>
    <definedName name="hy" hidden="1">{#N/A,#N/A,TRUE,"preg4";#N/A,#N/A,TRUE,"bazpr2000"}</definedName>
    <definedName name="i" hidden="1">{#N/A,#N/A,TRUE,"preg4";#N/A,#N/A,TRUE,"bazpr99"}</definedName>
    <definedName name="Industrija">#REF!</definedName>
    <definedName name="instfak" hidden="1">{#N/A,#N/A,TRUE,"preg4";#N/A,#N/A,TRUE,"bazpr99"}</definedName>
    <definedName name="Int">#REF!</definedName>
    <definedName name="Interest_Rate">#REF!</definedName>
    <definedName name="IZVOZ2000_YU_KO">#REF!</definedName>
    <definedName name="IZVOZ2000_YU_KO_DO_4MES">#REF!</definedName>
    <definedName name="IZVOZ2000_YU_KO_SA_6_MESECOM">#REF!</definedName>
    <definedName name="IZVOZ2001_YU_KO">#REF!</definedName>
    <definedName name="IZVOZ2001_YU_KO_NOVO">#REF!</definedName>
    <definedName name="IZVOZ2002_YU_KO">#REF!</definedName>
    <definedName name="IZVOZ2003_YU_KO">#REF!</definedName>
    <definedName name="jageiojiobv" hidden="1">{#N/A,#N/A,TRUE,"preg4";#N/A,#N/A,TRUE,"bazpr2001"}</definedName>
    <definedName name="Javna_uprava_itn_">#REF!</definedName>
    <definedName name="jijijijij" hidden="1">{#N/A,#N/A,TRUE,"preg4";#N/A,#N/A,TRUE,"bazpr2000"}</definedName>
    <definedName name="jk" hidden="1">{#N/A,#N/A,TRUE,"preg4";#N/A,#N/A,TRUE,"bazpr2000"}</definedName>
    <definedName name="jkgjg" hidden="1">{#N/A,#N/A,TRUE,"preg4";#N/A,#N/A,TRUE,"bazpr99"}</definedName>
    <definedName name="jkjk" hidden="1">{#N/A,#N/A,TRUE,"preg4";#N/A,#N/A,TRUE,"bazpr99"}</definedName>
    <definedName name="kiyt" hidden="1">{#N/A,#N/A,TRUE,"preg4";#N/A,#N/A,TRUE,"bazpr2001"}</definedName>
    <definedName name="koi" hidden="1">{#N/A,#N/A,TRUE,"preg4";#N/A,#N/A,TRUE,"bazpr2001"}</definedName>
    <definedName name="ksdfajklj" hidden="1">{#N/A,#N/A,TRUE,"preg4";#N/A,#N/A,TRUE,"bazpr2001"}</definedName>
    <definedName name="l" hidden="1">{#N/A,#N/A,TRUE,"preg4";#N/A,#N/A,TRUE,"bazpr2001"}</definedName>
    <definedName name="Last_Row">IF(Values_Entered,Header_Row+Number_of_Payments,Header_Row)</definedName>
    <definedName name="Likvidnost" hidden="1">{#N/A,#N/A,TRUE,"preg4";#N/A,#N/A,TRUE,"bazpr99"}</definedName>
    <definedName name="lj" hidden="1">{#N/A,#N/A,TRUE,"preg4";#N/A,#N/A,TRUE,"bazpr99"}</definedName>
    <definedName name="ljljlk" hidden="1">{#N/A,#N/A,TRUE,"preg4";#N/A,#N/A,TRUE,"bazpr2001"}</definedName>
    <definedName name="ljlk" hidden="1">{#N/A,#N/A,TRUE,"preg4";#N/A,#N/A,TRUE,"bazpr99"}</definedName>
    <definedName name="Ljupka" hidden="1">{#N/A,#N/A,TRUE,"preg4";#N/A,#N/A,TRUE,"bazpr2000"}</definedName>
    <definedName name="lo" hidden="1">{#N/A,#N/A,TRUE,"preg4";#N/A,#N/A,TRUE,"bazpr99"}</definedName>
    <definedName name="Loan_Amount">#REF!</definedName>
    <definedName name="Loan_Start">#REF!</definedName>
    <definedName name="Loan_Years">#REF!</definedName>
    <definedName name="m" hidden="1">{#N/A,#N/A,TRUE,"preg4";#N/A,#N/A,TRUE,"bazpr99"}</definedName>
    <definedName name="maja" hidden="1">{#N/A,#N/A,TRUE,"preg4";#N/A,#N/A,TRUE,"bazpr2001"}</definedName>
    <definedName name="majadrvzavnizapisi" hidden="1">{#N/A,#N/A,TRUE,"preg4";#N/A,#N/A,TRUE,"bazpr99"}</definedName>
    <definedName name="majahjyg" hidden="1">{#N/A,#N/A,TRUE,"preg4";#N/A,#N/A,TRUE,"bazpr2001"}</definedName>
    <definedName name="majamaja" hidden="1">{#N/A,#N/A,TRUE,"preg4";#N/A,#N/A,TRUE,"bazpr99"}</definedName>
    <definedName name="MAKJFKSLADJV" hidden="1">{#N/A,#N/A,TRUE,"preg4";#N/A,#N/A,TRUE,"bazpr99"}</definedName>
    <definedName name="maskjcias" hidden="1">{#N/A,#N/A,TRUE,"preg4";#N/A,#N/A,TRUE,"bazpr2001"}</definedName>
    <definedName name="men." hidden="1">{#N/A,#N/A,TRUE,"preg4";#N/A,#N/A,TRUE,"bazpr99"}</definedName>
    <definedName name="merww" hidden="1">{#N/A,#N/A,TRUE,"preg4";#N/A,#N/A,TRUE,"bazpr99"}</definedName>
    <definedName name="mi" hidden="1">{#N/A,#N/A,TRUE,"preg4";#N/A,#N/A,TRUE,"bazpr2001"}</definedName>
    <definedName name="mj" hidden="1">{#N/A,#N/A,TRUE,"preg4";#N/A,#N/A,TRUE,"bazpr99"}</definedName>
    <definedName name="mja" hidden="1">{#N/A,#N/A,TRUE,"preg4";#N/A,#N/A,TRUE,"bazpr99"}</definedName>
    <definedName name="mjata" hidden="1">{#N/A,#N/A,TRUE,"preg4";#N/A,#N/A,TRUE,"bazpr2001"}</definedName>
    <definedName name="mjhgdcb" hidden="1">{#N/A,#N/A,TRUE,"preg4";#N/A,#N/A,TRUE,"bazpr99"}</definedName>
    <definedName name="mju" hidden="1">{#N/A,#N/A,TRUE,"preg4";#N/A,#N/A,TRUE,"bazpr2001"}</definedName>
    <definedName name="mk" hidden="1">{#N/A,#N/A,TRUE,"preg4";#N/A,#N/A,TRUE,"bazpr2001"}</definedName>
    <definedName name="mka" hidden="1">{#N/A,#N/A,TRUE,"preg4";#N/A,#N/A,TRUE,"bazpr2001"}</definedName>
    <definedName name="mkij" hidden="1">{#N/A,#N/A,TRUE,"preg4";#N/A,#N/A,TRUE,"bazpr2000"}</definedName>
    <definedName name="mkiuh" hidden="1">{#N/A,#N/A,TRUE,"preg4";#N/A,#N/A,TRUE,"bazpr2000"}</definedName>
    <definedName name="mkiut" hidden="1">{#N/A,#N/A,TRUE,"preg4";#N/A,#N/A,TRUE,"bazpr99"}</definedName>
    <definedName name="mkosdfjkopr" hidden="1">{#N/A,#N/A,TRUE,"preg4";#N/A,#N/A,TRUE,"bazpr99"}</definedName>
    <definedName name="mmmmmmmmmmmmmmmmmmmmmmm" hidden="1">{#N/A,#N/A,TRUE,"preg4";#N/A,#N/A,TRUE,"bazpr99"}</definedName>
    <definedName name="mnaifhasi" hidden="1">{#N/A,#N/A,TRUE,"preg4";#N/A,#N/A,TRUE,"bazpr99"}</definedName>
    <definedName name="mskfhdj" hidden="1">{#N/A,#N/A,TRUE,"preg4";#N/A,#N/A,TRUE,"bazpr99"}</definedName>
    <definedName name="NAMES">#REF!</definedName>
    <definedName name="ncvihjvckl" hidden="1">{#N/A,#N/A,TRUE,"preg4";#N/A,#N/A,TRUE,"bazpr99"}</definedName>
    <definedName name="neda" hidden="1">{#N/A,#N/A,TRUE,"preg4";#N/A,#N/A,TRUE,"bazpr99"}</definedName>
    <definedName name="nedaa" hidden="1">{#N/A,#N/A,TRUE,"preg4";#N/A,#N/A,TRUE,"bazpr2000"}</definedName>
    <definedName name="njata" hidden="1">{#N/A,#N/A,TRUE,"preg4";#N/A,#N/A,TRUE,"bazpr99"}</definedName>
    <definedName name="nty" hidden="1">{#N/A,#N/A,TRUE,"preg4";#N/A,#N/A,TRUE,"bazpr2000"}</definedName>
    <definedName name="Num_Pmt_Per_Year">#REF!</definedName>
    <definedName name="Number_of_Payments">MATCH(0.01,End_Bal,-1)+1</definedName>
    <definedName name="nut" hidden="1">{#N/A,#N/A,TRUE,"preg4";#N/A,#N/A,TRUE,"bazpr99"}</definedName>
    <definedName name="oioi" hidden="1">{#N/A,#N/A,TRUE,"preg4";#N/A,#N/A,TRUE,"bazpr99"}</definedName>
    <definedName name="ok" hidden="1">{#N/A,#N/A,TRUE,"preg4";#N/A,#N/A,TRUE,"bazpr2000"}</definedName>
    <definedName name="p" hidden="1">{#N/A,#N/A,TRUE,"preg4";#N/A,#N/A,TRUE,"bazpr99"}</definedName>
    <definedName name="Pay_Date">#REF!</definedName>
    <definedName name="Pay_Num">#REF!</definedName>
    <definedName name="Payment_Date">DATE(YEAR(Loan_Start),MONTH(Loan_Start)+Payment_Number,DAY(Loan_Start))</definedName>
    <definedName name="pazar" hidden="1">{#N/A,#N/A,TRUE,"preg4";#N/A,#N/A,TRUE,"bazpr99"}</definedName>
    <definedName name="pazar2000" hidden="1">{#N/A,#N/A,TRUE,"preg4";#N/A,#N/A,TRUE,"bazpr99"}</definedName>
    <definedName name="PHV_godishen">#REF!</definedName>
    <definedName name="pita" hidden="1">{#N/A,#N/A,TRUE,"preg4";#N/A,#N/A,TRUE,"bazpr99"}</definedName>
    <definedName name="pitaa" hidden="1">{#N/A,#N/A,TRUE,"preg4";#N/A,#N/A,TRUE,"bazpr99"}</definedName>
    <definedName name="pl" hidden="1">{#N/A,#N/A,TRUE,"preg4";#N/A,#N/A,TRUE,"bazpr99"}</definedName>
    <definedName name="plasmani" hidden="1">{#N/A,#N/A,TRUE,"preg4";#N/A,#N/A,TRUE,"bazpr99"}</definedName>
    <definedName name="ploiu" hidden="1">{#N/A,#N/A,TRUE,"preg4";#N/A,#N/A,TRUE,"bazpr99"}</definedName>
    <definedName name="po" hidden="1">{#N/A,#N/A,TRUE,"preg4";#N/A,#N/A,TRUE,"bazpr99"}</definedName>
    <definedName name="pop" hidden="1">{#N/A,#N/A,TRUE,"preg4";#N/A,#N/A,TRUE,"bazpr99"}</definedName>
    <definedName name="popopo" hidden="1">{#N/A,#N/A,TRUE,"preg4";#N/A,#N/A,TRUE,"bazpr2001"}</definedName>
    <definedName name="pp" hidden="1">{#N/A,#N/A,TRUE,"preg4";#N/A,#N/A,TRUE,"bazpr2000"}</definedName>
    <definedName name="Princ">#REF!</definedName>
    <definedName name="_xlnm.Print_Area">#REF!</definedName>
    <definedName name="PRINT_AREA_MI">#REF!</definedName>
    <definedName name="Print_Area_Reset">OFFSET(Full_Print,0,0,Last_Row)</definedName>
    <definedName name="PRINT_TITLES_MI">#REF!</definedName>
    <definedName name="profitability">#REF!</definedName>
    <definedName name="promgraf">[3]GRAFPROM!#REF!</definedName>
    <definedName name="q" hidden="1">{#N/A,#N/A,TRUE,"preg4";#N/A,#N/A,TRUE,"bazpr99"}</definedName>
    <definedName name="Q_MMF2_UVOZ">#REF!</definedName>
    <definedName name="qqq" hidden="1">{#N/A,#N/A,TRUE,"preg4";#N/A,#N/A,TRUE,"bazpr2000"}</definedName>
    <definedName name="qryBRTRANSPROMET_period">#REF!</definedName>
    <definedName name="qwew" hidden="1">{#N/A,#N/A,TRUE,"preg4";#N/A,#N/A,TRUE,"bazpr2000"}</definedName>
    <definedName name="QYU_KO">#REF!</definedName>
    <definedName name="redk" hidden="1">{#N/A,#N/A,TRUE,"preg4";#N/A,#N/A,TRUE,"bazpr99"}</definedName>
    <definedName name="rfrf" hidden="1">{#N/A,#N/A,TRUE,"preg4";#N/A,#N/A,TRUE,"bazpr2001"}</definedName>
    <definedName name="rt" hidden="1">{#N/A,#N/A,TRUE,"preg4";#N/A,#N/A,TRUE,"bazpr99"}</definedName>
    <definedName name="s"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hidden="1">{#N/A,#N/A,TRUE,"preg4";#N/A,#N/A,TRUE,"bazpr99"}</definedName>
    <definedName name="sdac" hidden="1">{#N/A,#N/A,TRUE,"preg4";#N/A,#N/A,TRUE,"bazpr99"}</definedName>
    <definedName name="sdc">[4]BAZA!#REF!</definedName>
    <definedName name="sdfds" hidden="1">{#N/A,#N/A,TRUE,"preg4";#N/A,#N/A,TRUE,"bazpr99"}</definedName>
    <definedName name="SDGCB" hidden="1">{#N/A,#N/A,TRUE,"preg4";#N/A,#N/A,TRUE,"bazpr99"}</definedName>
    <definedName name="sds" hidden="1">{#N/A,#N/A,TRUE,"preg4";#N/A,#N/A,TRUE,"bazpr99"}</definedName>
    <definedName name="sdvg" hidden="1">{#N/A,#N/A,TRUE,"preg4";#N/A,#N/A,TRUE,"bazpr2000"}</definedName>
    <definedName name="se" hidden="1">{#N/A,#N/A,TRUE,"preg4";#N/A,#N/A,TRUE,"bazpr99"}</definedName>
    <definedName name="Sel_Econ_Ind">#REF!</definedName>
    <definedName name="sfdv" hidden="1">{#N/A,#N/A,TRUE,"preg4";#N/A,#N/A,TRUE,"bazpr2001"}</definedName>
    <definedName name="Soobra_aj__skladirawe_i_vrski">#REF!</definedName>
    <definedName name="ss" hidden="1">{#N/A,#N/A,TRUE,"preg4";#N/A,#N/A,TRUE,"bazpr2001"}</definedName>
    <definedName name="SSpogrupi">#REF!</definedName>
    <definedName name="t">#REF!</definedName>
    <definedName name="tabela" hidden="1">{#N/A,#N/A,TRUE,"preg4";#N/A,#N/A,TRUE,"bazpr99"}</definedName>
    <definedName name="teo" hidden="1">{#N/A,#N/A,TRUE,"preg4";#N/A,#N/A,TRUE,"bazpr2001"}</definedName>
    <definedName name="Total_Interest">#REF!</definedName>
    <definedName name="Total_Pay">#REF!</definedName>
    <definedName name="Total_Payment">Scheduled_Payment+Extra_Payment</definedName>
    <definedName name="trd" hidden="1">{#N/A,#N/A,TRUE,"preg4";#N/A,#N/A,TRUE,"bazpr2001"}</definedName>
    <definedName name="Trgovija_na_golemo_i_malo__popravka_na_motorni_vozila__motocikli_i_predmeti_za_li_na_upotreba_i_za_doma_instva">#REF!</definedName>
    <definedName name="UVOZ_DORABOTKI_99_TRBR">#REF!</definedName>
    <definedName name="UVOZ2000_10">#REF!</definedName>
    <definedName name="UVOZ2000_10_27">#REF!</definedName>
    <definedName name="UVOZ2000_27">#REF!</definedName>
    <definedName name="UVOZ2001_27">#REF!</definedName>
    <definedName name="UVOZ2002_27">#REF!</definedName>
    <definedName name="UVOZ2003_27">#REF!</definedName>
    <definedName name="UVOZ98_10_27">[4]BAZA!#REF!</definedName>
    <definedName name="Values_Entered">IF(Loan_Amount*Interest_Rate*Loan_Years*Loan_Start&gt;0,1,0)</definedName>
    <definedName name="vnhjikjcd" hidden="1">{#N/A,#N/A,TRUE,"preg4";#N/A,#N/A,TRUE,"bazpr2000"}</definedName>
    <definedName name="vtre" hidden="1">{#N/A,#N/A,TRUE,"preg4";#N/A,#N/A,TRUE,"bazpr2001"}</definedName>
    <definedName name="w">#REF!</definedName>
    <definedName name="wdxsdsf" hidden="1">{#N/A,#N/A,TRUE,"preg4";#N/A,#N/A,TRUE,"bazpr2000"}</definedName>
    <definedName name="wfr" hidden="1">{#N/A,#N/A,TRUE,"preg4";#N/A,#N/A,TRUE,"bazpr99"}</definedName>
    <definedName name="wrn.PAZAR." hidden="1">{#N/A,#N/A,TRUE,"preg4";#N/A,#N/A,TRUE,"bazpr2001"}</definedName>
    <definedName name="wrn.pazar_1." hidden="1">{#N/A,#N/A,TRUE,"preg4";#N/A,#N/A,TRUE,"bazpr2003";#N/A,#N/A,TRUE,"preg4";#N/A,#N/A,TRUE,"bazpr2003";#N/A,#N/A,TRUE,"bazpr2003"}</definedName>
    <definedName name="wrn1.pazar." hidden="1">{#N/A,#N/A,TRUE,"preg4";#N/A,#N/A,TRUE,"bazpr99"}</definedName>
    <definedName name="z" hidden="1">{#N/A,#N/A,TRUE,"preg4";#N/A,#N/A,TRUE,"bazpr99"}</definedName>
    <definedName name="zadolzenost" hidden="1">{#N/A,#N/A,TRUE,"preg4";#N/A,#N/A,TRUE,"bazpr2001"}</definedName>
    <definedName name="Zemjodelstvo">#REF!</definedName>
    <definedName name="zz" hidden="1">{#N/A,#N/A,TRUE,"preg4";#N/A,#N/A,TRUE,"bazpr2000"}</definedName>
    <definedName name="zzzz" hidden="1">{#N/A,#N/A,TRUE,"preg4";#N/A,#N/A,TRUE,"bazpr99"}</definedName>
    <definedName name="а">#REF!</definedName>
    <definedName name="уво">#REF!</definedName>
  </definedNames>
  <calcPr calcId="152511"/>
</workbook>
</file>

<file path=xl/calcChain.xml><?xml version="1.0" encoding="utf-8"?>
<calcChain xmlns="http://schemas.openxmlformats.org/spreadsheetml/2006/main">
  <c r="G22" i="150" l="1"/>
  <c r="G21" i="150"/>
  <c r="G20" i="150"/>
  <c r="G19" i="150"/>
  <c r="G15" i="150"/>
  <c r="G14" i="150"/>
  <c r="G13" i="150"/>
  <c r="G12" i="150"/>
  <c r="G10" i="150"/>
  <c r="G9" i="150"/>
  <c r="G8" i="150"/>
  <c r="G7" i="150"/>
  <c r="AH53" i="148" l="1"/>
  <c r="AD53" i="148"/>
  <c r="AC53" i="148"/>
  <c r="AB53" i="148"/>
  <c r="AA53" i="148"/>
  <c r="Z53" i="148"/>
  <c r="Y53" i="148"/>
  <c r="X53" i="148"/>
  <c r="W53" i="148"/>
  <c r="V53" i="148"/>
  <c r="U53" i="148"/>
  <c r="AI53" i="148" s="1"/>
  <c r="T53" i="148"/>
  <c r="S53" i="148"/>
  <c r="AG53" i="148" s="1"/>
  <c r="R53" i="148"/>
  <c r="AF53" i="148" s="1"/>
  <c r="Q53" i="148"/>
  <c r="AE53" i="148" s="1"/>
  <c r="AG52" i="148"/>
  <c r="AD52" i="148"/>
  <c r="AC52" i="148"/>
  <c r="AB52" i="148"/>
  <c r="AA52" i="148"/>
  <c r="Z52" i="148"/>
  <c r="Y52" i="148"/>
  <c r="X52" i="148"/>
  <c r="W52" i="148"/>
  <c r="V52" i="148"/>
  <c r="U52" i="148"/>
  <c r="AI52" i="148" s="1"/>
  <c r="T52" i="148"/>
  <c r="AH52" i="148" s="1"/>
  <c r="S52" i="148"/>
  <c r="R52" i="148"/>
  <c r="AF52" i="148" s="1"/>
  <c r="Q52" i="148"/>
  <c r="AE52" i="148" s="1"/>
  <c r="AF51" i="148"/>
  <c r="AD51" i="148"/>
  <c r="AB51" i="148"/>
  <c r="AA51" i="148"/>
  <c r="Z51" i="148"/>
  <c r="Y51" i="148"/>
  <c r="X51" i="148"/>
  <c r="W51" i="148"/>
  <c r="V51" i="148"/>
  <c r="U51" i="148"/>
  <c r="AI51" i="148" s="1"/>
  <c r="T51" i="148"/>
  <c r="AH51" i="148" s="1"/>
  <c r="S51" i="148"/>
  <c r="AG51" i="148" s="1"/>
  <c r="R51" i="148"/>
  <c r="Q51" i="148"/>
  <c r="AE51" i="148" s="1"/>
  <c r="AH50" i="148"/>
  <c r="AD50" i="148"/>
  <c r="AC50" i="148"/>
  <c r="AB50" i="148"/>
  <c r="AA50" i="148"/>
  <c r="Z50" i="148"/>
  <c r="Y50" i="148"/>
  <c r="X50" i="148"/>
  <c r="W50" i="148"/>
  <c r="V50" i="148"/>
  <c r="U50" i="148"/>
  <c r="AI50" i="148" s="1"/>
  <c r="T50" i="148"/>
  <c r="S50" i="148"/>
  <c r="AG50" i="148" s="1"/>
  <c r="R50" i="148"/>
  <c r="AF50" i="148" s="1"/>
  <c r="Q50" i="148"/>
  <c r="AE50" i="148" s="1"/>
  <c r="AG49" i="148"/>
  <c r="AD49" i="148"/>
  <c r="AC49" i="148"/>
  <c r="AB49" i="148"/>
  <c r="AA49" i="148"/>
  <c r="Z49" i="148"/>
  <c r="Y49" i="148"/>
  <c r="X49" i="148"/>
  <c r="W49" i="148"/>
  <c r="V49" i="148"/>
  <c r="U49" i="148"/>
  <c r="AI49" i="148" s="1"/>
  <c r="T49" i="148"/>
  <c r="AH49" i="148" s="1"/>
  <c r="S49" i="148"/>
  <c r="R49" i="148"/>
  <c r="AF49" i="148" s="1"/>
  <c r="Q49" i="148"/>
  <c r="AE49" i="148" s="1"/>
  <c r="AD48" i="148"/>
  <c r="AC48" i="148"/>
  <c r="AB48" i="148"/>
  <c r="AA48" i="148"/>
  <c r="Z48" i="148"/>
  <c r="Y48" i="148"/>
  <c r="X48" i="148"/>
  <c r="W48" i="148"/>
  <c r="V48" i="148"/>
  <c r="U48" i="148"/>
  <c r="AI48" i="148" s="1"/>
  <c r="T48" i="148"/>
  <c r="AH48" i="148" s="1"/>
  <c r="S48" i="148"/>
  <c r="AG48" i="148" s="1"/>
  <c r="R48" i="148"/>
  <c r="AF48" i="148" s="1"/>
  <c r="Q48" i="148"/>
  <c r="AE48" i="148" s="1"/>
  <c r="AD47" i="148"/>
  <c r="AC47" i="148"/>
  <c r="AB47" i="148"/>
  <c r="AA47" i="148"/>
  <c r="Z47" i="148"/>
  <c r="Y47" i="148"/>
  <c r="X47" i="148"/>
  <c r="W47" i="148"/>
  <c r="V47" i="148"/>
  <c r="U47" i="148"/>
  <c r="AI47" i="148" s="1"/>
  <c r="T47" i="148"/>
  <c r="AH47" i="148" s="1"/>
  <c r="S47" i="148"/>
  <c r="AG47" i="148" s="1"/>
  <c r="R47" i="148"/>
  <c r="AF47" i="148" s="1"/>
  <c r="Q47" i="148"/>
  <c r="AE47" i="148" s="1"/>
  <c r="AD46" i="148"/>
  <c r="AC46" i="148"/>
  <c r="AB46" i="148"/>
  <c r="AA46" i="148"/>
  <c r="Z46" i="148"/>
  <c r="Y46" i="148"/>
  <c r="X46" i="148"/>
  <c r="W46" i="148"/>
  <c r="V46" i="148"/>
  <c r="U46" i="148"/>
  <c r="AI46" i="148" s="1"/>
  <c r="T46" i="148"/>
  <c r="AH46" i="148" s="1"/>
  <c r="S46" i="148"/>
  <c r="AG46" i="148" s="1"/>
  <c r="R46" i="148"/>
  <c r="AF46" i="148" s="1"/>
  <c r="Q46" i="148"/>
  <c r="AE46" i="148" s="1"/>
  <c r="AD45" i="148"/>
  <c r="AC45" i="148"/>
  <c r="AB45" i="148"/>
  <c r="AA45" i="148"/>
  <c r="Z45" i="148"/>
  <c r="Y45" i="148"/>
  <c r="X45" i="148"/>
  <c r="W45" i="148"/>
  <c r="V45" i="148"/>
  <c r="U45" i="148"/>
  <c r="AI45" i="148" s="1"/>
  <c r="T45" i="148"/>
  <c r="AH45" i="148" s="1"/>
  <c r="S45" i="148"/>
  <c r="AG45" i="148" s="1"/>
  <c r="R45" i="148"/>
  <c r="AF45" i="148" s="1"/>
  <c r="Q45" i="148"/>
  <c r="AE45" i="148" s="1"/>
  <c r="AD44" i="148"/>
  <c r="AC44" i="148"/>
  <c r="AB44" i="148"/>
  <c r="AA44" i="148"/>
  <c r="Z44" i="148"/>
  <c r="Y44" i="148"/>
  <c r="X44" i="148"/>
  <c r="W44" i="148"/>
  <c r="V44" i="148"/>
  <c r="U44" i="148"/>
  <c r="AI44" i="148" s="1"/>
  <c r="T44" i="148"/>
  <c r="AH44" i="148" s="1"/>
  <c r="S44" i="148"/>
  <c r="AG44" i="148" s="1"/>
  <c r="R44" i="148"/>
  <c r="AF44" i="148" s="1"/>
  <c r="Q44" i="148"/>
  <c r="AE44" i="148" s="1"/>
  <c r="AD43" i="148"/>
  <c r="AC43" i="148"/>
  <c r="AB43" i="148"/>
  <c r="AA43" i="148"/>
  <c r="Z43" i="148"/>
  <c r="Y43" i="148"/>
  <c r="X43" i="148"/>
  <c r="W43" i="148"/>
  <c r="V43" i="148"/>
  <c r="U43" i="148"/>
  <c r="AI43" i="148" s="1"/>
  <c r="T43" i="148"/>
  <c r="AH43" i="148" s="1"/>
  <c r="S43" i="148"/>
  <c r="AG43" i="148" s="1"/>
  <c r="R43" i="148"/>
  <c r="AF43" i="148" s="1"/>
  <c r="Q43" i="148"/>
  <c r="AE43" i="148" s="1"/>
  <c r="AD42" i="148"/>
  <c r="AC42" i="148"/>
  <c r="AB42" i="148"/>
  <c r="AA42" i="148"/>
  <c r="Z42" i="148"/>
  <c r="Y42" i="148"/>
  <c r="X42" i="148"/>
  <c r="W42" i="148"/>
  <c r="V42" i="148"/>
  <c r="U42" i="148"/>
  <c r="AI42" i="148" s="1"/>
  <c r="T42" i="148"/>
  <c r="AH42" i="148" s="1"/>
  <c r="S42" i="148"/>
  <c r="AG42" i="148" s="1"/>
  <c r="R42" i="148"/>
  <c r="AF42" i="148" s="1"/>
  <c r="Q42" i="148"/>
  <c r="AE42" i="148" s="1"/>
  <c r="AD41" i="148"/>
  <c r="AC41" i="148"/>
  <c r="AB41" i="148"/>
  <c r="AA41" i="148"/>
  <c r="Z41" i="148"/>
  <c r="Y41" i="148"/>
  <c r="X41" i="148"/>
  <c r="W41" i="148"/>
  <c r="V41" i="148"/>
  <c r="U41" i="148"/>
  <c r="AI41" i="148" s="1"/>
  <c r="T41" i="148"/>
  <c r="AH41" i="148" s="1"/>
  <c r="S41" i="148"/>
  <c r="AG41" i="148" s="1"/>
  <c r="R41" i="148"/>
  <c r="AF41" i="148" s="1"/>
  <c r="Q41" i="148"/>
  <c r="AE41" i="148" s="1"/>
  <c r="AD40" i="148"/>
  <c r="AC40" i="148"/>
  <c r="AB40" i="148"/>
  <c r="AA40" i="148"/>
  <c r="Z40" i="148"/>
  <c r="Y40" i="148"/>
  <c r="X40" i="148"/>
  <c r="W40" i="148"/>
  <c r="V40" i="148"/>
  <c r="U40" i="148"/>
  <c r="AI40" i="148" s="1"/>
  <c r="T40" i="148"/>
  <c r="AH40" i="148" s="1"/>
  <c r="S40" i="148"/>
  <c r="AG40" i="148" s="1"/>
  <c r="R40" i="148"/>
  <c r="AF40" i="148" s="1"/>
  <c r="Q40" i="148"/>
  <c r="AE40" i="148" s="1"/>
  <c r="AD39" i="148"/>
  <c r="AC39" i="148"/>
  <c r="AB39" i="148"/>
  <c r="AA39" i="148"/>
  <c r="Z39" i="148"/>
  <c r="Y39" i="148"/>
  <c r="X39" i="148"/>
  <c r="W39" i="148"/>
  <c r="V39" i="148"/>
  <c r="U39" i="148"/>
  <c r="AI39" i="148" s="1"/>
  <c r="T39" i="148"/>
  <c r="AH39" i="148" s="1"/>
  <c r="S39" i="148"/>
  <c r="AG39" i="148" s="1"/>
  <c r="R39" i="148"/>
  <c r="AF39" i="148" s="1"/>
  <c r="Q39" i="148"/>
  <c r="AE39" i="148" s="1"/>
  <c r="AD38" i="148"/>
  <c r="AC38" i="148"/>
  <c r="AB38" i="148"/>
  <c r="AA38" i="148"/>
  <c r="Z38" i="148"/>
  <c r="Y38" i="148"/>
  <c r="X38" i="148"/>
  <c r="W38" i="148"/>
  <c r="V38" i="148"/>
  <c r="U38" i="148"/>
  <c r="AI38" i="148" s="1"/>
  <c r="T38" i="148"/>
  <c r="AH38" i="148" s="1"/>
  <c r="S38" i="148"/>
  <c r="AG38" i="148" s="1"/>
  <c r="R38" i="148"/>
  <c r="AF38" i="148" s="1"/>
  <c r="Q38" i="148"/>
  <c r="AE38" i="148" s="1"/>
  <c r="AD37" i="148"/>
  <c r="AC37" i="148"/>
  <c r="AB37" i="148"/>
  <c r="AA37" i="148"/>
  <c r="Z37" i="148"/>
  <c r="Y37" i="148"/>
  <c r="X37" i="148"/>
  <c r="W37" i="148"/>
  <c r="V37" i="148"/>
  <c r="U37" i="148"/>
  <c r="AI37" i="148" s="1"/>
  <c r="T37" i="148"/>
  <c r="AH37" i="148" s="1"/>
  <c r="S37" i="148"/>
  <c r="AG37" i="148" s="1"/>
  <c r="R37" i="148"/>
  <c r="AF37" i="148" s="1"/>
  <c r="Q37" i="148"/>
  <c r="AE37" i="148" s="1"/>
  <c r="AD36" i="148"/>
  <c r="AC36" i="148"/>
  <c r="AB36" i="148"/>
  <c r="AA36" i="148"/>
  <c r="Z36" i="148"/>
  <c r="Y36" i="148"/>
  <c r="X36" i="148"/>
  <c r="W36" i="148"/>
  <c r="V36" i="148"/>
  <c r="U36" i="148"/>
  <c r="AI36" i="148" s="1"/>
  <c r="T36" i="148"/>
  <c r="AH36" i="148" s="1"/>
  <c r="S36" i="148"/>
  <c r="AG36" i="148" s="1"/>
  <c r="R36" i="148"/>
  <c r="AF36" i="148" s="1"/>
  <c r="Q36" i="148"/>
  <c r="AE36" i="148" s="1"/>
  <c r="AG35" i="148"/>
  <c r="AD35" i="148"/>
  <c r="AC35" i="148"/>
  <c r="AB35" i="148"/>
  <c r="AA35" i="148"/>
  <c r="Z35" i="148"/>
  <c r="Y35" i="148"/>
  <c r="X35" i="148"/>
  <c r="W35" i="148"/>
  <c r="V35" i="148"/>
  <c r="U35" i="148"/>
  <c r="AI35" i="148" s="1"/>
  <c r="T35" i="148"/>
  <c r="AH35" i="148" s="1"/>
  <c r="S35" i="148"/>
  <c r="R35" i="148"/>
  <c r="AF35" i="148" s="1"/>
  <c r="Q35" i="148"/>
  <c r="AE35" i="148" s="1"/>
  <c r="AF34" i="148"/>
  <c r="AD34" i="148"/>
  <c r="AC34" i="148"/>
  <c r="AB34" i="148"/>
  <c r="AA34" i="148"/>
  <c r="Z34" i="148"/>
  <c r="Y34" i="148"/>
  <c r="X34" i="148"/>
  <c r="W34" i="148"/>
  <c r="V34" i="148"/>
  <c r="U34" i="148"/>
  <c r="AI34" i="148" s="1"/>
  <c r="T34" i="148"/>
  <c r="AH34" i="148" s="1"/>
  <c r="S34" i="148"/>
  <c r="AG34" i="148" s="1"/>
  <c r="R34" i="148"/>
  <c r="Q34" i="148"/>
  <c r="AE34" i="148" s="1"/>
  <c r="AI33" i="148"/>
  <c r="AE33" i="148"/>
  <c r="AD33" i="148"/>
  <c r="AC33" i="148"/>
  <c r="AB33" i="148"/>
  <c r="AA33" i="148"/>
  <c r="Z33" i="148"/>
  <c r="Y33" i="148"/>
  <c r="X33" i="148"/>
  <c r="W33" i="148"/>
  <c r="V33" i="148"/>
  <c r="U33" i="148"/>
  <c r="T33" i="148"/>
  <c r="AH33" i="148" s="1"/>
  <c r="S33" i="148"/>
  <c r="AG33" i="148" s="1"/>
  <c r="R33" i="148"/>
  <c r="AF33" i="148" s="1"/>
  <c r="Q33" i="148"/>
  <c r="AH32" i="148"/>
  <c r="AD32" i="148"/>
  <c r="AC32" i="148"/>
  <c r="AB32" i="148"/>
  <c r="AA32" i="148"/>
  <c r="Z32" i="148"/>
  <c r="Y32" i="148"/>
  <c r="X32" i="148"/>
  <c r="W32" i="148"/>
  <c r="V32" i="148"/>
  <c r="U32" i="148"/>
  <c r="AI32" i="148" s="1"/>
  <c r="T32" i="148"/>
  <c r="S32" i="148"/>
  <c r="AG32" i="148" s="1"/>
  <c r="R32" i="148"/>
  <c r="AF32" i="148" s="1"/>
  <c r="Q32" i="148"/>
  <c r="AE32" i="148" s="1"/>
  <c r="AG31" i="148"/>
  <c r="AD31" i="148"/>
  <c r="AC31" i="148"/>
  <c r="AB31" i="148"/>
  <c r="AA31" i="148"/>
  <c r="Z31" i="148"/>
  <c r="Y31" i="148"/>
  <c r="X31" i="148"/>
  <c r="W31" i="148"/>
  <c r="V31" i="148"/>
  <c r="U31" i="148"/>
  <c r="AI31" i="148" s="1"/>
  <c r="T31" i="148"/>
  <c r="AH31" i="148" s="1"/>
  <c r="S31" i="148"/>
  <c r="R31" i="148"/>
  <c r="AF31" i="148" s="1"/>
  <c r="Q31" i="148"/>
  <c r="AE31" i="148" s="1"/>
  <c r="AF30" i="148"/>
  <c r="AD30" i="148"/>
  <c r="AC30" i="148"/>
  <c r="AB30" i="148"/>
  <c r="AA30" i="148"/>
  <c r="Z30" i="148"/>
  <c r="Y30" i="148"/>
  <c r="X30" i="148"/>
  <c r="W30" i="148"/>
  <c r="V30" i="148"/>
  <c r="U30" i="148"/>
  <c r="AI30" i="148" s="1"/>
  <c r="T30" i="148"/>
  <c r="AH30" i="148" s="1"/>
  <c r="S30" i="148"/>
  <c r="AG30" i="148" s="1"/>
  <c r="R30" i="148"/>
  <c r="Q30" i="148"/>
  <c r="AE30" i="148" s="1"/>
  <c r="AD29" i="148"/>
  <c r="AC29" i="148"/>
  <c r="AB29" i="148"/>
  <c r="AA29" i="148"/>
  <c r="Z29" i="148"/>
  <c r="Y29" i="148"/>
  <c r="X29" i="148"/>
  <c r="W29" i="148"/>
  <c r="V29" i="148"/>
  <c r="U29" i="148"/>
  <c r="AI29" i="148" s="1"/>
  <c r="T29" i="148"/>
  <c r="AH29" i="148" s="1"/>
  <c r="S29" i="148"/>
  <c r="AG29" i="148" s="1"/>
  <c r="R29" i="148"/>
  <c r="AF29" i="148" s="1"/>
  <c r="Q29" i="148"/>
  <c r="AE29" i="148" s="1"/>
  <c r="AD28" i="148"/>
  <c r="AC28" i="148"/>
  <c r="AB28" i="148"/>
  <c r="AA28" i="148"/>
  <c r="Z28" i="148"/>
  <c r="Y28" i="148"/>
  <c r="X28" i="148"/>
  <c r="W28" i="148"/>
  <c r="V28" i="148"/>
  <c r="U28" i="148"/>
  <c r="AI28" i="148" s="1"/>
  <c r="T28" i="148"/>
  <c r="AH28" i="148" s="1"/>
  <c r="S28" i="148"/>
  <c r="AG28" i="148" s="1"/>
  <c r="R28" i="148"/>
  <c r="AF28" i="148" s="1"/>
  <c r="Q28" i="148"/>
  <c r="AE28" i="148" s="1"/>
  <c r="AD27" i="148"/>
  <c r="AC27" i="148"/>
  <c r="AB27" i="148"/>
  <c r="AA27" i="148"/>
  <c r="Z27" i="148"/>
  <c r="Y27" i="148"/>
  <c r="X27" i="148"/>
  <c r="W27" i="148"/>
  <c r="V27" i="148"/>
  <c r="U27" i="148"/>
  <c r="AI27" i="148" s="1"/>
  <c r="T27" i="148"/>
  <c r="AH27" i="148" s="1"/>
  <c r="S27" i="148"/>
  <c r="AG27" i="148" s="1"/>
  <c r="R27" i="148"/>
  <c r="AF27" i="148" s="1"/>
  <c r="Q27" i="148"/>
  <c r="AE27" i="148" s="1"/>
  <c r="AD26" i="148"/>
  <c r="AC26" i="148"/>
  <c r="AB26" i="148"/>
  <c r="AA26" i="148"/>
  <c r="Z26" i="148"/>
  <c r="Y26" i="148"/>
  <c r="X26" i="148"/>
  <c r="W26" i="148"/>
  <c r="V26" i="148"/>
  <c r="U26" i="148"/>
  <c r="AI26" i="148" s="1"/>
  <c r="T26" i="148"/>
  <c r="AH26" i="148" s="1"/>
  <c r="S26" i="148"/>
  <c r="AG26" i="148" s="1"/>
  <c r="R26" i="148"/>
  <c r="AF26" i="148" s="1"/>
  <c r="Q26" i="148"/>
  <c r="AE26" i="148" s="1"/>
  <c r="AD25" i="148"/>
  <c r="AC25" i="148"/>
  <c r="AB25" i="148"/>
  <c r="AA25" i="148"/>
  <c r="Z25" i="148"/>
  <c r="Y25" i="148"/>
  <c r="X25" i="148"/>
  <c r="W25" i="148"/>
  <c r="V25" i="148"/>
  <c r="U25" i="148"/>
  <c r="AI25" i="148" s="1"/>
  <c r="T25" i="148"/>
  <c r="AH25" i="148" s="1"/>
  <c r="S25" i="148"/>
  <c r="AG25" i="148" s="1"/>
  <c r="R25" i="148"/>
  <c r="AF25" i="148" s="1"/>
  <c r="Q25" i="148"/>
  <c r="AE25" i="148" s="1"/>
  <c r="AG24" i="148"/>
  <c r="AD24" i="148"/>
  <c r="AC24" i="148"/>
  <c r="AB24" i="148"/>
  <c r="AA24" i="148"/>
  <c r="Z24" i="148"/>
  <c r="Y24" i="148"/>
  <c r="X24" i="148"/>
  <c r="W24" i="148"/>
  <c r="V24" i="148"/>
  <c r="U24" i="148"/>
  <c r="AI24" i="148" s="1"/>
  <c r="T24" i="148"/>
  <c r="AH24" i="148" s="1"/>
  <c r="S24" i="148"/>
  <c r="R24" i="148"/>
  <c r="AF24" i="148" s="1"/>
  <c r="Q24" i="148"/>
  <c r="AE24" i="148" s="1"/>
  <c r="AD23" i="148"/>
  <c r="AC23" i="148"/>
  <c r="AB23" i="148"/>
  <c r="AA23" i="148"/>
  <c r="Z23" i="148"/>
  <c r="Y23" i="148"/>
  <c r="X23" i="148"/>
  <c r="W23" i="148"/>
  <c r="V23" i="148"/>
  <c r="U23" i="148"/>
  <c r="AI23" i="148" s="1"/>
  <c r="T23" i="148"/>
  <c r="AH23" i="148" s="1"/>
  <c r="S23" i="148"/>
  <c r="AG23" i="148" s="1"/>
  <c r="R23" i="148"/>
  <c r="AF23" i="148" s="1"/>
  <c r="Q23" i="148"/>
  <c r="AE23" i="148" s="1"/>
  <c r="AD22" i="148"/>
  <c r="AC22" i="148"/>
  <c r="AB22" i="148"/>
  <c r="AA22" i="148"/>
  <c r="Z22" i="148"/>
  <c r="Y22" i="148"/>
  <c r="X22" i="148"/>
  <c r="W22" i="148"/>
  <c r="V22" i="148"/>
  <c r="U22" i="148"/>
  <c r="AI22" i="148" s="1"/>
  <c r="T22" i="148"/>
  <c r="AH22" i="148" s="1"/>
  <c r="S22" i="148"/>
  <c r="AG22" i="148" s="1"/>
  <c r="R22" i="148"/>
  <c r="AF22" i="148" s="1"/>
  <c r="Q22" i="148"/>
  <c r="AE22" i="148" s="1"/>
  <c r="AD21" i="148"/>
  <c r="AC21" i="148"/>
  <c r="AB21" i="148"/>
  <c r="AA21" i="148"/>
  <c r="Z21" i="148"/>
  <c r="Y21" i="148"/>
  <c r="X21" i="148"/>
  <c r="W21" i="148"/>
  <c r="V21" i="148"/>
  <c r="U21" i="148"/>
  <c r="AI21" i="148" s="1"/>
  <c r="T21" i="148"/>
  <c r="AH21" i="148" s="1"/>
  <c r="S21" i="148"/>
  <c r="AG21" i="148" s="1"/>
  <c r="R21" i="148"/>
  <c r="AF21" i="148" s="1"/>
  <c r="Q21" i="148"/>
  <c r="AE21" i="148" s="1"/>
  <c r="AD20" i="148"/>
  <c r="AC20" i="148"/>
  <c r="AB20" i="148"/>
  <c r="AA20" i="148"/>
  <c r="Z20" i="148"/>
  <c r="Y20" i="148"/>
  <c r="X20" i="148"/>
  <c r="W20" i="148"/>
  <c r="V20" i="148"/>
  <c r="U20" i="148"/>
  <c r="AI20" i="148" s="1"/>
  <c r="T20" i="148"/>
  <c r="AH20" i="148" s="1"/>
  <c r="S20" i="148"/>
  <c r="AG20" i="148" s="1"/>
  <c r="R20" i="148"/>
  <c r="AF20" i="148" s="1"/>
  <c r="Q20" i="148"/>
  <c r="AE20" i="148" s="1"/>
  <c r="AD19" i="148"/>
  <c r="AC19" i="148"/>
  <c r="AB19" i="148"/>
  <c r="AA19" i="148"/>
  <c r="Z19" i="148"/>
  <c r="Y19" i="148"/>
  <c r="X19" i="148"/>
  <c r="W19" i="148"/>
  <c r="V19" i="148"/>
  <c r="U19" i="148"/>
  <c r="AI19" i="148" s="1"/>
  <c r="T19" i="148"/>
  <c r="AH19" i="148" s="1"/>
  <c r="S19" i="148"/>
  <c r="AG19" i="148" s="1"/>
  <c r="R19" i="148"/>
  <c r="AF19" i="148" s="1"/>
  <c r="Q19" i="148"/>
  <c r="AE19" i="148" s="1"/>
  <c r="AD18" i="148"/>
  <c r="AC18" i="148"/>
  <c r="AB18" i="148"/>
  <c r="AA18" i="148"/>
  <c r="Z18" i="148"/>
  <c r="Y18" i="148"/>
  <c r="X18" i="148"/>
  <c r="W18" i="148"/>
  <c r="V18" i="148"/>
  <c r="U18" i="148"/>
  <c r="AI18" i="148" s="1"/>
  <c r="T18" i="148"/>
  <c r="AH18" i="148" s="1"/>
  <c r="S18" i="148"/>
  <c r="AG18" i="148" s="1"/>
  <c r="R18" i="148"/>
  <c r="AF18" i="148" s="1"/>
  <c r="Q18" i="148"/>
  <c r="AE18" i="148" s="1"/>
  <c r="AD17" i="148"/>
  <c r="AC17" i="148"/>
  <c r="AB17" i="148"/>
  <c r="AA17" i="148"/>
  <c r="Z17" i="148"/>
  <c r="Y17" i="148"/>
  <c r="X17" i="148"/>
  <c r="W17" i="148"/>
  <c r="V17" i="148"/>
  <c r="U17" i="148"/>
  <c r="AI17" i="148" s="1"/>
  <c r="T17" i="148"/>
  <c r="AH17" i="148" s="1"/>
  <c r="S17" i="148"/>
  <c r="AG17" i="148" s="1"/>
  <c r="R17" i="148"/>
  <c r="AF17" i="148" s="1"/>
  <c r="Q17" i="148"/>
  <c r="AE17" i="148" s="1"/>
  <c r="AD16" i="148"/>
  <c r="AC16" i="148"/>
  <c r="AB16" i="148"/>
  <c r="AA16" i="148"/>
  <c r="Z16" i="148"/>
  <c r="Y16" i="148"/>
  <c r="X16" i="148"/>
  <c r="W16" i="148"/>
  <c r="V16" i="148"/>
  <c r="U16" i="148"/>
  <c r="AI16" i="148" s="1"/>
  <c r="T16" i="148"/>
  <c r="AH16" i="148" s="1"/>
  <c r="S16" i="148"/>
  <c r="AG16" i="148" s="1"/>
  <c r="R16" i="148"/>
  <c r="AF16" i="148" s="1"/>
  <c r="Q16" i="148"/>
  <c r="AE16" i="148" s="1"/>
  <c r="AD15" i="148"/>
  <c r="AC15" i="148"/>
  <c r="AB15" i="148"/>
  <c r="AA15" i="148"/>
  <c r="Z15" i="148"/>
  <c r="Y15" i="148"/>
  <c r="X15" i="148"/>
  <c r="W15" i="148"/>
  <c r="V15" i="148"/>
  <c r="U15" i="148"/>
  <c r="AI15" i="148" s="1"/>
  <c r="T15" i="148"/>
  <c r="AH15" i="148" s="1"/>
  <c r="S15" i="148"/>
  <c r="AG15" i="148" s="1"/>
  <c r="R15" i="148"/>
  <c r="AF15" i="148" s="1"/>
  <c r="Q15" i="148"/>
  <c r="AE15" i="148" s="1"/>
  <c r="AD14" i="148"/>
  <c r="AC14" i="148"/>
  <c r="AB14" i="148"/>
  <c r="AA14" i="148"/>
  <c r="Z14" i="148"/>
  <c r="Y14" i="148"/>
  <c r="X14" i="148"/>
  <c r="W14" i="148"/>
  <c r="V14" i="148"/>
  <c r="U14" i="148"/>
  <c r="AI14" i="148" s="1"/>
  <c r="T14" i="148"/>
  <c r="AH14" i="148" s="1"/>
  <c r="S14" i="148"/>
  <c r="AG14" i="148" s="1"/>
  <c r="R14" i="148"/>
  <c r="AF14" i="148" s="1"/>
  <c r="Q14" i="148"/>
  <c r="AE14" i="148" s="1"/>
  <c r="AD13" i="148"/>
  <c r="AC13" i="148"/>
  <c r="AB13" i="148"/>
  <c r="AA13" i="148"/>
  <c r="Z13" i="148"/>
  <c r="Y13" i="148"/>
  <c r="X13" i="148"/>
  <c r="W13" i="148"/>
  <c r="V13" i="148"/>
  <c r="U13" i="148"/>
  <c r="AI13" i="148" s="1"/>
  <c r="T13" i="148"/>
  <c r="AH13" i="148" s="1"/>
  <c r="S13" i="148"/>
  <c r="AG13" i="148" s="1"/>
  <c r="R13" i="148"/>
  <c r="AF13" i="148" s="1"/>
  <c r="Q13" i="148"/>
  <c r="AE13" i="148" s="1"/>
  <c r="AD12" i="148"/>
  <c r="AC12" i="148"/>
  <c r="AB12" i="148"/>
  <c r="AA12" i="148"/>
  <c r="Z12" i="148"/>
  <c r="Y12" i="148"/>
  <c r="X12" i="148"/>
  <c r="W12" i="148"/>
  <c r="V12" i="148"/>
  <c r="U12" i="148"/>
  <c r="AI12" i="148" s="1"/>
  <c r="T12" i="148"/>
  <c r="AH12" i="148" s="1"/>
  <c r="S12" i="148"/>
  <c r="AG12" i="148" s="1"/>
  <c r="R12" i="148"/>
  <c r="AF12" i="148" s="1"/>
  <c r="Q12" i="148"/>
  <c r="AE12" i="148" s="1"/>
  <c r="AD11" i="148"/>
  <c r="AC11" i="148"/>
  <c r="AB11" i="148"/>
  <c r="AA11" i="148"/>
  <c r="Z11" i="148"/>
  <c r="Y11" i="148"/>
  <c r="X11" i="148"/>
  <c r="W11" i="148"/>
  <c r="V11" i="148"/>
  <c r="U11" i="148"/>
  <c r="AI11" i="148" s="1"/>
  <c r="T11" i="148"/>
  <c r="AH11" i="148" s="1"/>
  <c r="S11" i="148"/>
  <c r="AG11" i="148" s="1"/>
  <c r="R11" i="148"/>
  <c r="AF11" i="148" s="1"/>
  <c r="Q11" i="148"/>
  <c r="AE11" i="148" s="1"/>
  <c r="AD10" i="148"/>
  <c r="AC10" i="148"/>
  <c r="AB10" i="148"/>
  <c r="AA10" i="148"/>
  <c r="Z10" i="148"/>
  <c r="Y10" i="148"/>
  <c r="X10" i="148"/>
  <c r="W10" i="148"/>
  <c r="V10" i="148"/>
  <c r="U10" i="148"/>
  <c r="AI10" i="148" s="1"/>
  <c r="T10" i="148"/>
  <c r="AH10" i="148" s="1"/>
  <c r="S10" i="148"/>
  <c r="AG10" i="148" s="1"/>
  <c r="R10" i="148"/>
  <c r="AF10" i="148" s="1"/>
  <c r="Q10" i="148"/>
  <c r="AE10" i="148" s="1"/>
  <c r="AD9" i="148"/>
  <c r="AC9" i="148"/>
  <c r="AB9" i="148"/>
  <c r="AA9" i="148"/>
  <c r="Z9" i="148"/>
  <c r="Y9" i="148"/>
  <c r="X9" i="148"/>
  <c r="W9" i="148"/>
  <c r="V9" i="148"/>
  <c r="U9" i="148"/>
  <c r="AI9" i="148" s="1"/>
  <c r="T9" i="148"/>
  <c r="AH9" i="148" s="1"/>
  <c r="S9" i="148"/>
  <c r="AG9" i="148" s="1"/>
  <c r="R9" i="148"/>
  <c r="AF9" i="148" s="1"/>
  <c r="Q9" i="148"/>
  <c r="AE9" i="148" s="1"/>
  <c r="L14" i="147"/>
  <c r="I14" i="147"/>
  <c r="F14" i="147"/>
  <c r="C14" i="147"/>
  <c r="I37" i="146" l="1"/>
  <c r="H37" i="146"/>
  <c r="I36" i="146"/>
  <c r="H36" i="146"/>
  <c r="I35" i="146"/>
  <c r="H35" i="146"/>
  <c r="I34" i="146"/>
  <c r="H34" i="146"/>
  <c r="I33" i="146"/>
  <c r="H33" i="146"/>
  <c r="I32" i="146"/>
  <c r="H32" i="146"/>
  <c r="I31" i="146"/>
  <c r="H31" i="146"/>
  <c r="I30" i="146"/>
  <c r="H30" i="146"/>
  <c r="I29" i="146"/>
  <c r="H29" i="146"/>
  <c r="I28" i="146"/>
  <c r="H28" i="146"/>
  <c r="I27" i="146"/>
  <c r="H27" i="146"/>
  <c r="I26" i="146"/>
  <c r="H26" i="146"/>
  <c r="I25" i="146"/>
  <c r="H25" i="146"/>
  <c r="I24" i="146"/>
  <c r="H24" i="146"/>
  <c r="I23" i="146"/>
  <c r="H23" i="146"/>
  <c r="I22" i="146"/>
  <c r="H22" i="146"/>
  <c r="I21" i="146"/>
  <c r="H21" i="146"/>
  <c r="I20" i="146"/>
  <c r="H20" i="146"/>
  <c r="I19" i="146"/>
  <c r="H19" i="146"/>
  <c r="I18" i="146"/>
  <c r="H18" i="146"/>
  <c r="I17" i="146"/>
  <c r="H17" i="146"/>
  <c r="I16" i="146"/>
  <c r="H16" i="146"/>
  <c r="I15" i="146"/>
  <c r="H15" i="146"/>
  <c r="I14" i="146"/>
  <c r="H14" i="146"/>
  <c r="I13" i="146"/>
  <c r="H13" i="146"/>
  <c r="I12" i="146"/>
  <c r="H12" i="146"/>
  <c r="I11" i="146"/>
  <c r="H11" i="146"/>
  <c r="I10" i="146"/>
  <c r="H10" i="146"/>
  <c r="I9" i="146"/>
  <c r="H9" i="146"/>
  <c r="I8" i="146"/>
  <c r="H8" i="146"/>
  <c r="I44" i="145"/>
  <c r="H44" i="145"/>
  <c r="H43" i="145"/>
  <c r="I43" i="145" s="1"/>
  <c r="I42" i="145"/>
  <c r="H42" i="145"/>
  <c r="H41" i="145"/>
  <c r="I41" i="145" s="1"/>
  <c r="I40" i="145"/>
  <c r="H40" i="145"/>
  <c r="H39" i="145"/>
  <c r="I39" i="145" s="1"/>
  <c r="I38" i="145"/>
  <c r="H38" i="145"/>
  <c r="H37" i="145"/>
  <c r="I37" i="145" s="1"/>
  <c r="I36" i="145"/>
  <c r="H36" i="145"/>
  <c r="H35" i="145"/>
  <c r="I35" i="145" s="1"/>
  <c r="I34" i="145"/>
  <c r="H34" i="145"/>
  <c r="H33" i="145"/>
  <c r="I33" i="145" s="1"/>
  <c r="I32" i="145"/>
  <c r="H32" i="145"/>
  <c r="H31" i="145"/>
  <c r="I31" i="145" s="1"/>
  <c r="I30" i="145"/>
  <c r="H30" i="145"/>
  <c r="H29" i="145"/>
  <c r="I29" i="145" s="1"/>
  <c r="I28" i="145"/>
  <c r="H28" i="145"/>
  <c r="H27" i="145"/>
  <c r="I27" i="145" s="1"/>
  <c r="I26" i="145"/>
  <c r="H26" i="145"/>
  <c r="H25" i="145"/>
  <c r="I25" i="145" s="1"/>
  <c r="I24" i="145"/>
  <c r="H24" i="145"/>
  <c r="H23" i="145"/>
  <c r="I23" i="145" s="1"/>
  <c r="I22" i="145"/>
  <c r="H22" i="145"/>
  <c r="H21" i="145"/>
  <c r="I21" i="145" s="1"/>
  <c r="I20" i="145"/>
  <c r="H20" i="145"/>
  <c r="H19" i="145"/>
  <c r="I19" i="145" s="1"/>
  <c r="I18" i="145"/>
  <c r="H18" i="145"/>
  <c r="H17" i="145"/>
  <c r="I17" i="145" s="1"/>
  <c r="I16" i="145"/>
  <c r="H16" i="145"/>
  <c r="H15" i="145"/>
  <c r="I15" i="145" s="1"/>
  <c r="I14" i="145"/>
  <c r="H14" i="145"/>
  <c r="H13" i="145"/>
  <c r="I13" i="145" s="1"/>
  <c r="I12" i="145"/>
  <c r="H12" i="145"/>
  <c r="H11" i="145"/>
  <c r="I11" i="145" s="1"/>
  <c r="I10" i="145"/>
  <c r="H10" i="145"/>
  <c r="H9" i="145"/>
  <c r="I9" i="145" s="1"/>
  <c r="I8" i="145"/>
  <c r="H8" i="145"/>
  <c r="Q17" i="121" l="1"/>
  <c r="I12" i="114" l="1"/>
  <c r="I13" i="114"/>
  <c r="I14" i="114"/>
  <c r="I16" i="114"/>
  <c r="I17" i="114"/>
  <c r="I18" i="114"/>
  <c r="I9" i="114"/>
  <c r="I10" i="114"/>
  <c r="I8" i="114"/>
  <c r="H8" i="114"/>
  <c r="H9" i="114"/>
  <c r="H10" i="114"/>
  <c r="H11" i="114"/>
  <c r="H12" i="114"/>
  <c r="H13" i="114"/>
  <c r="H14" i="114"/>
  <c r="H15" i="114"/>
  <c r="H16" i="114"/>
  <c r="H17" i="114"/>
  <c r="H18" i="114"/>
  <c r="H7" i="114"/>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<sst xmlns="http://schemas.openxmlformats.org/spreadsheetml/2006/main" count="2666" uniqueCount="1102">
  <si>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</si>
  <si>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</si>
  <si>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</si>
  <si>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</si>
  <si>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</si>
  <si>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</si>
  <si>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</si>
  <si>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</si>
  <si>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</si>
  <si>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</si>
  <si>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</si>
  <si>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</si>
  <si>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</si>
  <si>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</si>
  <si>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</si>
  <si>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</si>
  <si>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</si>
  <si>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</si>
  <si>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</si>
  <si>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31.12.2016</t>
  </si>
  <si>
    <t>Опис</t>
  </si>
  <si>
    <t>Побарувања врз основа на провизии и надоместоци</t>
  </si>
  <si>
    <t>АКТИВА</t>
  </si>
  <si>
    <t>ПАСИВА</t>
  </si>
  <si>
    <t>12.2015</t>
  </si>
  <si>
    <t>12.2016</t>
  </si>
  <si>
    <t>Резервен фонд</t>
  </si>
  <si>
    <t>Ревалоризациски резерви</t>
  </si>
  <si>
    <t>Анекс бр.1</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</si>
  <si>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</si>
  <si>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</si>
  <si>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</si>
  <si>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</si>
  <si>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</si>
  <si>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</si>
  <si>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</si>
  <si>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</si>
  <si>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</si>
  <si>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</si>
  <si>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</si>
  <si>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</si>
  <si>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</si>
  <si>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</si>
  <si>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</si>
  <si>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</si>
  <si>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</si>
  <si>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</si>
  <si>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</si>
  <si>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</si>
  <si>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</si>
  <si>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</si>
  <si>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Останати должнички инструменти расположливи за продажба издадени од нерезиденти</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</si>
  <si>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</si>
  <si>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</si>
  <si>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</si>
  <si>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</si>
  <si>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</si>
  <si>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</si>
  <si>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</si>
  <si>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</si>
  <si>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</si>
  <si>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</si>
  <si>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</si>
  <si>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</si>
  <si>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</si>
  <si>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</si>
  <si>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</si>
  <si>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</si>
  <si>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</si>
  <si>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</si>
  <si>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</si>
  <si>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</si>
  <si>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</si>
  <si>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</si>
  <si>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</si>
  <si>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</si>
  <si>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</si>
  <si>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</si>
  <si>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</si>
  <si>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</si>
  <si>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</si>
  <si>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</si>
  <si>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</si>
  <si>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</si>
  <si>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</si>
  <si>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</si>
  <si>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</si>
  <si>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</si>
  <si>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</si>
  <si>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</si>
  <si>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</si>
  <si>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</si>
  <si>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</si>
  <si>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</si>
  <si>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</si>
  <si>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</si>
  <si>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</si>
  <si>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</si>
  <si>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</si>
  <si>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</si>
  <si>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</si>
  <si>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</si>
  <si>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</si>
  <si>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</si>
  <si>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</si>
  <si>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</si>
  <si>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</si>
  <si>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</si>
  <si>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Негативни салда на тековните сметки на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</si>
  <si>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</si>
  <si>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</si>
  <si>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</si>
  <si>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</si>
  <si>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</si>
  <si>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</si>
  <si>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</si>
  <si>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</si>
  <si>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</si>
  <si>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</si>
  <si>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</si>
  <si>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</si>
  <si>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</si>
  <si>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</si>
  <si>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</si>
  <si>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</si>
  <si>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</si>
  <si>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</si>
  <si>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</si>
  <si>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</si>
  <si>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</si>
  <si>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</si>
  <si>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</si>
  <si>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</si>
  <si>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</si>
  <si>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</si>
  <si>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</si>
  <si>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</si>
  <si>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</si>
  <si>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</si>
  <si>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</si>
  <si>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</si>
  <si>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</si>
  <si>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</si>
  <si>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</si>
  <si>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</si>
  <si>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</si>
  <si>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</si>
  <si>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</si>
  <si>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</si>
  <si>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</si>
  <si>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</si>
  <si>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КОМИСИСКО РАБОТЕЊЕ</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</si>
  <si>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</si>
  <si>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</si>
  <si>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</si>
  <si>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</si>
  <si>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</si>
  <si>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</si>
  <si>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</si>
  <si>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 Интерна билансна шема на НБРМ</t>
  </si>
  <si>
    <t>Анекс бр.2</t>
  </si>
  <si>
    <t>БИЛАНС НА СОСТОЈБА - 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</si>
  <si>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</si>
  <si>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</si>
  <si>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</si>
  <si>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</si>
  <si>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</si>
  <si>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</si>
  <si>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</si>
  <si>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</si>
  <si>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</si>
  <si>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</si>
  <si>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</si>
  <si>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</si>
  <si>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</si>
  <si>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</si>
  <si>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</si>
  <si>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</si>
  <si>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</si>
  <si>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</si>
  <si>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</si>
  <si>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</si>
  <si>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</si>
  <si>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</si>
  <si>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</si>
  <si>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</si>
  <si>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</si>
  <si>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</si>
  <si>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</si>
  <si>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</si>
  <si>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</si>
  <si>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</si>
  <si>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</si>
  <si>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</si>
  <si>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</si>
  <si>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</si>
  <si>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</si>
  <si>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</si>
  <si>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</si>
  <si>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</si>
  <si>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</si>
  <si>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</si>
  <si>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</si>
  <si>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</si>
  <si>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</si>
  <si>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</si>
  <si>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</si>
  <si>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</si>
  <si>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</si>
  <si>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</si>
  <si>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</si>
  <si>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</si>
  <si>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</si>
  <si>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</si>
  <si>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</si>
  <si>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</si>
  <si>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</si>
  <si>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</si>
  <si>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</si>
  <si>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</si>
  <si>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</si>
  <si>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</si>
  <si>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</si>
  <si>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</si>
  <si>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</si>
  <si>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</si>
  <si>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</si>
  <si>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</si>
  <si>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</si>
  <si>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</si>
  <si>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</si>
  <si>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</si>
  <si>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</si>
  <si>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</si>
  <si>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</si>
  <si>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</si>
  <si>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</si>
  <si>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</si>
  <si>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</si>
  <si>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</si>
  <si>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</si>
  <si>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</si>
  <si>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</si>
  <si>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</si>
  <si>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</si>
  <si>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</si>
  <si>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</si>
  <si>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</si>
  <si>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</si>
  <si>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Во апсолутни износи</t>
  </si>
  <si>
    <t>Во проценти</t>
  </si>
  <si>
    <t>Во структурата (во процентни поени)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</si>
  <si>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</si>
  <si>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</si>
  <si>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</si>
  <si>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</si>
  <si>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</si>
  <si>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</si>
  <si>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</si>
  <si>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4</t>
  </si>
  <si>
    <t>Анекс бр.6</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</si>
  <si>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</si>
  <si>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</si>
  <si>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</si>
  <si>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</si>
  <si>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</si>
  <si>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</si>
  <si>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</si>
  <si>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</si>
  <si>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</si>
  <si>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</si>
  <si>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</si>
  <si>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</si>
  <si>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</si>
  <si>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</si>
  <si>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</si>
  <si>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</si>
  <si>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Анекс бр.5</t>
  </si>
  <si>
    <t>Анекс бр.7</t>
  </si>
  <si>
    <t>Структура на кредитите на нефинансиските субјекти, по одделни групи банки</t>
  </si>
  <si>
    <t>ДЕН</t>
  </si>
  <si>
    <t>КЛА</t>
  </si>
  <si>
    <t>ДЕВ</t>
  </si>
  <si>
    <t>Забелешка:</t>
  </si>
  <si>
    <t>ДЕН: во денари</t>
  </si>
  <si>
    <t>КЛА: во денари со девизна клаузула</t>
  </si>
  <si>
    <t>ДЕВ: во девизи</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</si>
  <si>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</si>
  <si>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</si>
  <si>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</si>
  <si>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</si>
  <si>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</si>
  <si>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</si>
  <si>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</si>
  <si>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</si>
  <si>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</si>
  <si>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</si>
  <si>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</si>
  <si>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</si>
  <si>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8</t>
  </si>
  <si>
    <t>Анекс бр.10</t>
  </si>
  <si>
    <t>Кредитна изложеност по одделни дејности/кредитни производи</t>
  </si>
  <si>
    <t>Сектори</t>
  </si>
  <si>
    <t>Кредитни производи / одделни дејности</t>
  </si>
  <si>
    <t>Изложеност на кредитен ризик во илјади денари на 31.12.2016 година</t>
  </si>
  <si>
    <t>Апсолутна годишна промена на изложеноста на кредитен ризик во илјади денари</t>
  </si>
  <si>
    <t>Годишна стапка на промена</t>
  </si>
  <si>
    <t>Учество во вкупниот годишен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</si>
  <si>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</si>
  <si>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</si>
  <si>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</si>
  <si>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</si>
  <si>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</si>
  <si>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</si>
  <si>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</si>
  <si>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</si>
  <si>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</si>
  <si>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</si>
  <si>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бр.9</t>
  </si>
  <si>
    <t>Анекс бр.11</t>
  </si>
  <si>
    <t>Годишна промена на кредитите на нефинансиските субјекти</t>
  </si>
  <si>
    <t>Состојба на крајот на годината (во милиони денари)</t>
  </si>
  <si>
    <t>Апсолутна годишна промена (во милиони денари)</t>
  </si>
  <si>
    <t>12.2010</t>
  </si>
  <si>
    <t>12.2011</t>
  </si>
  <si>
    <t>12.2012</t>
  </si>
  <si>
    <t>12.2013</t>
  </si>
  <si>
    <t>12.2014</t>
  </si>
  <si>
    <t>Сектор</t>
  </si>
  <si>
    <t>Рочност</t>
  </si>
  <si>
    <t>Валута</t>
  </si>
  <si>
    <t>Анекс бр.12</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</si>
  <si>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</si>
  <si>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</si>
  <si>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</si>
  <si>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</si>
  <si>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</si>
  <si>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</si>
  <si>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бр.13</t>
  </si>
  <si>
    <t>Структура на депозитите на нефинансиските субјекти по одделни групи банки</t>
  </si>
  <si>
    <t>Анекс бр.14</t>
  </si>
  <si>
    <t>Распореденост на депозитите на нефинансиските субјекти по групи банки</t>
  </si>
  <si>
    <t>Структури на депозитите</t>
  </si>
  <si>
    <t>По видување</t>
  </si>
  <si>
    <t>Анекс бр.15</t>
  </si>
  <si>
    <t>Структура на депозитите на нефинансиски субјекти по групи банки</t>
  </si>
  <si>
    <t xml:space="preserve"> </t>
  </si>
  <si>
    <t>Структура на депозитите</t>
  </si>
  <si>
    <t>Денарски со валутна клаузула</t>
  </si>
  <si>
    <t>Годишна промена на депозитите на нефинансиските субјекти</t>
  </si>
  <si>
    <t>12.2017</t>
  </si>
  <si>
    <t>Годишна промена
12.2017/12.2016</t>
  </si>
  <si>
    <t>31.12.2017</t>
  </si>
  <si>
    <t>Пораст 31.12.2017/     31.12.2016</t>
  </si>
  <si>
    <t>Изложеност на кредитен ризик во илјади денари на 31.12.2017 година</t>
  </si>
  <si>
    <t>Промена 31.12.2017/31.12.2016</t>
  </si>
  <si>
    <t>Исправка на вредноста на кредитите на домашните банки</t>
  </si>
  <si>
    <t>Исправва на вредноста на нетековните средства коишто се чуваат за продажба</t>
  </si>
  <si>
    <t>Денарски побарувања со валутна клаузула врз основа на работи во име и за сметка на други</t>
  </si>
  <si>
    <t>Обврски врз основа на финансиски лизинг кон нерезиденти</t>
  </si>
  <si>
    <t>Анекс бр. 3</t>
  </si>
  <si>
    <t>БИЛАНС НА УСПЕХ</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</si>
  <si>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</si>
  <si>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</si>
  <si>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</si>
  <si>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</si>
  <si>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</si>
  <si>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</si>
  <si>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</si>
  <si>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</si>
  <si>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</si>
  <si>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</si>
  <si>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</si>
  <si>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</si>
  <si>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</si>
  <si>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</si>
  <si>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</si>
  <si>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</si>
  <si>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</si>
  <si>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</si>
  <si>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</si>
  <si>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</si>
  <si>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</si>
  <si>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</si>
  <si>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</si>
  <si>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</si>
  <si>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камати од држава - нерезиденти</t>
  </si>
  <si>
    <t>Приходи од камата од финансиските друштва - нерезиденти</t>
  </si>
  <si>
    <t>Приходи од камати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</si>
  <si>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</si>
  <si>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</si>
  <si>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</si>
  <si>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</si>
  <si>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</si>
  <si>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</si>
  <si>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на централната влада</t>
  </si>
  <si>
    <t>Расходи за камата на локалната самоуправа</t>
  </si>
  <si>
    <t>Расходи за камата за непрофитните финансиски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</si>
  <si>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</si>
  <si>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</si>
  <si>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</si>
  <si>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</si>
  <si>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</si>
  <si>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</si>
  <si>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</si>
  <si>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</si>
  <si>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</si>
  <si>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</si>
  <si>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</si>
  <si>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</si>
  <si>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државата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</si>
  <si>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</si>
  <si>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</si>
  <si>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</si>
  <si>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</si>
  <si>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</si>
  <si>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</si>
  <si>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</si>
  <si>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ТРГУВАЊЕ</t>
  </si>
  <si>
    <t>Нето-приходи од средствата и обврските за тргување</t>
  </si>
  <si>
    <t>Остварени нето-приходи од средствата и обврските за тргување</t>
  </si>
  <si>
    <t>Неостварени нето-приходи од средствата и обврските за тргување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</si>
  <si>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</si>
  <si>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</si>
  <si>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</si>
  <si>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Приходи од дивиденди од средствата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</si>
  <si>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</si>
  <si>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</si>
  <si>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</si>
  <si>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</si>
  <si>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</si>
  <si>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</si>
  <si>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</si>
  <si>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</si>
  <si>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</si>
  <si>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</si>
  <si>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</si>
  <si>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</si>
  <si>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</si>
  <si>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</si>
  <si>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</si>
  <si>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</si>
  <si>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</si>
  <si>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</si>
  <si>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</si>
  <si>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</si>
  <si>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</si>
  <si>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</si>
  <si>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</si>
  <si>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</si>
  <si>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</si>
  <si>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</si>
  <si>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</si>
  <si>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</si>
  <si>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</si>
  <si>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</si>
  <si>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</si>
  <si>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</si>
  <si>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расположливи за продажба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</si>
  <si>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</si>
  <si>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</si>
  <si>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</si>
  <si>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</si>
  <si>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</si>
  <si>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</si>
  <si>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</si>
  <si>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 16</t>
  </si>
  <si>
    <t>Компоненти и валутна структура на кредитната изложеност на банките, со состојба на 31.12.2017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</si>
  <si>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</si>
  <si>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</si>
  <si>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</si>
  <si>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</si>
  <si>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</si>
  <si>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</si>
  <si>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</si>
  <si>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</si>
  <si>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</si>
  <si>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</si>
  <si>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</si>
  <si>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</si>
  <si>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</si>
  <si>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</si>
  <si>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</si>
  <si>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</si>
  <si>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</si>
  <si>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</si>
  <si>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</si>
  <si>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</si>
  <si>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</si>
  <si>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</si>
  <si>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</si>
  <si>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</si>
  <si>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</si>
  <si>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</si>
  <si>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</si>
  <si>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</si>
  <si>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</si>
  <si>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</si>
  <si>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</si>
  <si>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</si>
  <si>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</si>
  <si>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</si>
  <si>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</si>
  <si>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</si>
  <si>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</si>
  <si>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</si>
  <si>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</si>
  <si>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</si>
  <si>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</si>
  <si>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</si>
  <si>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</si>
  <si>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</si>
  <si>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</si>
  <si>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</si>
  <si>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</si>
  <si>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</si>
  <si>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</si>
  <si>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</si>
  <si>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Годишна промена (31.12.2017-31.12.2016)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</si>
  <si>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</si>
  <si>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</si>
  <si>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</si>
  <si>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</si>
  <si>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</si>
  <si>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</si>
  <si>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Годишна промена (31.12.2017- 31.12.2016) на кредитната изложеност според категоријата на ризик и дејност / производ</t>
  </si>
  <si>
    <t>А</t>
  </si>
  <si>
    <t>Б</t>
  </si>
  <si>
    <t>В ред.</t>
  </si>
  <si>
    <t>В неф.</t>
  </si>
  <si>
    <t>Г</t>
  </si>
  <si>
    <t>Д</t>
  </si>
  <si>
    <t>Исправка на вредност</t>
  </si>
  <si>
    <t>Анекс бр. 19</t>
  </si>
  <si>
    <t>Компоненти и валутна структура на необезбедената кредитната изложеност на банките, според дејност / производ, со состојба на 31.12.2017 година</t>
  </si>
  <si>
    <t>ИВ</t>
  </si>
  <si>
    <t>ИО</t>
  </si>
  <si>
    <t>ИВ: Исправка на вредноста</t>
  </si>
  <si>
    <t>ИО: Износ на обезбедување</t>
  </si>
  <si>
    <t>Анекс бр. 20</t>
  </si>
  <si>
    <t>Должина на просечното доцнење на износот што се отплаќа нередовно* според типот на кредитната изложеност и дејност / производ, со состојба на 31.12.2017 година</t>
  </si>
  <si>
    <t>во години</t>
  </si>
  <si>
    <t>Просечен број години на доцнење според типот на кредитната изложеност</t>
  </si>
  <si>
    <t>Главница</t>
  </si>
  <si>
    <t>Камата</t>
  </si>
  <si>
    <t>Други побарувања</t>
  </si>
  <si>
    <t>* Просечното доцнење на износот во задоцнување за секоја дејност / производ се пресметува како пондериран просек од бројот на денови на доцнење за секоја кредитна партија, при што како пондер се зема учеството на износот во задоцнување на секоја кредитна партија во вкупниот износ во задоцнување на сите кредитни партии опфатени во соодветната дејност / производ.</t>
  </si>
  <si>
    <t>Анкес бр. 21</t>
  </si>
  <si>
    <t>Компоненти и структура на кредитната изложеност на банките по категорија на ризик, со состојба на 31.12.2017 година</t>
  </si>
  <si>
    <t>Редовна главница</t>
  </si>
  <si>
    <t>Редовна камата</t>
  </si>
  <si>
    <t>Нефункционална главница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</si>
  <si>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</si>
  <si>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</si>
  <si>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31.12.2016 година</t>
  </si>
  <si>
    <t>Анекс бр. 22</t>
  </si>
  <si>
    <t>Годишни стапки за ненаплата на кредитната изложеност* кон нефинансиските друштва, и по одделни дејности</t>
  </si>
  <si>
    <t xml:space="preserve">Категорија 
на ризик </t>
  </si>
  <si>
    <t>Висина на кредитната изложеност (во милиони денари)</t>
  </si>
  <si>
    <t>Структура на кредитната изложеност на 31.12.2017 г. според категоријата на ризик (во милиони денари)</t>
  </si>
  <si>
    <t>Редовен статус</t>
  </si>
  <si>
    <t>Нефункционален статус</t>
  </si>
  <si>
    <t>Излезени</t>
  </si>
  <si>
    <t>В фун.</t>
  </si>
  <si>
    <t>Градежништво и дејности во врска со недвижен имот</t>
  </si>
  <si>
    <t>* Годишната стапка на ненаплата на кредитната изложеност се пресметува како процент од кредитната изложеност со редовен статус, којашто за период од една година преминува во изложеност со нефункционален статус.</t>
  </si>
  <si>
    <t>Анекс бр. 23</t>
  </si>
  <si>
    <t>Годишни стапки за ненаплата на кредитната изложеност* кон домаќинствата, и по одделни кредитни производи</t>
  </si>
  <si>
    <t>Станбени кредити</t>
  </si>
  <si>
    <t>Кредити за финансирање на потрошувачката на физичките лица</t>
  </si>
  <si>
    <t>Анекс бр. 24</t>
  </si>
  <si>
    <t>Показатели за квалитетот на кредитното портфолио на банкарскиот систем</t>
  </si>
  <si>
    <t>Показател</t>
  </si>
  <si>
    <t>31.12.2013</t>
  </si>
  <si>
    <t>31.12.2014</t>
  </si>
  <si>
    <t>31.12.2015</t>
  </si>
  <si>
    <t>Просечно ниво на ризичност</t>
  </si>
  <si>
    <t>Покриеност на вкупната кредитна изложеност кон нефинансиски субјекти со исправката на вредноста и посебната резерва</t>
  </si>
  <si>
    <t>Учество на „В, Г и Д“ во вкупната кредитна изложеност</t>
  </si>
  <si>
    <t>Учество на „В, Г и Д“ во вкупната кредитна изложеност кон нефинансиски субјекти</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</si>
  <si>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</si>
  <si>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</si>
  <si>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на нефинансиските субјекти со вкупната исправка на вредноста и посебна резерва</t>
  </si>
  <si>
    <t>Покриеност на нефункционалите кредити на нефинансиските субјекти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</si>
  <si>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</si>
  <si>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</si>
  <si>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</si>
  <si>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</si>
  <si>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</si>
  <si>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</si>
  <si>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</si>
  <si>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</si>
  <si>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25</t>
  </si>
  <si>
    <t>Показатели за квалитетот на кредитното портфолио, по групи банки</t>
  </si>
  <si>
    <t>Анекс бр. 26</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</si>
  <si>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</si>
  <si>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</si>
  <si>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</si>
  <si>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</si>
  <si>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</si>
  <si>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</si>
  <si>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27</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</si>
  <si>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</si>
  <si>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</si>
  <si>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</si>
  <si>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</si>
  <si>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</si>
  <si>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</si>
  <si>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</si>
  <si>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Анекс бр. 28</t>
  </si>
  <si>
    <t>Показатели за степенот на ризичност на кредитната изложеност кон секторот „домаќинства“</t>
  </si>
  <si>
    <t>Кредити за станбен и деловен простор</t>
  </si>
  <si>
    <t>Кредити за финансирање на потрошувачката на физичките лица*</t>
  </si>
  <si>
    <t>Вкупна изложеност кон домаќинствата</t>
  </si>
  <si>
    <t>Учество во изложеноста на кредитниот ризик кон секторот „домаќинства“</t>
  </si>
  <si>
    <t xml:space="preserve">* Кредитите за финансирање на потрошувачката на физичките лица ги опфаќаат кредитите на физичките лица врз основа на потрошувачки кредити, негативни салда по тековни сметки, кредитни картички, автомобилски и други кредити, освен станбени и кредити за деловен простор. </t>
  </si>
  <si>
    <t>Анекс бр. 29</t>
  </si>
  <si>
    <t>Висина на вкупната кредитна изложеност кон физички лица според висината на месечните примања, со состојба на 31.12.2017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</si>
  <si>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</si>
  <si>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</si>
  <si>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</si>
  <si>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</si>
  <si>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</si>
  <si>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</si>
  <si>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</si>
  <si>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22.000 денари</t>
  </si>
  <si>
    <t>над 22.000 денари до 30.000 денари</t>
  </si>
  <si>
    <t>над 30.000 денари до 50.000 денари</t>
  </si>
  <si>
    <t>над 50.000 денари до 100.000 денари</t>
  </si>
  <si>
    <t>над 100.000 денари</t>
  </si>
  <si>
    <t xml:space="preserve">Вкупно </t>
  </si>
  <si>
    <t>Анекс бр. 30</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</si>
  <si>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</si>
  <si>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Показатели</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</si>
  <si>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</si>
  <si>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</si>
  <si>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</si>
  <si>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</si>
  <si>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</si>
  <si>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</si>
  <si>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</si>
  <si>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</si>
  <si>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</si>
  <si>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</si>
  <si>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</si>
  <si>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</si>
  <si>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</si>
  <si>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</si>
  <si>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</si>
  <si>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</si>
  <si>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</si>
  <si>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</si>
  <si>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средства/Обврски со преостаната рочност до 1 година</t>
  </si>
  <si>
    <t>Ликвидни средства/Обврски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</si>
  <si>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</si>
  <si>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</si>
  <si>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</si>
  <si>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Анекс бр. 31</t>
  </si>
  <si>
    <t>Договорна преостаната рочна структура  на средствата и обврските на банкарскиот систем на 31.12.2017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</si>
  <si>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</si>
  <si>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</si>
  <si>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</si>
  <si>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</si>
  <si>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</si>
  <si>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</si>
  <si>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</si>
  <si>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</si>
  <si>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</si>
  <si>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</si>
  <si>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</si>
  <si>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</si>
  <si>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</si>
  <si>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</si>
  <si>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</si>
  <si>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</si>
  <si>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</si>
  <si>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</si>
  <si>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</si>
  <si>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</si>
  <si>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</si>
  <si>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</si>
  <si>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</si>
  <si>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</si>
  <si>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</si>
  <si>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</si>
  <si>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</si>
  <si>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</si>
  <si>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</si>
  <si>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</si>
  <si>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</si>
  <si>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</si>
  <si>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</si>
  <si>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</si>
  <si>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</si>
  <si>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</si>
  <si>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</si>
  <si>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</si>
  <si>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</si>
  <si>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</si>
  <si>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</si>
  <si>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</si>
  <si>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</si>
  <si>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</si>
  <si>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</si>
  <si>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</si>
  <si>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</si>
  <si>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</si>
  <si>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 32</t>
  </si>
  <si>
    <t>Очекувана преостаната рочна структура на средствата и обврските на банкарскиот систем на 31.12.2017 година</t>
  </si>
  <si>
    <t>Очекувана рочност (билансна и вонбилансна евиденција)</t>
  </si>
  <si>
    <t>Очекувана рочност (идни активности)</t>
  </si>
  <si>
    <t>Анекс бр. 33</t>
  </si>
  <si>
    <t>Анекс бр. 34</t>
  </si>
  <si>
    <t>Структура на активата со валутна компонента, со состојба на 31.12.2017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</si>
  <si>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</si>
  <si>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</si>
  <si>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</si>
  <si>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</si>
  <si>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</si>
  <si>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</si>
  <si>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</si>
  <si>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</si>
  <si>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</si>
  <si>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</si>
  <si>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</si>
  <si>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</si>
  <si>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</si>
  <si>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</si>
  <si>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</si>
  <si>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</si>
  <si>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</si>
  <si>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</si>
  <si>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</si>
  <si>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</si>
  <si>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</si>
  <si>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</si>
  <si>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</si>
  <si>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</si>
  <si>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</si>
  <si>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</si>
  <si>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</si>
  <si>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</si>
  <si>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</si>
  <si>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</si>
  <si>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</si>
  <si>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</si>
  <si>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</si>
  <si>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</si>
  <si>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</si>
  <si>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</si>
  <si>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</si>
  <si>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</si>
  <si>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</si>
  <si>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35</t>
  </si>
  <si>
    <t>Структура на пасивата со валутна компонента, со состојба на 31.12.2017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</si>
  <si>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</si>
  <si>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</si>
  <si>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</si>
  <si>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</si>
  <si>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</si>
  <si>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</si>
  <si>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</si>
  <si>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</si>
  <si>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</si>
  <si>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</si>
  <si>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</si>
  <si>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</si>
  <si>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</si>
  <si>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</si>
  <si>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</si>
  <si>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</si>
  <si>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</si>
  <si>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</si>
  <si>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</si>
  <si>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</si>
  <si>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</si>
  <si>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</si>
  <si>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</si>
  <si>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</si>
  <si>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</si>
  <si>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</si>
  <si>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</si>
  <si>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</si>
  <si>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</si>
  <si>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</si>
  <si>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</si>
  <si>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</si>
  <si>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</si>
  <si>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</si>
  <si>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</si>
  <si>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</si>
  <si>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</si>
  <si>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</si>
  <si>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</si>
  <si>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</si>
  <si>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</si>
  <si>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Анекс бр. 36</t>
  </si>
  <si>
    <t xml:space="preserve">Вкупна вредност на каматочувствителните позиции од портфолиото на банкарски активности, по тип на каматна стапка на 31.12.2017 </t>
  </si>
  <si>
    <t>Каматночувствителни позиции                                         (во милиони денари)</t>
  </si>
  <si>
    <t>Временски период</t>
  </si>
  <si>
    <t>до 1 месец</t>
  </si>
  <si>
    <t>1-3 месеци</t>
  </si>
  <si>
    <t>3-6 месеци</t>
  </si>
  <si>
    <t>6-12 месеци</t>
  </si>
  <si>
    <t>1-2 години</t>
  </si>
  <si>
    <t>2-3 години</t>
  </si>
  <si>
    <t>3-4 години</t>
  </si>
  <si>
    <t>4-5 години</t>
  </si>
  <si>
    <t>5-7 години</t>
  </si>
  <si>
    <t>7-10 години</t>
  </si>
  <si>
    <t>10-15 години</t>
  </si>
  <si>
    <t>15-20 години</t>
  </si>
  <si>
    <t>над 20 години</t>
  </si>
  <si>
    <t/>
  </si>
  <si>
    <t>БИЛАНСНИ ПОЗИЦИИ</t>
  </si>
  <si>
    <t>01</t>
  </si>
  <si>
    <t>Средства по видување</t>
  </si>
  <si>
    <t>01.01</t>
  </si>
  <si>
    <t>01.02</t>
  </si>
  <si>
    <t xml:space="preserve">Депозити по видување </t>
  </si>
  <si>
    <t>02</t>
  </si>
  <si>
    <t>Издвоена задолжителна резерва и задолжителни депозити</t>
  </si>
  <si>
    <t>03</t>
  </si>
  <si>
    <t>Орочени депозити</t>
  </si>
  <si>
    <t>03.01</t>
  </si>
  <si>
    <t>Депозити со можност за предвремено повлекување</t>
  </si>
  <si>
    <t>03.02</t>
  </si>
  <si>
    <t>Останати орочени депозити</t>
  </si>
  <si>
    <t>04</t>
  </si>
  <si>
    <t>Кредити</t>
  </si>
  <si>
    <t>04.01</t>
  </si>
  <si>
    <t>Кредити со можност за  предвремена отплата</t>
  </si>
  <si>
    <t>04.02</t>
  </si>
  <si>
    <t>Останати кредити</t>
  </si>
  <si>
    <t>05</t>
  </si>
  <si>
    <t>Хартии од вредност</t>
  </si>
  <si>
    <t>05.01</t>
  </si>
  <si>
    <t xml:space="preserve">Должнички хартии од вредност и други финансиски инструменти со кои не се тргува активно, а коишто се вреднуваат по објективната вредност преку билансот на успех </t>
  </si>
  <si>
    <t>05.02</t>
  </si>
  <si>
    <t>Должнички хартии од вредност и други финансиски инструменти расположливи за продажба</t>
  </si>
  <si>
    <t>05.03</t>
  </si>
  <si>
    <t>Должнички хартии од вредност и други финансиски инструменти коишто се чуваат до достасување</t>
  </si>
  <si>
    <t>06</t>
  </si>
  <si>
    <t>Останата неспомната актива</t>
  </si>
  <si>
    <t>Вкупна билансна актива (1+2+3+4+5+6)</t>
  </si>
  <si>
    <t>07</t>
  </si>
  <si>
    <t>Обврски по видување</t>
  </si>
  <si>
    <t>07.01</t>
  </si>
  <si>
    <t>07.02</t>
  </si>
  <si>
    <t>08</t>
  </si>
  <si>
    <t>08.01</t>
  </si>
  <si>
    <t>Депозити со можност за предвремена отплата</t>
  </si>
  <si>
    <t>08.02</t>
  </si>
  <si>
    <t>09</t>
  </si>
  <si>
    <t>09.01</t>
  </si>
  <si>
    <t>Кредити со можност за предвремено повлекување</t>
  </si>
  <si>
    <t>09.02</t>
  </si>
  <si>
    <t>10</t>
  </si>
  <si>
    <t>Обврски по издадени хартии од вредност</t>
  </si>
  <si>
    <t>11</t>
  </si>
  <si>
    <t>Хибридни инструменти и субординиран долг</t>
  </si>
  <si>
    <t>12</t>
  </si>
  <si>
    <t>Останата неспомната пасива</t>
  </si>
  <si>
    <t>Вкупна билансна пасива (7+8+9+10+11+12)</t>
  </si>
  <si>
    <t xml:space="preserve">НЕТО БИЛАНСНА ПОЗИЦИЈА </t>
  </si>
  <si>
    <t>ВОНБИЛАНСНИ ПОЗИЦИИ</t>
  </si>
  <si>
    <t>13</t>
  </si>
  <si>
    <t>Деривати</t>
  </si>
  <si>
    <t>14</t>
  </si>
  <si>
    <t>Останати (класични) вонбиласни позиции</t>
  </si>
  <si>
    <t>Вкупна вонбилансна актива (13+14)</t>
  </si>
  <si>
    <t>15</t>
  </si>
  <si>
    <t>16</t>
  </si>
  <si>
    <t>Вкупна вонбилансна пасива (15+16)</t>
  </si>
  <si>
    <t xml:space="preserve">НЕТО ВОНБИЛАНСНА ПОЗИЦИЈА </t>
  </si>
  <si>
    <t xml:space="preserve">ВКУПНА НЕТО-ПОЗИЦИЈА </t>
  </si>
  <si>
    <t>ПОНДЕРИ</t>
  </si>
  <si>
    <t xml:space="preserve">ПОНДЕРИРАНА ПОЗИЦИЈА </t>
  </si>
  <si>
    <t>НЕТО ПОНДЕРИРАНА ПОЗИЦИЈА</t>
  </si>
  <si>
    <t>ПРИЛАГОДЛИВА КАМАТНА СТАПКА</t>
  </si>
  <si>
    <t>ФИКСНА КАМАТНА СТАПКА</t>
  </si>
  <si>
    <t>ПРОМЕНЛИВА КАМАТНА СТАПКА</t>
  </si>
  <si>
    <t>Анекс бр. 37</t>
  </si>
  <si>
    <t>Сопствени средства, по групи банки</t>
  </si>
  <si>
    <t>A1.</t>
  </si>
  <si>
    <t>Сопствени средства</t>
  </si>
  <si>
    <t>A2.</t>
  </si>
  <si>
    <t xml:space="preserve">Основен капитал </t>
  </si>
  <si>
    <t>A3.</t>
  </si>
  <si>
    <t>Редовен основен капитал (РОК)</t>
  </si>
  <si>
    <t>A3.1</t>
  </si>
  <si>
    <t>Позиции во РОК</t>
  </si>
  <si>
    <t>A3.1.1.</t>
  </si>
  <si>
    <t>Kапитални инструменти од РОК</t>
  </si>
  <si>
    <t>A3.1.2.</t>
  </si>
  <si>
    <t>Премија од капиталните инструменти од РОК</t>
  </si>
  <si>
    <t>A3.1.3.</t>
  </si>
  <si>
    <t xml:space="preserve">Задолжителна општа резерва (општ резервен фонд) </t>
  </si>
  <si>
    <t>A3.1.4.</t>
  </si>
  <si>
    <t>Задржана нераспоредена добивка</t>
  </si>
  <si>
    <t>A3.1.5</t>
  </si>
  <si>
    <t>(-) Акумулирана загуба од претходни години</t>
  </si>
  <si>
    <t>A3.1.6.</t>
  </si>
  <si>
    <t xml:space="preserve">Тековна добивка или добивка на крајот на годината </t>
  </si>
  <si>
    <t>A3.1.7.</t>
  </si>
  <si>
    <t>Кумулативна сеопфатна добивка или загуба</t>
  </si>
  <si>
    <t>A3.2.</t>
  </si>
  <si>
    <t>(-) Одбитни ставки од РОК</t>
  </si>
  <si>
    <t>A3.2.01.</t>
  </si>
  <si>
    <t>(-) Загуба на крајот на годината или тековна загуба</t>
  </si>
  <si>
    <t>A3.2.02.</t>
  </si>
  <si>
    <t>(-) Нематеријални средства</t>
  </si>
  <si>
    <t>A3.2.03.</t>
  </si>
  <si>
    <t xml:space="preserve">(-) Одложени даночни средства коишто зависат од идната профитабилност на банката </t>
  </si>
  <si>
    <t>A3.2.04.</t>
  </si>
  <si>
    <t>(-) Вложувања во сопствени капитални инструменти од РОК</t>
  </si>
  <si>
    <t>A3.2.04.1.</t>
  </si>
  <si>
    <t xml:space="preserve">   (-) Директни вложувања во сопствени капитални инструменти од РОК</t>
  </si>
  <si>
    <t>A3.2.04.2.</t>
  </si>
  <si>
    <t xml:space="preserve">   (-) Индиректни вложувања во сопствени капитални инструменти од РОК</t>
  </si>
  <si>
    <t>A3.2.04.3.</t>
  </si>
  <si>
    <t xml:space="preserve">   (-) Синтетички вложувања во сопствени капитални инструменти од РОК</t>
  </si>
  <si>
    <t>A3.2.04.4.</t>
  </si>
  <si>
    <t xml:space="preserve">   (-) Вложувања во сопствени капитални инструменти од РОК за кои банката има договорна обврска да ги купи</t>
  </si>
  <si>
    <t>A3.2.05.</t>
  </si>
  <si>
    <t>(-) Директни, индиректни и синтетички вложувања во капитални инструменти од РОК на лица од финансискиот сектор, при што тие лица имаат вложувања во банката</t>
  </si>
  <si>
    <t>A3.2.06.</t>
  </si>
  <si>
    <t>(-) Директни, индиректни и синтетички вложувања во капитални инструменти од РОК на лица од финансискиот сектор во кои банката нема значајно вложување</t>
  </si>
  <si>
    <t>A3.2.07.</t>
  </si>
  <si>
    <t>(-) Директни, индиректни и синтетички вложувања во капитални инструменти од РОК на лица од финансискиот сектор во кои банката има значајно вложување</t>
  </si>
  <si>
    <t>A3.2.08.</t>
  </si>
  <si>
    <t>(-) Износ на одбитни ставки од ДОК којшто го надминува вкупниот износ на ДОК</t>
  </si>
  <si>
    <t>A3.2.09.</t>
  </si>
  <si>
    <t>(-) Износ на надминувањето на лимитите за вложувања во нефинансиски институции</t>
  </si>
  <si>
    <t>A3.2.10.</t>
  </si>
  <si>
    <t xml:space="preserve">(-) Трошоци за данок </t>
  </si>
  <si>
    <t>A3.2.11.</t>
  </si>
  <si>
    <t>(-) Разлика меѓу висината на потребната и извршената исправка на вредноста/посебната резерва</t>
  </si>
  <si>
    <t>A3.3.</t>
  </si>
  <si>
    <t>Регулаторни усогласувања на РОК</t>
  </si>
  <si>
    <t>A3.3.1.</t>
  </si>
  <si>
    <t>(-) Зголемување на РОК коешто произлегува од позиции на секјуритизација</t>
  </si>
  <si>
    <t>A3.3.2.</t>
  </si>
  <si>
    <t>(-) Добивки или (+) загуби од заштитата од ризикот од парични текови</t>
  </si>
  <si>
    <t>A3.3.3.</t>
  </si>
  <si>
    <t>(-) Добивки или (+) загуби од обврски на банката коишто се мерат по објективна вредност</t>
  </si>
  <si>
    <t>A3.3.4.</t>
  </si>
  <si>
    <t>(-) Добивки или (+) загуби  поврзани со обврски врз основа на деривати коишто се мерат по објективна вредност</t>
  </si>
  <si>
    <t>A3.4.</t>
  </si>
  <si>
    <t>Позиции како резултат на консолидација</t>
  </si>
  <si>
    <t>A3.4.1.</t>
  </si>
  <si>
    <t xml:space="preserve">Неконтролирачко (малцинско) учество коешто се признава во РОК на консолидирана основа </t>
  </si>
  <si>
    <t>A3.4.2.</t>
  </si>
  <si>
    <t>Останато</t>
  </si>
  <si>
    <t>A3.5.</t>
  </si>
  <si>
    <t>Други позиции од РОК</t>
  </si>
  <si>
    <t>A3.6.</t>
  </si>
  <si>
    <t>B4.</t>
  </si>
  <si>
    <t>Додатен основен капитал (ДОК)</t>
  </si>
  <si>
    <t>B4.1</t>
  </si>
  <si>
    <t>Позиции во ДОК</t>
  </si>
  <si>
    <t>B4.1.1.</t>
  </si>
  <si>
    <t>Капитални инструменти од ДОК</t>
  </si>
  <si>
    <t>B4.1.2.</t>
  </si>
  <si>
    <t>Премија од капиталните инструменти од ДОК</t>
  </si>
  <si>
    <t>B4.2.</t>
  </si>
  <si>
    <t>(-) Одбитни ставки од ДОК</t>
  </si>
  <si>
    <t>B4.2.1.</t>
  </si>
  <si>
    <t>(-) Вложувања во сопствени капитални инструменти од ДОК</t>
  </si>
  <si>
    <t>B4.2.1.1.</t>
  </si>
  <si>
    <t xml:space="preserve">   (-) Директни вложувања во сопствени капитални инструменти од ДОК</t>
  </si>
  <si>
    <t>B4.2.1.2.</t>
  </si>
  <si>
    <t xml:space="preserve">   (-) Индиректни вложувања во сопствени капитални инструменти од ДОК</t>
  </si>
  <si>
    <t>B4.2.1.3.</t>
  </si>
  <si>
    <t xml:space="preserve">   (-) Синтетички вложувања во сопствени капитални инструменти од ДОК</t>
  </si>
  <si>
    <t>B4.2.1.4.</t>
  </si>
  <si>
    <t xml:space="preserve">   (-) Вложувања во сопствени капитални инструменти од ДОК за кои банката има договорна обврска да ги купи</t>
  </si>
  <si>
    <t>B4.2.2.</t>
  </si>
  <si>
    <t xml:space="preserve">(-) Директни, индиректни и синтетички вложувања во капитални инструменти од ДОК на лица од финансискиот сектор, при што тие лица имаат вложувања во банката </t>
  </si>
  <si>
    <t>B4.2.3.</t>
  </si>
  <si>
    <t>(-) Директни, индиректни и синтетички вложувања во капитални инструменти од ДОК на лица од финансискиот сектор во кои банката нема значајно вложување</t>
  </si>
  <si>
    <t>B4.2.4.</t>
  </si>
  <si>
    <t>(-) Директни, индиректни и синтетички вложувања во капитални инструменти од ДОК на лица од финансискиот сектор во кои банката има значајно вложување</t>
  </si>
  <si>
    <t>B4.2.5.</t>
  </si>
  <si>
    <t>(-) Износ на одбитни ставки од ДК којшто го надминува вкупниот износ на ДК</t>
  </si>
  <si>
    <t>B4.2.6.</t>
  </si>
  <si>
    <t>B4.3.</t>
  </si>
  <si>
    <t>Регулаторни усогласувања на ДОК</t>
  </si>
  <si>
    <t>B4.3.1.</t>
  </si>
  <si>
    <t>(-) Зголемување на ДОК коешто произлегува од позиции на секјуритизација</t>
  </si>
  <si>
    <t>B4.3.2.</t>
  </si>
  <si>
    <t>(-) Добивки или (+) загуби  од заштитата од ризикот од парични текови</t>
  </si>
  <si>
    <t>B4.3.3.</t>
  </si>
  <si>
    <t>(-) Добивки или (+) загуби  од обврски на банката коишто се мерат по објективна вредност</t>
  </si>
  <si>
    <t>B4.3.4.</t>
  </si>
  <si>
    <t>(-) Добивки или (+) загуби поврзани со обврски врз основа на деривати коишто се мерат по објективна вредност</t>
  </si>
  <si>
    <t>B4.4.</t>
  </si>
  <si>
    <t>B4.4.1.</t>
  </si>
  <si>
    <t>(+/-) Прифатлив додатен основен капитал којшто се признава во ДОК на консолидирана основа</t>
  </si>
  <si>
    <t>B4.4.2.</t>
  </si>
  <si>
    <t>B4.5.</t>
  </si>
  <si>
    <t>Други позиции од ДОК</t>
  </si>
  <si>
    <t>C5.</t>
  </si>
  <si>
    <t>Дополнителен капитал (ДК)</t>
  </si>
  <si>
    <t>C5.1.</t>
  </si>
  <si>
    <t>Позиции во ДК</t>
  </si>
  <si>
    <t>C5.1.1.</t>
  </si>
  <si>
    <t xml:space="preserve">Капитални инструменти од ДК </t>
  </si>
  <si>
    <t>C5.1.2.</t>
  </si>
  <si>
    <t xml:space="preserve">Субординирани кредити </t>
  </si>
  <si>
    <t>C5.1.3.</t>
  </si>
  <si>
    <t>Премија од капитални инструменти од ДК</t>
  </si>
  <si>
    <t>C5.2.</t>
  </si>
  <si>
    <t>(-) Одбитни ставки од ДК</t>
  </si>
  <si>
    <t>C5.2.1.</t>
  </si>
  <si>
    <t xml:space="preserve">(-) Вложувања во сопствени капитални инструменти од ДК </t>
  </si>
  <si>
    <t>C5.2.1.1.</t>
  </si>
  <si>
    <t xml:space="preserve">   (-) Директни вложувања во сопствени капитални инструменти од ДК </t>
  </si>
  <si>
    <t>C5.2.1.2.</t>
  </si>
  <si>
    <t xml:space="preserve">   (-) Индиректни вложувања во сопствени капитални инструменти од ДК </t>
  </si>
  <si>
    <t>C5.2.1.3.</t>
  </si>
  <si>
    <t xml:space="preserve">   (-) Синтетички вложувања во сопствени капитални инструменти од ДК </t>
  </si>
  <si>
    <t>C5.2.1.4.</t>
  </si>
  <si>
    <t xml:space="preserve">   (-) Вложувања во сопствени капитални инструменти од ДК за кои банката има договорна обврска да ги купи</t>
  </si>
  <si>
    <t>C5.2.2.</t>
  </si>
  <si>
    <t>(-) директни, индиректни и синтетички вложувања во позиции од ДК на лица од финансискиот сектор, при што тие лица имаат вложувања во банката</t>
  </si>
  <si>
    <t>C5.2.3.</t>
  </si>
  <si>
    <t>(-) директни, индиректни и синтетички вложувања во позиции од ДК на лица од финансискиот сектор во кои банката нема значајно вложување</t>
  </si>
  <si>
    <t>C5.2.4.</t>
  </si>
  <si>
    <t>(-) директни, индиректни и синтетички вложувања во позиции од ДК на лица од финансискиот сектор во кои банката има значајно вложување</t>
  </si>
  <si>
    <t>C5.3.</t>
  </si>
  <si>
    <t>Регулаторни усогласувања на ДК</t>
  </si>
  <si>
    <t>C5.3.1.</t>
  </si>
  <si>
    <t>(-) Зголемување на ДК коешто произлегува од позиции на секјуритизација</t>
  </si>
  <si>
    <t>C5.3.2.</t>
  </si>
  <si>
    <t>C5.3.3.</t>
  </si>
  <si>
    <t>C5.3.4.</t>
  </si>
  <si>
    <t>C5.4.</t>
  </si>
  <si>
    <t>C5.4.1.</t>
  </si>
  <si>
    <t>Прифатлив дoполнителен капитал којшто се признава во ДК на консолидирана основа</t>
  </si>
  <si>
    <t>C5.4.2.</t>
  </si>
  <si>
    <t>C5.5.</t>
  </si>
  <si>
    <t>Други позиции од ДК</t>
  </si>
  <si>
    <t>Анекс бр. 38</t>
  </si>
  <si>
    <t>Стапка на адекватност на капиталот, по групи банки</t>
  </si>
  <si>
    <t>I</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</si>
  <si>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</si>
  <si>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</si>
  <si>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</si>
  <si>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</si>
  <si>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</si>
  <si>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II</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</si>
  <si>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</si>
  <si>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</si>
  <si>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</si>
  <si>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</si>
  <si>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</si>
  <si>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III</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</si>
  <si>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</si>
  <si>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</si>
  <si>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</si>
  <si>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</si>
  <si>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</si>
  <si>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IV</t>
  </si>
  <si>
    <t>АКТИВА ПОНДЕРИРАНА СПОРЕД РИЗИЦИ (3+7+11)</t>
  </si>
  <si>
    <t>Капитал потребен за покривање на ризиците (4+8+12)</t>
  </si>
  <si>
    <t>V</t>
  </si>
  <si>
    <t>СОПСТВЕНИ СРЕДСТВА</t>
  </si>
  <si>
    <t>VI</t>
  </si>
  <si>
    <t>СТАПКА НА АДЕКВАТНОСТ НА КАПИТАЛОТ (V/IV)</t>
  </si>
  <si>
    <t>Анекс бр. 39</t>
  </si>
  <si>
    <t>Показатели за профитабилноста и ефикасноста на банкарскиот систем и одделните групи банки</t>
  </si>
  <si>
    <t>Група големи банки</t>
  </si>
  <si>
    <t>Група средни банки</t>
  </si>
  <si>
    <t>Група мали банки</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</si>
  <si>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</si>
  <si>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</si>
  <si>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</si>
  <si>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</si>
  <si>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</si>
  <si>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</si>
  <si>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</si>
  <si>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</si>
  <si>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каматна маргина (Нето каматен приход /Просечна каматоносна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</si>
  <si>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</si>
  <si>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</si>
  <si>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</si>
  <si>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</si>
  <si>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Број на вработени</t>
  </si>
  <si>
    <t>Вкупни редовни приходи по вработен (во милиони денари)</t>
  </si>
  <si>
    <t>Добивка по вработен (во милиони денари)</t>
  </si>
  <si>
    <t>Оперативни трошоци по вработен (во милиони денари)</t>
  </si>
  <si>
    <t>Анекс бр. 40</t>
  </si>
  <si>
    <t>Анекс бр. 41</t>
  </si>
  <si>
    <t>Број на банки во одделните групи банки*</t>
  </si>
  <si>
    <t>пет банки</t>
  </si>
  <si>
    <t>седум банки</t>
  </si>
  <si>
    <t>три банки</t>
  </si>
  <si>
    <t>Група големи банки (актива поголема од 32,1 милијарди денари на 31.12.2017 година)</t>
  </si>
  <si>
    <t>Група средни банки (актива меѓу 8,0 и 32,1 милијарди денари на 31.12.2017 година)</t>
  </si>
  <si>
    <t>Група мали банки (актива помала од 8,0 милијарди денари на 31.12.2017 година)</t>
  </si>
  <si>
    <t>* Структурата на групите банки е утврдена со состојба на 31.12.2017, според износот на активата на одделните банки на 31.12.2017 година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</si>
</sst>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000"/>
    <numFmt numFmtId="183" formatCode="#,###"/>
    <numFmt numFmtId="184" formatCode="0.00\ %"/>
  </numFmts>
  <fonts count="10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i/>
      <sz val="10"/>
      <name val="Tahoma"/>
      <family val="2"/>
      <charset val="204"/>
    </font>
    <font>
      <b/>
      <i/>
      <sz val="10"/>
      <name val="Tahoma"/>
      <family val="2"/>
    </font>
    <font>
      <i/>
      <sz val="10"/>
      <name val="Tahoma"/>
      <family val="2"/>
    </font>
    <font>
      <sz val="9"/>
      <name val="Tahoma"/>
      <family val="2"/>
    </font>
    <font>
      <b/>
      <sz val="11"/>
      <color indexed="8"/>
      <name val="Tahoma"/>
      <family val="2"/>
      <charset val="204"/>
    </font>
    <font>
      <sz val="10"/>
      <color indexed="8"/>
      <name val="Tahoma"/>
      <family val="2"/>
      <charset val="204"/>
    </font>
    <font>
      <b/>
      <sz val="9"/>
      <name val="Tahoma"/>
      <family val="2"/>
      <charset val="204"/>
    </font>
    <font>
      <sz val="9"/>
      <name val="Tahoma"/>
      <family val="2"/>
      <charset val="204"/>
    </font>
    <font>
      <b/>
      <sz val="9"/>
      <name val="Tahoma"/>
      <family val="2"/>
    </font>
    <font>
      <b/>
      <sz val="11"/>
      <color rgb="FFFF0000"/>
      <name val="Tahoma"/>
      <family val="2"/>
      <charset val="204"/>
    </font>
    <font>
      <b/>
      <sz val="10"/>
      <color theme="1"/>
      <name val="Tahoma"/>
      <family val="2"/>
      <charset val="204"/>
    </font>
    <font>
      <sz val="10"/>
      <color theme="1"/>
      <name val="Tahoma"/>
      <family val="2"/>
      <charset val="204"/>
    </font>
    <font>
      <sz val="11"/>
      <color theme="1"/>
      <name val="Tahoma"/>
      <family val="2"/>
      <charset val="204"/>
    </font>
    <font>
      <sz val="10"/>
      <color rgb="FFFF0000"/>
      <name val="Tahoma"/>
      <family val="2"/>
    </font>
    <font>
      <sz val="11"/>
      <color indexed="8"/>
      <name val="Tahoma"/>
      <family val="2"/>
    </font>
    <font>
      <b/>
      <sz val="11"/>
      <color indexed="8"/>
      <name val="Tahoma"/>
      <family val="2"/>
    </font>
    <font>
      <sz val="11"/>
      <name val="Tahoma"/>
      <family val="2"/>
    </font>
    <font>
      <sz val="11"/>
      <color theme="1"/>
      <name val="Tahoma"/>
      <family val="2"/>
    </font>
    <font>
      <sz val="8"/>
      <color theme="1"/>
      <name val="Tahoma"/>
      <family val="2"/>
    </font>
    <font>
      <b/>
      <sz val="11"/>
      <color rgb="FFFF0000"/>
      <name val="Tahoma"/>
      <family val="2"/>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i/>
      <sz val="10"/>
      <color theme="1"/>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D3D3D3"/>
        <bgColor indexed="64"/>
      </patternFill>
    </fill>
  </fills>
  <borders count="14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508">
    <xf numFmtId="0" fontId="0" fillId="0" borderId="0"/>
    <xf numFmtId="0" fontId="9" fillId="0" borderId="0"/>
    <xf numFmtId="0" fontId="13" fillId="0" borderId="0"/>
    <xf numFmtId="0" fontId="15" fillId="0" borderId="0"/>
    <xf numFmtId="0" fontId="9" fillId="0" borderId="0"/>
    <xf numFmtId="0" fontId="17" fillId="0" borderId="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9" fillId="0" borderId="0" applyFont="0" applyFill="0" applyBorder="0" applyAlignment="0" applyProtection="0"/>
    <xf numFmtId="9" fontId="19" fillId="0" borderId="0" applyFont="0" applyFill="0" applyBorder="0" applyAlignment="0" applyProtection="0"/>
    <xf numFmtId="0" fontId="15" fillId="0" borderId="0"/>
    <xf numFmtId="0" fontId="17" fillId="0" borderId="0"/>
    <xf numFmtId="0" fontId="17" fillId="0" borderId="0"/>
    <xf numFmtId="0" fontId="8" fillId="0" borderId="0"/>
    <xf numFmtId="0" fontId="15" fillId="0" borderId="0"/>
    <xf numFmtId="0" fontId="8" fillId="0" borderId="0"/>
    <xf numFmtId="0" fontId="17" fillId="0" borderId="0"/>
    <xf numFmtId="0" fontId="17" fillId="0" borderId="0"/>
    <xf numFmtId="0" fontId="15" fillId="0" borderId="0"/>
    <xf numFmtId="0" fontId="17" fillId="0" borderId="0"/>
    <xf numFmtId="0" fontId="9" fillId="0" borderId="0"/>
    <xf numFmtId="170" fontId="25" fillId="0" borderId="0" applyFont="0" applyFill="0" applyBorder="0" applyAlignment="0" applyProtection="0"/>
    <xf numFmtId="38" fontId="26" fillId="0" borderId="0" applyFill="0" applyBorder="0" applyAlignment="0">
      <protection locked="0"/>
    </xf>
    <xf numFmtId="171"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4"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3" fillId="9" borderId="63"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59" borderId="69" applyNumberFormat="0" applyAlignment="0" applyProtection="0"/>
    <xf numFmtId="0" fontId="33" fillId="9" borderId="63" applyNumberFormat="0" applyAlignment="0" applyProtection="0"/>
    <xf numFmtId="0" fontId="33" fillId="9" borderId="63"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1" fontId="36" fillId="4" borderId="24">
      <alignment horizontal="right" vertical="center"/>
    </xf>
    <xf numFmtId="0" fontId="37" fillId="4" borderId="24">
      <alignment horizontal="right" vertical="center"/>
    </xf>
    <xf numFmtId="0" fontId="9" fillId="4" borderId="71"/>
    <xf numFmtId="0" fontId="36" fillId="3" borderId="24">
      <alignment horizontal="center" vertical="center"/>
    </xf>
    <xf numFmtId="1" fontId="36" fillId="4" borderId="24">
      <alignment horizontal="right" vertical="center"/>
    </xf>
    <xf numFmtId="0" fontId="9" fillId="4" borderId="0"/>
    <xf numFmtId="0" fontId="38" fillId="4" borderId="24">
      <alignment horizontal="left" vertical="center"/>
    </xf>
    <xf numFmtId="0" fontId="38" fillId="4" borderId="24"/>
    <xf numFmtId="0" fontId="37" fillId="4" borderId="24">
      <alignment horizontal="right" vertical="center"/>
    </xf>
    <xf numFmtId="0" fontId="39" fillId="61" borderId="24">
      <alignment horizontal="left" vertical="center"/>
    </xf>
    <xf numFmtId="0" fontId="39" fillId="61" borderId="24">
      <alignment horizontal="left" vertical="center"/>
    </xf>
    <xf numFmtId="0" fontId="40" fillId="4" borderId="24">
      <alignment horizontal="left" vertical="center"/>
    </xf>
    <xf numFmtId="0" fontId="41" fillId="4" borderId="71"/>
    <xf numFmtId="0" fontId="36" fillId="62" borderId="24">
      <alignment horizontal="left" vertical="center"/>
    </xf>
    <xf numFmtId="167" fontId="1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5" fontId="19" fillId="0" borderId="0" applyFont="0" applyFill="0" applyBorder="0" applyAlignment="0" applyProtection="0"/>
    <xf numFmtId="167" fontId="19" fillId="0" borderId="0" applyFont="0" applyFill="0" applyBorder="0" applyAlignment="0" applyProtection="0"/>
    <xf numFmtId="167"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6" fontId="9" fillId="0" borderId="0" applyFont="0" applyFill="0" applyBorder="0" applyAlignment="0" applyProtection="0"/>
    <xf numFmtId="177"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3" fillId="0" borderId="61"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19" fillId="0" borderId="0"/>
    <xf numFmtId="0" fontId="8" fillId="0" borderId="0"/>
    <xf numFmtId="0" fontId="9" fillId="0" borderId="0"/>
    <xf numFmtId="0" fontId="17" fillId="0" borderId="0"/>
    <xf numFmtId="0" fontId="8" fillId="0" borderId="0"/>
    <xf numFmtId="0" fontId="15" fillId="0" borderId="0"/>
    <xf numFmtId="0" fontId="19" fillId="0" borderId="0"/>
    <xf numFmtId="0" fontId="8" fillId="0" borderId="0"/>
    <xf numFmtId="0" fontId="9" fillId="0" borderId="0"/>
    <xf numFmtId="0" fontId="15"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8" fillId="0" borderId="0"/>
    <xf numFmtId="0" fontId="15" fillId="0" borderId="0"/>
    <xf numFmtId="0" fontId="17" fillId="0" borderId="0"/>
    <xf numFmtId="0" fontId="17" fillId="0" borderId="0"/>
    <xf numFmtId="0" fontId="8" fillId="0" borderId="0"/>
    <xf numFmtId="0" fontId="17" fillId="0" borderId="0"/>
    <xf numFmtId="0" fontId="9" fillId="0" borderId="0"/>
    <xf numFmtId="0" fontId="8" fillId="0" borderId="0"/>
    <xf numFmtId="0" fontId="67" fillId="0" borderId="0"/>
    <xf numFmtId="0" fontId="17" fillId="0" borderId="0"/>
    <xf numFmtId="0" fontId="9" fillId="0" borderId="0"/>
    <xf numFmtId="0" fontId="17" fillId="0" borderId="0"/>
    <xf numFmtId="0" fontId="8" fillId="0" borderId="0"/>
    <xf numFmtId="0" fontId="8" fillId="0" borderId="0"/>
    <xf numFmtId="0" fontId="17" fillId="0" borderId="0"/>
    <xf numFmtId="0" fontId="9" fillId="0" borderId="0"/>
    <xf numFmtId="0" fontId="17" fillId="0" borderId="0"/>
    <xf numFmtId="0" fontId="9" fillId="0" borderId="0"/>
    <xf numFmtId="0" fontId="17" fillId="0" borderId="0"/>
    <xf numFmtId="0" fontId="24" fillId="0" borderId="0">
      <alignment vertical="top"/>
    </xf>
    <xf numFmtId="0" fontId="17" fillId="0" borderId="0"/>
    <xf numFmtId="0" fontId="24" fillId="0" borderId="0">
      <alignment vertical="top"/>
    </xf>
    <xf numFmtId="0" fontId="9" fillId="0" borderId="0"/>
    <xf numFmtId="0" fontId="19" fillId="0" borderId="0"/>
    <xf numFmtId="0" fontId="15" fillId="0" borderId="0"/>
    <xf numFmtId="0" fontId="8" fillId="0" borderId="0"/>
    <xf numFmtId="0" fontId="19" fillId="0" borderId="0"/>
    <xf numFmtId="0" fontId="19" fillId="0" borderId="0"/>
    <xf numFmtId="0" fontId="15" fillId="0" borderId="0"/>
    <xf numFmtId="0" fontId="15" fillId="0" borderId="0"/>
    <xf numFmtId="0" fontId="15"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0"/>
    <xf numFmtId="0" fontId="9" fillId="0" borderId="0"/>
    <xf numFmtId="0" fontId="9" fillId="0" borderId="0"/>
    <xf numFmtId="0" fontId="9" fillId="0" borderId="0"/>
    <xf numFmtId="0" fontId="8" fillId="0" borderId="0"/>
    <xf numFmtId="0" fontId="8" fillId="0" borderId="0"/>
    <xf numFmtId="0" fontId="24" fillId="0" borderId="0">
      <alignment vertical="top"/>
    </xf>
    <xf numFmtId="0" fontId="24" fillId="0" borderId="0">
      <alignment vertical="top"/>
    </xf>
    <xf numFmtId="0" fontId="19" fillId="0" borderId="0"/>
    <xf numFmtId="0" fontId="17" fillId="0" borderId="0"/>
    <xf numFmtId="0" fontId="9"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69" fillId="11" borderId="67"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1" fillId="9" borderId="64"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59" borderId="81" applyNumberFormat="0" applyAlignment="0" applyProtection="0"/>
    <xf numFmtId="0" fontId="71" fillId="9" borderId="64" applyNumberFormat="0" applyAlignment="0" applyProtection="0"/>
    <xf numFmtId="0" fontId="71" fillId="9" borderId="64"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6" fillId="0" borderId="68"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0" fontId="9"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8"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8" fillId="0" borderId="0"/>
    <xf numFmtId="0" fontId="8" fillId="0" borderId="0"/>
    <xf numFmtId="0" fontId="15" fillId="0" borderId="0"/>
    <xf numFmtId="0" fontId="19" fillId="0" borderId="0"/>
    <xf numFmtId="0" fontId="15" fillId="0" borderId="0"/>
    <xf numFmtId="0" fontId="19" fillId="0" borderId="0"/>
    <xf numFmtId="0" fontId="8" fillId="0" borderId="0"/>
    <xf numFmtId="0" fontId="8" fillId="0" borderId="0"/>
    <xf numFmtId="0" fontId="9" fillId="0" borderId="0"/>
    <xf numFmtId="0" fontId="8" fillId="0" borderId="0"/>
    <xf numFmtId="0" fontId="15" fillId="0" borderId="0"/>
    <xf numFmtId="0" fontId="8" fillId="0" borderId="0"/>
    <xf numFmtId="0" fontId="17" fillId="0" borderId="0"/>
    <xf numFmtId="0" fontId="17" fillId="0" borderId="0"/>
    <xf numFmtId="0" fontId="17" fillId="0" borderId="0"/>
    <xf numFmtId="0" fontId="17"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69" applyNumberFormat="0" applyAlignment="0" applyProtection="0"/>
    <xf numFmtId="0" fontId="34" fillId="60" borderId="70"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73" applyNumberFormat="0" applyFill="0" applyAlignment="0" applyProtection="0"/>
    <xf numFmtId="0" fontId="54" fillId="0" borderId="75" applyNumberFormat="0" applyFill="0" applyAlignment="0" applyProtection="0"/>
    <xf numFmtId="0" fontId="57" fillId="0" borderId="77" applyNumberFormat="0" applyFill="0" applyAlignment="0" applyProtection="0"/>
    <xf numFmtId="0" fontId="57" fillId="0" borderId="0" applyNumberFormat="0" applyFill="0" applyBorder="0" applyAlignment="0" applyProtection="0"/>
    <xf numFmtId="0" fontId="59" fillId="39" borderId="69" applyNumberFormat="0" applyAlignment="0" applyProtection="0"/>
    <xf numFmtId="0" fontId="61" fillId="0" borderId="78" applyNumberFormat="0" applyFill="0" applyAlignment="0" applyProtection="0"/>
    <xf numFmtId="0" fontId="64" fillId="48" borderId="0" applyNumberFormat="0" applyBorder="0" applyAlignment="0" applyProtection="0"/>
    <xf numFmtId="0" fontId="8" fillId="0" borderId="0"/>
    <xf numFmtId="0" fontId="6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0" applyNumberFormat="0" applyFont="0" applyAlignment="0" applyProtection="0"/>
    <xf numFmtId="0" fontId="70" fillId="37" borderId="81" applyNumberFormat="0" applyAlignment="0" applyProtection="0"/>
    <xf numFmtId="9" fontId="15" fillId="0" borderId="0" applyFont="0" applyFill="0" applyBorder="0" applyAlignment="0" applyProtection="0"/>
    <xf numFmtId="0" fontId="74" fillId="0" borderId="0" applyNumberFormat="0" applyFill="0" applyBorder="0" applyAlignment="0" applyProtection="0"/>
    <xf numFmtId="0" fontId="70" fillId="0" borderId="83" applyNumberFormat="0" applyFill="0" applyAlignment="0" applyProtection="0"/>
    <xf numFmtId="0" fontId="77"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8" fillId="0" borderId="0"/>
    <xf numFmtId="0" fontId="17" fillId="0" borderId="0"/>
    <xf numFmtId="0" fontId="8" fillId="0" borderId="0"/>
    <xf numFmtId="167" fontId="9" fillId="0" borderId="0" applyFont="0" applyFill="0" applyBorder="0" applyAlignment="0" applyProtection="0"/>
    <xf numFmtId="9" fontId="68" fillId="0" borderId="0" applyFont="0" applyFill="0" applyBorder="0" applyAlignment="0" applyProtection="0"/>
    <xf numFmtId="0" fontId="15" fillId="0" borderId="0"/>
    <xf numFmtId="0" fontId="15" fillId="0" borderId="0"/>
    <xf numFmtId="0" fontId="15" fillId="0" borderId="0"/>
    <xf numFmtId="38" fontId="79"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4" fillId="0" borderId="0">
      <alignment vertical="top"/>
    </xf>
    <xf numFmtId="0" fontId="17" fillId="0" borderId="0"/>
    <xf numFmtId="0" fontId="8"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167" fontId="8" fillId="0" borderId="0" applyFont="0" applyFill="0" applyBorder="0" applyAlignment="0" applyProtection="0"/>
    <xf numFmtId="0" fontId="68" fillId="0" borderId="0"/>
    <xf numFmtId="0" fontId="1" fillId="0" borderId="0"/>
  </cellStyleXfs>
  <cellXfs count="2444">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Fill="1" applyBorder="1" applyAlignment="1">
      <alignment wrapText="1"/>
    </xf>
    <xf numFmtId="0" fontId="10" fillId="0" borderId="1" xfId="1" applyFont="1" applyBorder="1" applyAlignment="1"/>
    <xf numFmtId="0" fontId="10" fillId="0" borderId="1" xfId="1" applyFont="1" applyBorder="1" applyAlignment="1">
      <alignment horizontal="right"/>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0" fontId="11" fillId="0" borderId="0" xfId="1" applyFont="1" applyAlignment="1">
      <alignment wrapText="1"/>
    </xf>
    <xf numFmtId="3" fontId="10" fillId="0" borderId="17" xfId="2"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1" fillId="2" borderId="20" xfId="2" applyNumberFormat="1" applyFont="1" applyFill="1" applyBorder="1" applyAlignment="1">
      <alignment horizontal="center" vertical="center" wrapText="1"/>
    </xf>
    <xf numFmtId="3" fontId="10" fillId="0" borderId="23" xfId="2" applyNumberFormat="1" applyFont="1" applyBorder="1" applyAlignment="1">
      <alignment horizontal="center" vertical="center" wrapText="1"/>
    </xf>
    <xf numFmtId="3" fontId="10" fillId="0" borderId="24" xfId="2"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1" fillId="2" borderId="26" xfId="2" applyNumberFormat="1" applyFont="1" applyFill="1" applyBorder="1" applyAlignment="1">
      <alignment horizontal="center" vertical="center" wrapText="1"/>
    </xf>
    <xf numFmtId="3" fontId="10" fillId="0" borderId="28" xfId="2" applyNumberFormat="1" applyFont="1" applyBorder="1" applyAlignment="1">
      <alignment horizontal="center" vertical="center" wrapText="1"/>
    </xf>
    <xf numFmtId="3" fontId="10" fillId="0" borderId="29" xfId="2" applyNumberFormat="1" applyFont="1" applyBorder="1" applyAlignment="1">
      <alignment horizontal="center" vertical="center" wrapText="1"/>
    </xf>
    <xf numFmtId="3" fontId="10" fillId="0" borderId="94" xfId="2" applyNumberFormat="1" applyFont="1" applyBorder="1" applyAlignment="1">
      <alignment horizontal="center" vertical="center" wrapText="1"/>
    </xf>
    <xf numFmtId="3" fontId="11" fillId="2" borderId="30" xfId="2" applyNumberFormat="1" applyFont="1" applyFill="1" applyBorder="1" applyAlignment="1">
      <alignment horizontal="center" vertical="center" wrapText="1"/>
    </xf>
    <xf numFmtId="3" fontId="10" fillId="0" borderId="96" xfId="2" applyNumberFormat="1" applyFont="1" applyBorder="1" applyAlignment="1">
      <alignment horizontal="center" vertical="center" wrapText="1"/>
    </xf>
    <xf numFmtId="3" fontId="10" fillId="0" borderId="36" xfId="2" applyNumberFormat="1" applyFont="1" applyBorder="1" applyAlignment="1">
      <alignment horizontal="center" vertical="center" wrapText="1"/>
    </xf>
    <xf numFmtId="3" fontId="10" fillId="0" borderId="98" xfId="2" applyNumberFormat="1" applyFont="1" applyBorder="1" applyAlignment="1">
      <alignment horizontal="center" vertical="center" wrapText="1"/>
    </xf>
    <xf numFmtId="3" fontId="11" fillId="2" borderId="38" xfId="2" applyNumberFormat="1" applyFont="1" applyFill="1" applyBorder="1" applyAlignment="1">
      <alignment horizontal="center" vertical="center" wrapText="1"/>
    </xf>
    <xf numFmtId="3" fontId="10" fillId="0" borderId="17" xfId="2" applyNumberFormat="1" applyFont="1" applyFill="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0" fontId="11" fillId="0" borderId="0" xfId="1" applyFont="1" applyFill="1" applyAlignment="1">
      <alignment wrapText="1"/>
    </xf>
    <xf numFmtId="0" fontId="81" fillId="0" borderId="23" xfId="1473" applyFont="1" applyBorder="1" applyAlignment="1">
      <alignment horizontal="left" vertical="center" wrapText="1"/>
    </xf>
    <xf numFmtId="3" fontId="10" fillId="0" borderId="23" xfId="2" applyNumberFormat="1" applyFont="1" applyFill="1" applyBorder="1" applyAlignment="1">
      <alignment horizontal="center" vertical="center" wrapText="1"/>
    </xf>
    <xf numFmtId="3" fontId="10" fillId="0" borderId="24" xfId="2" applyNumberFormat="1" applyFont="1" applyFill="1" applyBorder="1" applyAlignment="1">
      <alignment horizontal="center" vertical="center" wrapText="1"/>
    </xf>
    <xf numFmtId="3" fontId="10" fillId="0" borderId="25" xfId="2" applyNumberFormat="1" applyFont="1" applyFill="1" applyBorder="1" applyAlignment="1">
      <alignment horizontal="center" vertical="center" wrapText="1"/>
    </xf>
    <xf numFmtId="0" fontId="10" fillId="0" borderId="0" xfId="1" applyFont="1" applyFill="1" applyAlignment="1">
      <alignment wrapText="1"/>
    </xf>
    <xf numFmtId="0" fontId="84" fillId="0" borderId="23" xfId="1" applyFont="1" applyBorder="1" applyAlignment="1">
      <alignment horizontal="left" vertical="center" wrapText="1"/>
    </xf>
    <xf numFmtId="0" fontId="81" fillId="0" borderId="21" xfId="1473" applyFont="1" applyBorder="1" applyAlignment="1">
      <alignment horizontal="left" vertical="center" wrapText="1"/>
    </xf>
    <xf numFmtId="0" fontId="84" fillId="0" borderId="23" xfId="6" applyFont="1" applyBorder="1" applyAlignment="1">
      <alignment horizontal="left" vertical="center" wrapText="1"/>
    </xf>
    <xf numFmtId="0" fontId="84" fillId="0" borderId="21" xfId="1" applyFont="1" applyBorder="1" applyAlignment="1">
      <alignment horizontal="left" vertical="center" wrapText="1"/>
    </xf>
    <xf numFmtId="0" fontId="84" fillId="0" borderId="23" xfId="5" applyFont="1" applyBorder="1" applyAlignment="1">
      <alignment horizontal="left" vertical="center" wrapText="1"/>
    </xf>
    <xf numFmtId="0" fontId="82" fillId="0" borderId="23" xfId="5" applyFont="1" applyBorder="1" applyAlignment="1">
      <alignment horizontal="left" vertical="center" wrapText="1"/>
    </xf>
    <xf numFmtId="0" fontId="82" fillId="0" borderId="27" xfId="5" applyFont="1" applyBorder="1" applyAlignment="1">
      <alignment horizontal="left" vertical="center" wrapText="1"/>
    </xf>
    <xf numFmtId="0" fontId="11" fillId="0" borderId="92" xfId="1" applyFont="1" applyFill="1" applyBorder="1" applyAlignment="1">
      <alignment wrapText="1"/>
    </xf>
    <xf numFmtId="0" fontId="81" fillId="0" borderId="17" xfId="1473" applyFont="1" applyBorder="1" applyAlignment="1">
      <alignment horizontal="left" vertical="center" wrapText="1"/>
    </xf>
    <xf numFmtId="0" fontId="10" fillId="0" borderId="0" xfId="1" applyFont="1" applyBorder="1" applyAlignment="1">
      <alignment wrapText="1"/>
    </xf>
    <xf numFmtId="0" fontId="81" fillId="0" borderId="23" xfId="1473" applyFont="1" applyFill="1" applyBorder="1" applyAlignment="1">
      <alignment horizontal="left" vertical="center" wrapText="1"/>
    </xf>
    <xf numFmtId="0" fontId="84" fillId="0" borderId="23" xfId="6" applyFont="1" applyFill="1" applyBorder="1" applyAlignment="1">
      <alignment horizontal="left" vertical="center" wrapText="1"/>
    </xf>
    <xf numFmtId="0" fontId="10" fillId="0" borderId="23" xfId="6" applyFont="1" applyFill="1" applyBorder="1" applyAlignment="1">
      <alignment horizontal="left" vertical="center" wrapText="1"/>
    </xf>
    <xf numFmtId="0" fontId="10" fillId="0" borderId="23" xfId="6" applyFont="1" applyBorder="1" applyAlignment="1">
      <alignment horizontal="left" vertical="center" wrapText="1"/>
    </xf>
    <xf numFmtId="0" fontId="84" fillId="0" borderId="23" xfId="1" applyFont="1" applyFill="1" applyBorder="1" applyAlignment="1">
      <alignment horizontal="left" vertical="center" wrapText="1"/>
    </xf>
    <xf numFmtId="0" fontId="81" fillId="0" borderId="23" xfId="0" applyFont="1" applyFill="1" applyBorder="1" applyAlignment="1">
      <alignment horizontal="left" vertical="center" wrapText="1"/>
    </xf>
    <xf numFmtId="3" fontId="10" fillId="0" borderId="28" xfId="2" applyNumberFormat="1" applyFont="1" applyFill="1" applyBorder="1" applyAlignment="1">
      <alignment horizontal="center" vertical="center" wrapText="1"/>
    </xf>
    <xf numFmtId="3" fontId="10" fillId="0" borderId="29" xfId="2" applyNumberFormat="1" applyFont="1" applyFill="1" applyBorder="1" applyAlignment="1">
      <alignment horizontal="center" vertical="center" wrapText="1"/>
    </xf>
    <xf numFmtId="3" fontId="10" fillId="0" borderId="94" xfId="2" applyNumberFormat="1" applyFont="1" applyFill="1" applyBorder="1" applyAlignment="1">
      <alignment horizontal="center" vertical="center" wrapText="1"/>
    </xf>
    <xf numFmtId="0" fontId="11" fillId="4" borderId="0" xfId="1" applyFont="1" applyFill="1" applyAlignment="1">
      <alignment wrapText="1"/>
    </xf>
    <xf numFmtId="3" fontId="10" fillId="4" borderId="17" xfId="2"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0" fontId="10" fillId="4" borderId="0" xfId="1" applyFont="1" applyFill="1" applyAlignment="1">
      <alignment wrapText="1"/>
    </xf>
    <xf numFmtId="3" fontId="10" fillId="4" borderId="23" xfId="2" applyNumberFormat="1" applyFont="1" applyFill="1" applyBorder="1" applyAlignment="1">
      <alignment horizontal="center" vertical="center" wrapText="1"/>
    </xf>
    <xf numFmtId="3" fontId="10" fillId="4" borderId="24" xfId="2"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8" xfId="2" applyNumberFormat="1" applyFont="1" applyFill="1" applyBorder="1" applyAlignment="1">
      <alignment horizontal="center" vertical="center" wrapText="1"/>
    </xf>
    <xf numFmtId="3" fontId="10" fillId="4" borderId="29" xfId="2" applyNumberFormat="1" applyFont="1" applyFill="1" applyBorder="1" applyAlignment="1">
      <alignment horizontal="center" vertical="center" wrapText="1"/>
    </xf>
    <xf numFmtId="3" fontId="10" fillId="4" borderId="94" xfId="2"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0" fillId="4" borderId="88" xfId="2" applyNumberFormat="1" applyFont="1" applyFill="1" applyBorder="1" applyAlignment="1">
      <alignment horizontal="center" vertical="center" wrapText="1"/>
    </xf>
    <xf numFmtId="3" fontId="10" fillId="0" borderId="0" xfId="1" applyNumberFormat="1" applyFont="1" applyBorder="1" applyAlignment="1">
      <alignment wrapText="1"/>
    </xf>
    <xf numFmtId="3" fontId="10" fillId="0" borderId="0" xfId="1" applyNumberFormat="1" applyFont="1" applyFill="1" applyBorder="1" applyAlignment="1">
      <alignment wrapText="1"/>
    </xf>
    <xf numFmtId="3" fontId="10" fillId="0" borderId="0" xfId="1" applyNumberFormat="1" applyFont="1" applyAlignment="1">
      <alignment wrapText="1"/>
    </xf>
    <xf numFmtId="0" fontId="10" fillId="0" borderId="0" xfId="1" applyFont="1" applyBorder="1" applyAlignment="1"/>
    <xf numFmtId="0" fontId="11" fillId="2" borderId="7" xfId="1" applyFont="1" applyFill="1" applyBorder="1" applyAlignment="1">
      <alignment horizontal="center" vertical="center" wrapText="1"/>
    </xf>
    <xf numFmtId="3" fontId="11" fillId="2" borderId="11"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84" fillId="0" borderId="54" xfId="1" applyFont="1" applyBorder="1" applyAlignment="1">
      <alignment horizontal="left" vertical="center" wrapText="1"/>
    </xf>
    <xf numFmtId="3" fontId="10" fillId="0" borderId="101"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38" xfId="1" applyNumberFormat="1" applyFont="1" applyFill="1" applyBorder="1" applyAlignment="1">
      <alignment horizontal="center" vertical="center" wrapText="1"/>
    </xf>
    <xf numFmtId="0" fontId="10" fillId="0" borderId="16" xfId="1" applyFont="1" applyBorder="1" applyAlignment="1">
      <alignment horizontal="left" vertical="center" wrapText="1"/>
    </xf>
    <xf numFmtId="3" fontId="10" fillId="0" borderId="10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0" fontId="10" fillId="0" borderId="21" xfId="1" applyFont="1" applyBorder="1" applyAlignment="1">
      <alignment horizontal="left" vertical="center" wrapText="1"/>
    </xf>
    <xf numFmtId="3" fontId="10" fillId="0" borderId="42" xfId="1"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1" fillId="2" borderId="26" xfId="1" applyNumberFormat="1" applyFont="1" applyFill="1" applyBorder="1" applyAlignment="1">
      <alignment horizontal="center" vertical="center" wrapText="1"/>
    </xf>
    <xf numFmtId="3" fontId="10" fillId="0" borderId="88" xfId="1" applyNumberFormat="1" applyFont="1" applyFill="1" applyBorder="1" applyAlignment="1">
      <alignment horizontal="center" vertical="center" wrapText="1"/>
    </xf>
    <xf numFmtId="3" fontId="10" fillId="0" borderId="93" xfId="1" applyNumberFormat="1" applyFont="1" applyFill="1" applyBorder="1" applyAlignment="1">
      <alignment horizontal="center" vertical="center" wrapText="1"/>
    </xf>
    <xf numFmtId="3" fontId="11" fillId="2" borderId="20" xfId="1" applyNumberFormat="1"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27" xfId="1" applyFont="1" applyBorder="1" applyAlignment="1">
      <alignment horizontal="left" vertical="center" wrapText="1"/>
    </xf>
    <xf numFmtId="3" fontId="10" fillId="0" borderId="56"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1" fillId="2" borderId="51" xfId="1"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1"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4" fillId="0" borderId="48" xfId="1" applyFont="1" applyBorder="1" applyAlignment="1">
      <alignment horizontal="left" vertical="center" wrapText="1"/>
    </xf>
    <xf numFmtId="3" fontId="10" fillId="0" borderId="88" xfId="9" applyNumberFormat="1" applyFont="1" applyBorder="1" applyAlignment="1">
      <alignment horizontal="center" vertical="center" wrapText="1"/>
    </xf>
    <xf numFmtId="3" fontId="10" fillId="0" borderId="18" xfId="9" applyNumberFormat="1" applyFont="1" applyBorder="1" applyAlignment="1">
      <alignment horizontal="center" vertical="center" wrapText="1"/>
    </xf>
    <xf numFmtId="3" fontId="10" fillId="0" borderId="84" xfId="9" applyNumberFormat="1" applyFont="1" applyBorder="1" applyAlignment="1">
      <alignment horizontal="center" vertical="center" wrapText="1"/>
    </xf>
    <xf numFmtId="3" fontId="11" fillId="2" borderId="93" xfId="9" applyNumberFormat="1" applyFont="1" applyFill="1" applyBorder="1" applyAlignment="1">
      <alignment horizontal="center" vertical="center" wrapText="1"/>
    </xf>
    <xf numFmtId="3" fontId="10" fillId="0" borderId="42" xfId="9" applyNumberFormat="1" applyFont="1" applyBorder="1" applyAlignment="1">
      <alignment horizontal="center" vertical="center" wrapText="1"/>
    </xf>
    <xf numFmtId="3" fontId="10" fillId="0" borderId="24" xfId="9" applyNumberFormat="1" applyFont="1" applyBorder="1" applyAlignment="1">
      <alignment horizontal="center" vertical="center" wrapText="1"/>
    </xf>
    <xf numFmtId="3" fontId="10" fillId="0" borderId="46" xfId="9" applyNumberFormat="1" applyFont="1" applyBorder="1" applyAlignment="1">
      <alignment horizontal="center" vertical="center" wrapText="1"/>
    </xf>
    <xf numFmtId="3" fontId="11" fillId="2" borderId="22" xfId="9" applyNumberFormat="1" applyFont="1" applyFill="1" applyBorder="1" applyAlignment="1">
      <alignment horizontal="center" vertical="center" wrapText="1"/>
    </xf>
    <xf numFmtId="3" fontId="10" fillId="0" borderId="42" xfId="10" applyNumberFormat="1" applyFont="1" applyBorder="1" applyAlignment="1">
      <alignment horizontal="center" vertical="center" wrapText="1"/>
    </xf>
    <xf numFmtId="3" fontId="10" fillId="0" borderId="24" xfId="10" applyNumberFormat="1" applyFont="1" applyBorder="1" applyAlignment="1">
      <alignment horizontal="center" vertical="center" wrapText="1"/>
    </xf>
    <xf numFmtId="3" fontId="10" fillId="0" borderId="46" xfId="10" applyNumberFormat="1" applyFont="1" applyBorder="1" applyAlignment="1">
      <alignment horizontal="center" vertical="center" wrapText="1"/>
    </xf>
    <xf numFmtId="3" fontId="11" fillId="2" borderId="22" xfId="10" applyNumberFormat="1" applyFont="1" applyFill="1" applyBorder="1" applyAlignment="1">
      <alignment horizontal="center" vertical="center" wrapText="1"/>
    </xf>
    <xf numFmtId="0" fontId="84" fillId="0" borderId="32" xfId="1" applyFont="1" applyBorder="1" applyAlignment="1">
      <alignment horizontal="left" vertical="center" wrapText="1"/>
    </xf>
    <xf numFmtId="3" fontId="10" fillId="0" borderId="99" xfId="10" applyNumberFormat="1" applyFont="1" applyBorder="1" applyAlignment="1">
      <alignment horizontal="center" vertical="center" wrapText="1"/>
    </xf>
    <xf numFmtId="3" fontId="10" fillId="0" borderId="29" xfId="10" applyNumberFormat="1" applyFont="1" applyBorder="1" applyAlignment="1">
      <alignment horizontal="center" vertical="center" wrapText="1"/>
    </xf>
    <xf numFmtId="3" fontId="10" fillId="0" borderId="47" xfId="10" applyNumberFormat="1" applyFont="1" applyBorder="1" applyAlignment="1">
      <alignment horizontal="center" vertical="center" wrapText="1"/>
    </xf>
    <xf numFmtId="3" fontId="11" fillId="2" borderId="37"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1"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88" xfId="12" applyNumberFormat="1" applyFont="1" applyBorder="1" applyAlignment="1">
      <alignment horizontal="center" vertical="center" wrapText="1"/>
    </xf>
    <xf numFmtId="3" fontId="10" fillId="0" borderId="18" xfId="12" applyNumberFormat="1" applyFont="1" applyBorder="1" applyAlignment="1">
      <alignment horizontal="center" vertical="center" wrapText="1"/>
    </xf>
    <xf numFmtId="3" fontId="10" fillId="0" borderId="84" xfId="12" applyNumberFormat="1" applyFont="1" applyBorder="1" applyAlignment="1">
      <alignment horizontal="center" vertical="center" wrapText="1"/>
    </xf>
    <xf numFmtId="3" fontId="11" fillId="2" borderId="93" xfId="12" applyNumberFormat="1" applyFont="1" applyFill="1" applyBorder="1" applyAlignment="1">
      <alignment horizontal="center" vertical="center" wrapText="1"/>
    </xf>
    <xf numFmtId="3" fontId="10" fillId="0" borderId="42" xfId="12" applyNumberFormat="1" applyFont="1" applyBorder="1" applyAlignment="1">
      <alignment horizontal="center" vertical="center" wrapText="1"/>
    </xf>
    <xf numFmtId="3" fontId="10" fillId="0" borderId="24" xfId="12" applyNumberFormat="1" applyFont="1" applyBorder="1" applyAlignment="1">
      <alignment horizontal="center" vertical="center" wrapText="1"/>
    </xf>
    <xf numFmtId="3" fontId="10" fillId="0" borderId="46" xfId="12" applyNumberFormat="1" applyFont="1" applyBorder="1" applyAlignment="1">
      <alignment horizontal="center" vertical="center" wrapText="1"/>
    </xf>
    <xf numFmtId="3" fontId="11" fillId="2" borderId="22" xfId="12" applyNumberFormat="1" applyFont="1" applyFill="1" applyBorder="1" applyAlignment="1">
      <alignment horizontal="center" vertical="center" wrapText="1"/>
    </xf>
    <xf numFmtId="3" fontId="10" fillId="0" borderId="42" xfId="13" applyNumberFormat="1" applyFont="1" applyBorder="1" applyAlignment="1">
      <alignment horizontal="center" vertical="center" wrapText="1"/>
    </xf>
    <xf numFmtId="3" fontId="10" fillId="0" borderId="24" xfId="13" applyNumberFormat="1" applyFont="1" applyBorder="1" applyAlignment="1">
      <alignment horizontal="center" vertical="center" wrapText="1"/>
    </xf>
    <xf numFmtId="3" fontId="10" fillId="0" borderId="46" xfId="13" applyNumberFormat="1" applyFont="1" applyBorder="1" applyAlignment="1">
      <alignment horizontal="center" vertical="center" wrapText="1"/>
    </xf>
    <xf numFmtId="3" fontId="11" fillId="2" borderId="22" xfId="13" applyNumberFormat="1" applyFont="1" applyFill="1" applyBorder="1" applyAlignment="1">
      <alignment horizontal="center" vertical="center" wrapText="1"/>
    </xf>
    <xf numFmtId="3" fontId="10" fillId="0" borderId="42" xfId="14" applyNumberFormat="1" applyFont="1" applyBorder="1" applyAlignment="1">
      <alignment horizontal="center" vertical="center" wrapText="1"/>
    </xf>
    <xf numFmtId="3" fontId="10" fillId="0" borderId="24" xfId="14" applyNumberFormat="1" applyFont="1" applyBorder="1" applyAlignment="1">
      <alignment horizontal="center" vertical="center" wrapText="1"/>
    </xf>
    <xf numFmtId="3" fontId="10" fillId="0" borderId="46" xfId="14" applyNumberFormat="1" applyFont="1" applyBorder="1" applyAlignment="1">
      <alignment horizontal="center" vertical="center" wrapText="1"/>
    </xf>
    <xf numFmtId="3" fontId="11" fillId="2" borderId="22" xfId="14" applyNumberFormat="1" applyFont="1" applyFill="1" applyBorder="1" applyAlignment="1">
      <alignment horizontal="center" vertical="center" wrapText="1"/>
    </xf>
    <xf numFmtId="3" fontId="10" fillId="0" borderId="42" xfId="15" applyNumberFormat="1" applyFont="1" applyBorder="1" applyAlignment="1">
      <alignment horizontal="center" vertical="center" wrapText="1"/>
    </xf>
    <xf numFmtId="3" fontId="10" fillId="0" borderId="24" xfId="15" applyNumberFormat="1" applyFont="1" applyBorder="1" applyAlignment="1">
      <alignment horizontal="center" vertical="center" wrapText="1"/>
    </xf>
    <xf numFmtId="3" fontId="10" fillId="0" borderId="46" xfId="15" applyNumberFormat="1" applyFont="1" applyBorder="1" applyAlignment="1">
      <alignment horizontal="center" vertical="center" wrapText="1"/>
    </xf>
    <xf numFmtId="3" fontId="11" fillId="2" borderId="22" xfId="15" applyNumberFormat="1" applyFont="1" applyFill="1" applyBorder="1" applyAlignment="1">
      <alignment horizontal="center" vertical="center" wrapText="1"/>
    </xf>
    <xf numFmtId="3" fontId="10" fillId="0" borderId="99" xfId="15" applyNumberFormat="1" applyFont="1" applyBorder="1" applyAlignment="1">
      <alignment horizontal="center" vertical="center" wrapText="1"/>
    </xf>
    <xf numFmtId="3" fontId="10" fillId="0" borderId="29" xfId="15" applyNumberFormat="1" applyFont="1" applyBorder="1" applyAlignment="1">
      <alignment horizontal="center" vertical="center" wrapText="1"/>
    </xf>
    <xf numFmtId="3" fontId="10" fillId="0" borderId="47" xfId="15" applyNumberFormat="1" applyFont="1" applyBorder="1" applyAlignment="1">
      <alignment horizontal="center" vertical="center" wrapText="1"/>
    </xf>
    <xf numFmtId="3" fontId="11" fillId="2" borderId="10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1"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88" xfId="16" applyNumberFormat="1" applyFont="1" applyBorder="1" applyAlignment="1">
      <alignment horizontal="center" vertical="center" wrapText="1"/>
    </xf>
    <xf numFmtId="3" fontId="10" fillId="0" borderId="18" xfId="16" applyNumberFormat="1" applyFont="1" applyBorder="1" applyAlignment="1">
      <alignment horizontal="center" vertical="center" wrapText="1"/>
    </xf>
    <xf numFmtId="3" fontId="10" fillId="0" borderId="84" xfId="16" applyNumberFormat="1" applyFont="1" applyBorder="1" applyAlignment="1">
      <alignment horizontal="center" vertical="center" wrapText="1"/>
    </xf>
    <xf numFmtId="3" fontId="11" fillId="2" borderId="93" xfId="16" applyNumberFormat="1" applyFont="1" applyFill="1" applyBorder="1" applyAlignment="1">
      <alignment horizontal="center" vertical="center" wrapText="1"/>
    </xf>
    <xf numFmtId="3" fontId="10" fillId="0" borderId="42" xfId="16" applyNumberFormat="1" applyFont="1" applyBorder="1" applyAlignment="1">
      <alignment horizontal="center" vertical="center" wrapText="1"/>
    </xf>
    <xf numFmtId="3" fontId="10" fillId="0" borderId="24" xfId="16" applyNumberFormat="1" applyFont="1" applyBorder="1" applyAlignment="1">
      <alignment horizontal="center" vertical="center" wrapText="1"/>
    </xf>
    <xf numFmtId="3" fontId="10" fillId="0" borderId="46" xfId="16" applyNumberFormat="1" applyFont="1" applyBorder="1" applyAlignment="1">
      <alignment horizontal="center" vertical="center" wrapText="1"/>
    </xf>
    <xf numFmtId="3" fontId="11" fillId="2" borderId="22" xfId="16" applyNumberFormat="1" applyFont="1" applyFill="1" applyBorder="1" applyAlignment="1">
      <alignment horizontal="center" vertical="center" wrapText="1"/>
    </xf>
    <xf numFmtId="3" fontId="10" fillId="0" borderId="42" xfId="17" applyNumberFormat="1" applyFont="1" applyBorder="1" applyAlignment="1">
      <alignment horizontal="center" vertical="center" wrapText="1"/>
    </xf>
    <xf numFmtId="3" fontId="10" fillId="0" borderId="24" xfId="17" applyNumberFormat="1" applyFont="1" applyBorder="1" applyAlignment="1">
      <alignment horizontal="center" vertical="center" wrapText="1"/>
    </xf>
    <xf numFmtId="3" fontId="10" fillId="0" borderId="46" xfId="17" applyNumberFormat="1" applyFont="1" applyBorder="1" applyAlignment="1">
      <alignment horizontal="center" vertical="center" wrapText="1"/>
    </xf>
    <xf numFmtId="3" fontId="11" fillId="2" borderId="22" xfId="17" applyNumberFormat="1" applyFont="1" applyFill="1" applyBorder="1" applyAlignment="1">
      <alignment horizontal="center" vertical="center" wrapText="1"/>
    </xf>
    <xf numFmtId="0" fontId="84" fillId="0" borderId="16" xfId="1" applyFont="1" applyBorder="1" applyAlignment="1">
      <alignment horizontal="left" vertical="center" wrapText="1"/>
    </xf>
    <xf numFmtId="3" fontId="10" fillId="0" borderId="42" xfId="18" applyNumberFormat="1" applyFont="1" applyBorder="1" applyAlignment="1">
      <alignment horizontal="center" vertical="center" wrapText="1"/>
    </xf>
    <xf numFmtId="3" fontId="10" fillId="0" borderId="24" xfId="18" applyNumberFormat="1" applyFont="1" applyBorder="1" applyAlignment="1">
      <alignment horizontal="center" vertical="center" wrapText="1"/>
    </xf>
    <xf numFmtId="3" fontId="10" fillId="0" borderId="46" xfId="18" applyNumberFormat="1" applyFont="1" applyBorder="1" applyAlignment="1">
      <alignment horizontal="center" vertical="center" wrapText="1"/>
    </xf>
    <xf numFmtId="3" fontId="11" fillId="2" borderId="22" xfId="18" applyNumberFormat="1" applyFont="1" applyFill="1" applyBorder="1" applyAlignment="1">
      <alignment horizontal="center" vertical="center" wrapText="1"/>
    </xf>
    <xf numFmtId="3" fontId="11" fillId="2" borderId="93" xfId="18" applyNumberFormat="1" applyFont="1" applyFill="1" applyBorder="1" applyAlignment="1">
      <alignment horizontal="center" vertical="center" wrapText="1"/>
    </xf>
    <xf numFmtId="0" fontId="84" fillId="0" borderId="8" xfId="1" applyFont="1" applyBorder="1" applyAlignment="1">
      <alignment horizontal="left" vertical="center" wrapText="1"/>
    </xf>
    <xf numFmtId="3" fontId="11" fillId="2" borderId="100" xfId="18"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1"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4" fillId="0" borderId="17" xfId="1" applyFont="1" applyBorder="1" applyAlignment="1">
      <alignment horizontal="left" vertical="center" wrapText="1"/>
    </xf>
    <xf numFmtId="3" fontId="10" fillId="0" borderId="88" xfId="19" applyNumberFormat="1" applyFont="1" applyBorder="1" applyAlignment="1">
      <alignment horizontal="center" vertical="center" wrapText="1"/>
    </xf>
    <xf numFmtId="3" fontId="10" fillId="0" borderId="18" xfId="19" applyNumberFormat="1" applyFont="1" applyBorder="1" applyAlignment="1">
      <alignment horizontal="center" vertical="center" wrapText="1"/>
    </xf>
    <xf numFmtId="3" fontId="10" fillId="0" borderId="84" xfId="19" applyNumberFormat="1" applyFont="1" applyBorder="1" applyAlignment="1">
      <alignment horizontal="center" vertical="center" wrapText="1"/>
    </xf>
    <xf numFmtId="3" fontId="11" fillId="2" borderId="93" xfId="19" applyNumberFormat="1" applyFont="1" applyFill="1" applyBorder="1" applyAlignment="1">
      <alignment horizontal="center" vertical="center" wrapText="1"/>
    </xf>
    <xf numFmtId="3" fontId="10" fillId="0" borderId="42" xfId="19" applyNumberFormat="1" applyFont="1" applyBorder="1" applyAlignment="1">
      <alignment horizontal="center" vertical="center" wrapText="1"/>
    </xf>
    <xf numFmtId="3" fontId="10" fillId="0" borderId="24" xfId="19" applyNumberFormat="1" applyFont="1" applyBorder="1" applyAlignment="1">
      <alignment horizontal="center" vertical="center" wrapText="1"/>
    </xf>
    <xf numFmtId="3" fontId="10" fillId="0" borderId="46" xfId="19" applyNumberFormat="1" applyFont="1" applyBorder="1" applyAlignment="1">
      <alignment horizontal="center" vertical="center" wrapText="1"/>
    </xf>
    <xf numFmtId="3" fontId="11" fillId="2" borderId="22" xfId="19" applyNumberFormat="1" applyFont="1" applyFill="1" applyBorder="1" applyAlignment="1">
      <alignment horizontal="center" vertical="center" wrapText="1"/>
    </xf>
    <xf numFmtId="3" fontId="10" fillId="0" borderId="42" xfId="20" applyNumberFormat="1" applyFont="1" applyBorder="1" applyAlignment="1">
      <alignment horizontal="center" vertical="center" wrapText="1"/>
    </xf>
    <xf numFmtId="3" fontId="10" fillId="0" borderId="24" xfId="20" applyNumberFormat="1" applyFont="1" applyBorder="1" applyAlignment="1">
      <alignment horizontal="center" vertical="center" wrapText="1"/>
    </xf>
    <xf numFmtId="3" fontId="10" fillId="0" borderId="46" xfId="20" applyNumberFormat="1" applyFont="1" applyBorder="1" applyAlignment="1">
      <alignment horizontal="center" vertical="center" wrapText="1"/>
    </xf>
    <xf numFmtId="3" fontId="11" fillId="2" borderId="22" xfId="20" applyNumberFormat="1" applyFont="1" applyFill="1" applyBorder="1" applyAlignment="1">
      <alignment horizontal="center" vertical="center" wrapText="1"/>
    </xf>
    <xf numFmtId="0" fontId="84" fillId="0" borderId="34" xfId="1" applyFont="1" applyBorder="1" applyAlignment="1">
      <alignment horizontal="left" vertical="center" wrapText="1"/>
    </xf>
    <xf numFmtId="3" fontId="10" fillId="0" borderId="102" xfId="20" applyNumberFormat="1" applyFont="1" applyBorder="1" applyAlignment="1">
      <alignment horizontal="center" vertical="center" wrapText="1"/>
    </xf>
    <xf numFmtId="3" fontId="10" fillId="0" borderId="36" xfId="20" applyNumberFormat="1" applyFont="1" applyBorder="1" applyAlignment="1">
      <alignment horizontal="center" vertical="center" wrapText="1"/>
    </xf>
    <xf numFmtId="3" fontId="10" fillId="0" borderId="97"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1"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3" fontId="10" fillId="0" borderId="88" xfId="22" applyNumberFormat="1" applyFont="1" applyBorder="1" applyAlignment="1">
      <alignment horizontal="center" vertical="center" wrapText="1"/>
    </xf>
    <xf numFmtId="3" fontId="10" fillId="0" borderId="18" xfId="22" applyNumberFormat="1" applyFont="1" applyBorder="1" applyAlignment="1">
      <alignment horizontal="center" vertical="center" wrapText="1"/>
    </xf>
    <xf numFmtId="3" fontId="10" fillId="0" borderId="84" xfId="22" applyNumberFormat="1" applyFont="1" applyBorder="1" applyAlignment="1">
      <alignment horizontal="center" vertical="center" wrapText="1"/>
    </xf>
    <xf numFmtId="3" fontId="11" fillId="2" borderId="93" xfId="22" applyNumberFormat="1" applyFont="1" applyFill="1" applyBorder="1" applyAlignment="1">
      <alignment horizontal="center" vertical="center" wrapText="1"/>
    </xf>
    <xf numFmtId="3" fontId="10" fillId="0" borderId="42" xfId="23" applyNumberFormat="1" applyFont="1" applyBorder="1" applyAlignment="1">
      <alignment horizontal="center" vertical="center" wrapText="1"/>
    </xf>
    <xf numFmtId="3" fontId="10" fillId="0" borderId="24" xfId="23" applyNumberFormat="1" applyFont="1" applyBorder="1" applyAlignment="1">
      <alignment horizontal="center" vertical="center" wrapText="1"/>
    </xf>
    <xf numFmtId="3" fontId="10" fillId="0" borderId="46" xfId="23" applyNumberFormat="1" applyFont="1" applyBorder="1" applyAlignment="1">
      <alignment horizontal="center" vertical="center" wrapText="1"/>
    </xf>
    <xf numFmtId="3" fontId="11" fillId="2" borderId="22"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1"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88" xfId="24" applyNumberFormat="1" applyFont="1" applyBorder="1" applyAlignment="1">
      <alignment horizontal="center" vertical="center" wrapText="1"/>
    </xf>
    <xf numFmtId="3" fontId="10" fillId="0" borderId="18" xfId="24" applyNumberFormat="1" applyFont="1" applyBorder="1" applyAlignment="1">
      <alignment horizontal="center" vertical="center" wrapText="1"/>
    </xf>
    <xf numFmtId="3" fontId="10" fillId="0" borderId="84" xfId="24" applyNumberFormat="1" applyFont="1" applyBorder="1" applyAlignment="1">
      <alignment horizontal="center" vertical="center" wrapText="1"/>
    </xf>
    <xf numFmtId="3" fontId="11" fillId="2" borderId="93" xfId="24" applyNumberFormat="1" applyFont="1" applyFill="1" applyBorder="1" applyAlignment="1">
      <alignment horizontal="center" vertical="center" wrapText="1"/>
    </xf>
    <xf numFmtId="3" fontId="10" fillId="0" borderId="42" xfId="24" applyNumberFormat="1" applyFont="1" applyBorder="1" applyAlignment="1">
      <alignment horizontal="center" vertical="center" wrapText="1"/>
    </xf>
    <xf numFmtId="3" fontId="10" fillId="0" borderId="24" xfId="24" applyNumberFormat="1" applyFont="1" applyBorder="1" applyAlignment="1">
      <alignment horizontal="center" vertical="center" wrapText="1"/>
    </xf>
    <xf numFmtId="3" fontId="10" fillId="0" borderId="46" xfId="24" applyNumberFormat="1" applyFont="1" applyBorder="1" applyAlignment="1">
      <alignment horizontal="center" vertical="center" wrapText="1"/>
    </xf>
    <xf numFmtId="3" fontId="11" fillId="2" borderId="22" xfId="24" applyNumberFormat="1" applyFont="1" applyFill="1" applyBorder="1" applyAlignment="1">
      <alignment horizontal="center" vertical="center" wrapText="1"/>
    </xf>
    <xf numFmtId="3" fontId="10" fillId="0" borderId="99" xfId="24" applyNumberFormat="1" applyFont="1" applyBorder="1" applyAlignment="1">
      <alignment horizontal="center" vertical="center" wrapText="1"/>
    </xf>
    <xf numFmtId="3" fontId="10" fillId="0" borderId="29" xfId="24" applyNumberFormat="1" applyFont="1" applyBorder="1" applyAlignment="1">
      <alignment horizontal="center" vertical="center" wrapText="1"/>
    </xf>
    <xf numFmtId="3" fontId="10" fillId="0" borderId="47" xfId="24" applyNumberFormat="1" applyFont="1" applyBorder="1" applyAlignment="1">
      <alignment horizontal="center" vertical="center" wrapText="1"/>
    </xf>
    <xf numFmtId="3" fontId="11" fillId="2" borderId="10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1"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88" xfId="25" applyNumberFormat="1" applyFont="1" applyBorder="1" applyAlignment="1">
      <alignment horizontal="center" vertical="center" wrapText="1"/>
    </xf>
    <xf numFmtId="3" fontId="10" fillId="0" borderId="18" xfId="25" applyNumberFormat="1" applyFont="1" applyBorder="1" applyAlignment="1">
      <alignment horizontal="center" vertical="center" wrapText="1"/>
    </xf>
    <xf numFmtId="3" fontId="10" fillId="0" borderId="84" xfId="25" applyNumberFormat="1" applyFont="1" applyBorder="1" applyAlignment="1">
      <alignment horizontal="center" vertical="center" wrapText="1"/>
    </xf>
    <xf numFmtId="3" fontId="11" fillId="2" borderId="93" xfId="25" applyNumberFormat="1" applyFont="1" applyFill="1" applyBorder="1" applyAlignment="1">
      <alignment horizontal="center" vertical="center" wrapText="1"/>
    </xf>
    <xf numFmtId="3" fontId="10" fillId="0" borderId="42" xfId="25" applyNumberFormat="1" applyFont="1" applyBorder="1" applyAlignment="1">
      <alignment horizontal="center" vertical="center" wrapText="1"/>
    </xf>
    <xf numFmtId="3" fontId="10" fillId="0" borderId="24" xfId="25" applyNumberFormat="1" applyFont="1" applyBorder="1" applyAlignment="1">
      <alignment horizontal="center" vertical="center" wrapText="1"/>
    </xf>
    <xf numFmtId="3" fontId="10" fillId="0" borderId="46" xfId="25" applyNumberFormat="1" applyFont="1" applyBorder="1" applyAlignment="1">
      <alignment horizontal="center" vertical="center" wrapText="1"/>
    </xf>
    <xf numFmtId="3" fontId="11" fillId="2" borderId="22" xfId="25" applyNumberFormat="1" applyFont="1" applyFill="1" applyBorder="1" applyAlignment="1">
      <alignment horizontal="center" vertical="center" wrapText="1"/>
    </xf>
    <xf numFmtId="3" fontId="10" fillId="0" borderId="42" xfId="26" applyNumberFormat="1" applyFont="1" applyBorder="1" applyAlignment="1">
      <alignment horizontal="center" vertical="center" wrapText="1"/>
    </xf>
    <xf numFmtId="3" fontId="10" fillId="0" borderId="24" xfId="26" applyNumberFormat="1" applyFont="1" applyBorder="1" applyAlignment="1">
      <alignment horizontal="center" vertical="center" wrapText="1"/>
    </xf>
    <xf numFmtId="3" fontId="10" fillId="0" borderId="46" xfId="26" applyNumberFormat="1" applyFont="1" applyBorder="1" applyAlignment="1">
      <alignment horizontal="center" vertical="center" wrapText="1"/>
    </xf>
    <xf numFmtId="3" fontId="11" fillId="2" borderId="22" xfId="26"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1"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88" xfId="27" applyNumberFormat="1" applyFont="1" applyBorder="1" applyAlignment="1">
      <alignment horizontal="center" vertical="center" wrapText="1"/>
    </xf>
    <xf numFmtId="3" fontId="10" fillId="0" borderId="18" xfId="27" applyNumberFormat="1" applyFont="1" applyBorder="1" applyAlignment="1">
      <alignment horizontal="center" vertical="center" wrapText="1"/>
    </xf>
    <xf numFmtId="3" fontId="10" fillId="0" borderId="84" xfId="27" applyNumberFormat="1" applyFont="1" applyBorder="1" applyAlignment="1">
      <alignment horizontal="center" vertical="center" wrapText="1"/>
    </xf>
    <xf numFmtId="3" fontId="11" fillId="2" borderId="93" xfId="27" applyNumberFormat="1" applyFont="1" applyFill="1" applyBorder="1" applyAlignment="1">
      <alignment horizontal="center" vertical="center" wrapText="1"/>
    </xf>
    <xf numFmtId="3" fontId="10" fillId="0" borderId="42" xfId="27" applyNumberFormat="1" applyFont="1" applyBorder="1" applyAlignment="1">
      <alignment horizontal="center" vertical="center" wrapText="1"/>
    </xf>
    <xf numFmtId="3" fontId="10" fillId="0" borderId="24" xfId="27" applyNumberFormat="1" applyFont="1" applyBorder="1" applyAlignment="1">
      <alignment horizontal="center" vertical="center" wrapText="1"/>
    </xf>
    <xf numFmtId="3" fontId="10" fillId="0" borderId="46" xfId="27" applyNumberFormat="1" applyFont="1" applyBorder="1" applyAlignment="1">
      <alignment horizontal="center" vertical="center" wrapText="1"/>
    </xf>
    <xf numFmtId="3" fontId="11" fillId="2" borderId="22" xfId="27" applyNumberFormat="1" applyFont="1" applyFill="1" applyBorder="1" applyAlignment="1">
      <alignment horizontal="center" vertical="center" wrapText="1"/>
    </xf>
    <xf numFmtId="0" fontId="84" fillId="0" borderId="28" xfId="1" applyFont="1" applyBorder="1" applyAlignment="1">
      <alignment horizontal="left" vertical="center" wrapText="1"/>
    </xf>
    <xf numFmtId="3" fontId="10" fillId="0" borderId="99" xfId="27" applyNumberFormat="1" applyFont="1" applyBorder="1" applyAlignment="1">
      <alignment horizontal="center" vertical="center" wrapText="1"/>
    </xf>
    <xf numFmtId="3" fontId="10" fillId="0" borderId="29" xfId="27" applyNumberFormat="1" applyFont="1" applyBorder="1" applyAlignment="1">
      <alignment horizontal="center" vertical="center" wrapText="1"/>
    </xf>
    <xf numFmtId="3" fontId="10" fillId="0" borderId="47" xfId="27" applyNumberFormat="1" applyFont="1" applyBorder="1" applyAlignment="1">
      <alignment horizontal="center" vertical="center" wrapText="1"/>
    </xf>
    <xf numFmtId="3" fontId="11" fillId="2" borderId="10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1"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4" fillId="0" borderId="96" xfId="1" applyFont="1" applyBorder="1" applyAlignment="1">
      <alignment horizontal="left" vertical="center" wrapText="1"/>
    </xf>
    <xf numFmtId="3" fontId="10" fillId="0" borderId="102" xfId="28" applyNumberFormat="1" applyFont="1" applyBorder="1" applyAlignment="1">
      <alignment horizontal="center" vertical="center" wrapText="1"/>
    </xf>
    <xf numFmtId="3" fontId="10" fillId="0" borderId="36" xfId="28" applyNumberFormat="1" applyFont="1" applyBorder="1" applyAlignment="1">
      <alignment horizontal="center" vertical="center" wrapText="1"/>
    </xf>
    <xf numFmtId="3" fontId="10" fillId="0" borderId="97" xfId="28" applyNumberFormat="1" applyFont="1" applyBorder="1" applyAlignment="1">
      <alignment horizontal="center" vertical="center" wrapText="1"/>
    </xf>
    <xf numFmtId="3" fontId="11" fillId="2" borderId="37"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1"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88" xfId="29" applyNumberFormat="1" applyFont="1" applyBorder="1" applyAlignment="1">
      <alignment horizontal="center" vertical="center" wrapText="1"/>
    </xf>
    <xf numFmtId="3" fontId="10" fillId="0" borderId="18" xfId="29" applyNumberFormat="1" applyFont="1" applyBorder="1" applyAlignment="1">
      <alignment horizontal="center" vertical="center" wrapText="1"/>
    </xf>
    <xf numFmtId="3" fontId="10" fillId="0" borderId="84" xfId="29" applyNumberFormat="1" applyFont="1" applyBorder="1" applyAlignment="1">
      <alignment horizontal="center" vertical="center" wrapText="1"/>
    </xf>
    <xf numFmtId="3" fontId="11" fillId="2" borderId="93" xfId="29" applyNumberFormat="1" applyFont="1" applyFill="1" applyBorder="1" applyAlignment="1">
      <alignment horizontal="center" vertical="center" wrapText="1"/>
    </xf>
    <xf numFmtId="3" fontId="10" fillId="0" borderId="42" xfId="29" applyNumberFormat="1" applyFont="1" applyBorder="1" applyAlignment="1">
      <alignment horizontal="center" vertical="center" wrapText="1"/>
    </xf>
    <xf numFmtId="3" fontId="10" fillId="0" borderId="24" xfId="29" applyNumberFormat="1" applyFont="1" applyBorder="1" applyAlignment="1">
      <alignment horizontal="center" vertical="center" wrapText="1"/>
    </xf>
    <xf numFmtId="3" fontId="10" fillId="0" borderId="46" xfId="29" applyNumberFormat="1" applyFont="1" applyBorder="1" applyAlignment="1">
      <alignment horizontal="center" vertical="center" wrapText="1"/>
    </xf>
    <xf numFmtId="3" fontId="11" fillId="2" borderId="22" xfId="29" applyNumberFormat="1" applyFont="1" applyFill="1" applyBorder="1" applyAlignment="1">
      <alignment horizontal="center" vertical="center" wrapText="1"/>
    </xf>
    <xf numFmtId="3" fontId="10" fillId="0" borderId="99" xfId="29" applyNumberFormat="1" applyFont="1" applyBorder="1" applyAlignment="1">
      <alignment horizontal="center" vertical="center" wrapText="1"/>
    </xf>
    <xf numFmtId="3" fontId="10" fillId="0" borderId="29" xfId="29" applyNumberFormat="1" applyFont="1" applyBorder="1" applyAlignment="1">
      <alignment horizontal="center" vertical="center" wrapText="1"/>
    </xf>
    <xf numFmtId="3" fontId="10" fillId="0" borderId="47" xfId="29" applyNumberFormat="1" applyFont="1" applyBorder="1" applyAlignment="1">
      <alignment horizontal="center" vertical="center" wrapText="1"/>
    </xf>
    <xf numFmtId="3" fontId="11" fillId="2" borderId="10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1"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87" xfId="30" applyNumberFormat="1" applyFont="1" applyFill="1" applyBorder="1" applyAlignment="1">
      <alignment horizontal="center" vertical="center" wrapText="1"/>
    </xf>
    <xf numFmtId="0" fontId="10" fillId="0" borderId="0" xfId="1" applyFont="1" applyAlignment="1">
      <alignment horizontal="left" vertical="center" wrapText="1"/>
    </xf>
    <xf numFmtId="3" fontId="11" fillId="0" borderId="0" xfId="1" applyNumberFormat="1" applyFont="1" applyFill="1" applyBorder="1" applyAlignment="1">
      <alignment wrapText="1"/>
    </xf>
    <xf numFmtId="0" fontId="10" fillId="0" borderId="0" xfId="31" applyFont="1"/>
    <xf numFmtId="0" fontId="11" fillId="0" borderId="0" xfId="31" applyFont="1" applyBorder="1" applyAlignment="1">
      <alignment horizontal="center"/>
    </xf>
    <xf numFmtId="0" fontId="10" fillId="0" borderId="0" xfId="31" applyFont="1" applyBorder="1"/>
    <xf numFmtId="49" fontId="11" fillId="0" borderId="9" xfId="32" applyNumberFormat="1" applyFont="1" applyBorder="1" applyAlignment="1">
      <alignment horizontal="center" vertical="center"/>
    </xf>
    <xf numFmtId="14" fontId="11" fillId="0" borderId="101" xfId="31" applyNumberFormat="1" applyFont="1" applyBorder="1" applyAlignment="1">
      <alignment horizontal="center" vertical="center" wrapText="1"/>
    </xf>
    <xf numFmtId="14" fontId="11" fillId="0" borderId="14" xfId="31" applyNumberFormat="1" applyFont="1" applyBorder="1" applyAlignment="1">
      <alignment horizontal="center" vertical="center" wrapText="1"/>
    </xf>
    <xf numFmtId="14" fontId="11" fillId="0" borderId="89" xfId="31" applyNumberFormat="1" applyFont="1" applyBorder="1" applyAlignment="1">
      <alignment horizontal="center" vertical="center" wrapText="1"/>
    </xf>
    <xf numFmtId="0" fontId="11" fillId="0" borderId="53" xfId="31" applyFont="1" applyBorder="1" applyAlignment="1">
      <alignment vertical="center"/>
    </xf>
    <xf numFmtId="181" fontId="11" fillId="0" borderId="88" xfId="33" applyNumberFormat="1" applyFont="1" applyBorder="1" applyAlignment="1">
      <alignment horizontal="right" vertical="center"/>
    </xf>
    <xf numFmtId="181" fontId="11" fillId="0" borderId="45" xfId="33" applyNumberFormat="1" applyFont="1" applyBorder="1" applyAlignment="1">
      <alignment horizontal="right" vertical="center"/>
    </xf>
    <xf numFmtId="168" fontId="11" fillId="0" borderId="45" xfId="34" applyNumberFormat="1" applyFont="1" applyBorder="1" applyAlignment="1">
      <alignment horizontal="right" vertical="center"/>
    </xf>
    <xf numFmtId="168" fontId="11" fillId="0" borderId="92" xfId="34" applyNumberFormat="1" applyFont="1" applyBorder="1" applyAlignment="1">
      <alignment horizontal="right" vertical="center"/>
    </xf>
    <xf numFmtId="169" fontId="11" fillId="0" borderId="18" xfId="34" applyNumberFormat="1" applyFont="1" applyBorder="1" applyAlignment="1">
      <alignment horizontal="right" vertical="center"/>
    </xf>
    <xf numFmtId="168" fontId="11" fillId="0" borderId="93" xfId="34" applyNumberFormat="1" applyFont="1" applyBorder="1" applyAlignment="1">
      <alignment horizontal="right" vertical="center"/>
    </xf>
    <xf numFmtId="0" fontId="10" fillId="0" borderId="38" xfId="31" applyFont="1" applyBorder="1"/>
    <xf numFmtId="3" fontId="10" fillId="0" borderId="97" xfId="1505" applyNumberFormat="1" applyFont="1" applyBorder="1" applyAlignment="1">
      <alignment horizontal="right" vertical="center"/>
    </xf>
    <xf numFmtId="180" fontId="10" fillId="0" borderId="97" xfId="34" applyNumberFormat="1" applyFont="1" applyBorder="1" applyAlignment="1">
      <alignment horizontal="right" vertical="center"/>
    </xf>
    <xf numFmtId="181" fontId="10" fillId="0" borderId="99" xfId="33" applyNumberFormat="1" applyFont="1" applyFill="1" applyBorder="1" applyAlignment="1">
      <alignment horizontal="right" vertical="center"/>
    </xf>
    <xf numFmtId="168" fontId="10" fillId="0" borderId="36" xfId="33" applyNumberFormat="1" applyFont="1" applyBorder="1" applyAlignment="1">
      <alignment horizontal="right" vertical="center"/>
    </xf>
    <xf numFmtId="168" fontId="10" fillId="0" borderId="37" xfId="34" applyNumberFormat="1" applyFont="1" applyFill="1" applyBorder="1" applyAlignment="1">
      <alignment horizontal="right" vertical="center"/>
    </xf>
    <xf numFmtId="169" fontId="10" fillId="0" borderId="0" xfId="31" applyNumberFormat="1" applyFont="1"/>
    <xf numFmtId="181" fontId="10" fillId="0" borderId="0" xfId="31" applyNumberFormat="1" applyFont="1"/>
    <xf numFmtId="181" fontId="10" fillId="0" borderId="102" xfId="33" applyNumberFormat="1" applyFont="1" applyFill="1" applyBorder="1" applyAlignment="1">
      <alignment horizontal="right" vertical="center"/>
    </xf>
    <xf numFmtId="168" fontId="10" fillId="0" borderId="36" xfId="34" applyNumberFormat="1" applyFont="1" applyBorder="1" applyAlignment="1">
      <alignment horizontal="right" vertical="center"/>
    </xf>
    <xf numFmtId="0" fontId="10" fillId="0" borderId="20" xfId="31" applyFont="1" applyBorder="1"/>
    <xf numFmtId="3" fontId="10" fillId="0" borderId="84" xfId="1505" applyNumberFormat="1" applyFont="1" applyBorder="1" applyAlignment="1">
      <alignment horizontal="right" vertical="center"/>
    </xf>
    <xf numFmtId="180" fontId="10" fillId="0" borderId="84" xfId="34" applyNumberFormat="1" applyFont="1" applyBorder="1" applyAlignment="1">
      <alignment horizontal="right" vertical="center"/>
    </xf>
    <xf numFmtId="181" fontId="10" fillId="0" borderId="88" xfId="33" applyNumberFormat="1" applyFont="1" applyFill="1" applyBorder="1" applyAlignment="1">
      <alignment horizontal="right" vertical="center"/>
    </xf>
    <xf numFmtId="168" fontId="10" fillId="0" borderId="18" xfId="34" applyNumberFormat="1" applyFont="1" applyBorder="1" applyAlignment="1">
      <alignment horizontal="right" vertical="center"/>
    </xf>
    <xf numFmtId="168" fontId="10" fillId="0" borderId="93" xfId="34" applyNumberFormat="1" applyFont="1" applyFill="1" applyBorder="1" applyAlignment="1">
      <alignment horizontal="right" vertical="center"/>
    </xf>
    <xf numFmtId="180" fontId="10" fillId="0" borderId="0" xfId="31" applyNumberFormat="1" applyFont="1"/>
    <xf numFmtId="0" fontId="11" fillId="0" borderId="20" xfId="31" applyFont="1" applyBorder="1" applyAlignment="1">
      <alignment vertical="center" wrapText="1"/>
    </xf>
    <xf numFmtId="181" fontId="11" fillId="0" borderId="84" xfId="33" applyNumberFormat="1" applyFont="1" applyBorder="1" applyAlignment="1">
      <alignment horizontal="right" vertical="center"/>
    </xf>
    <xf numFmtId="168" fontId="11" fillId="0" borderId="84" xfId="34" applyNumberFormat="1" applyFont="1" applyBorder="1" applyAlignment="1">
      <alignment horizontal="right" vertical="center"/>
    </xf>
    <xf numFmtId="181" fontId="11" fillId="0" borderId="88" xfId="33" applyNumberFormat="1" applyFont="1" applyFill="1" applyBorder="1" applyAlignment="1">
      <alignment horizontal="right" vertical="center"/>
    </xf>
    <xf numFmtId="168" fontId="11" fillId="0" borderId="93" xfId="34" applyNumberFormat="1" applyFont="1" applyFill="1" applyBorder="1" applyAlignment="1">
      <alignment horizontal="right" vertical="center"/>
    </xf>
    <xf numFmtId="168" fontId="10" fillId="0" borderId="47" xfId="34" applyNumberFormat="1" applyFont="1" applyBorder="1" applyAlignment="1">
      <alignment horizontal="right" vertical="center"/>
    </xf>
    <xf numFmtId="168" fontId="10" fillId="0" borderId="100" xfId="34" applyNumberFormat="1" applyFont="1" applyFill="1" applyBorder="1" applyAlignment="1">
      <alignment horizontal="right" vertical="center"/>
    </xf>
    <xf numFmtId="168" fontId="10" fillId="0" borderId="97" xfId="34" applyNumberFormat="1" applyFont="1" applyBorder="1" applyAlignment="1">
      <alignment horizontal="right" vertical="center"/>
    </xf>
    <xf numFmtId="168" fontId="10" fillId="0" borderId="37" xfId="34" applyNumberFormat="1" applyFont="1" applyBorder="1" applyAlignment="1">
      <alignment horizontal="right" vertical="center"/>
    </xf>
    <xf numFmtId="0" fontId="11" fillId="0" borderId="26" xfId="31" applyFont="1" applyBorder="1" applyAlignment="1">
      <alignment vertical="center" wrapText="1"/>
    </xf>
    <xf numFmtId="181" fontId="11" fillId="0" borderId="46" xfId="33" applyNumberFormat="1" applyFont="1" applyBorder="1" applyAlignment="1">
      <alignment horizontal="right" vertical="center"/>
    </xf>
    <xf numFmtId="168" fontId="11" fillId="0" borderId="46" xfId="34" applyNumberFormat="1" applyFont="1" applyBorder="1" applyAlignment="1">
      <alignment horizontal="right" vertical="center"/>
    </xf>
    <xf numFmtId="181" fontId="11" fillId="0" borderId="42" xfId="33" applyNumberFormat="1" applyFont="1" applyFill="1" applyBorder="1" applyAlignment="1">
      <alignment horizontal="right" vertical="center"/>
    </xf>
    <xf numFmtId="168" fontId="10" fillId="0" borderId="47" xfId="34" applyNumberFormat="1" applyFont="1" applyBorder="1" applyAlignment="1">
      <alignment horizontal="right"/>
    </xf>
    <xf numFmtId="181" fontId="10" fillId="0" borderId="99" xfId="33" applyNumberFormat="1" applyFont="1" applyFill="1" applyBorder="1" applyAlignment="1">
      <alignment horizontal="right"/>
    </xf>
    <xf numFmtId="168" fontId="10" fillId="0" borderId="100" xfId="34" applyNumberFormat="1" applyFont="1" applyBorder="1" applyAlignment="1">
      <alignment horizontal="right"/>
    </xf>
    <xf numFmtId="168" fontId="10" fillId="0" borderId="97" xfId="34" applyNumberFormat="1" applyFont="1" applyBorder="1" applyAlignment="1">
      <alignment horizontal="right"/>
    </xf>
    <xf numFmtId="181" fontId="10" fillId="0" borderId="102" xfId="33" applyNumberFormat="1" applyFont="1" applyFill="1" applyBorder="1" applyAlignment="1">
      <alignment horizontal="right"/>
    </xf>
    <xf numFmtId="168" fontId="10" fillId="0" borderId="37" xfId="34" applyNumberFormat="1" applyFont="1" applyBorder="1" applyAlignment="1">
      <alignment horizontal="right"/>
    </xf>
    <xf numFmtId="0" fontId="10" fillId="0" borderId="57" xfId="31" applyFont="1" applyBorder="1"/>
    <xf numFmtId="3" fontId="10" fillId="0" borderId="89" xfId="1505" applyNumberFormat="1" applyFont="1" applyBorder="1" applyAlignment="1">
      <alignment horizontal="right" vertical="center"/>
    </xf>
    <xf numFmtId="168" fontId="10" fillId="0" borderId="89" xfId="34" applyNumberFormat="1" applyFont="1" applyBorder="1" applyAlignment="1">
      <alignment horizontal="right"/>
    </xf>
    <xf numFmtId="181" fontId="10" fillId="0" borderId="101" xfId="33" applyNumberFormat="1" applyFont="1" applyBorder="1" applyAlignment="1">
      <alignment horizontal="right"/>
    </xf>
    <xf numFmtId="168" fontId="10" fillId="0" borderId="9" xfId="34" applyNumberFormat="1" applyFont="1" applyBorder="1" applyAlignment="1">
      <alignment horizontal="right"/>
    </xf>
    <xf numFmtId="0" fontId="10" fillId="0" borderId="3" xfId="31" applyFont="1" applyBorder="1"/>
    <xf numFmtId="181" fontId="85" fillId="0" borderId="0" xfId="33" applyNumberFormat="1" applyFont="1" applyBorder="1"/>
    <xf numFmtId="169" fontId="85" fillId="0" borderId="0" xfId="34" applyNumberFormat="1" applyFont="1" applyBorder="1"/>
    <xf numFmtId="168" fontId="85" fillId="0" borderId="0" xfId="33" applyNumberFormat="1" applyFont="1" applyBorder="1"/>
    <xf numFmtId="169" fontId="10" fillId="0" borderId="0" xfId="35" applyNumberFormat="1" applyFont="1"/>
    <xf numFmtId="3" fontId="10" fillId="0" borderId="0" xfId="31" applyNumberFormat="1" applyFont="1"/>
    <xf numFmtId="0" fontId="81" fillId="0" borderId="0" xfId="36" applyFont="1" applyFill="1" applyAlignment="1">
      <alignment wrapText="1"/>
    </xf>
    <xf numFmtId="0" fontId="8" fillId="0" borderId="0" xfId="36"/>
    <xf numFmtId="169" fontId="80"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6" fillId="0" borderId="28" xfId="36" applyFont="1" applyFill="1" applyBorder="1" applyAlignment="1">
      <alignment horizontal="center" vertical="center" wrapText="1"/>
    </xf>
    <xf numFmtId="0" fontId="16" fillId="0" borderId="29" xfId="36" applyFont="1" applyFill="1" applyBorder="1" applyAlignment="1">
      <alignment horizontal="center" vertical="center" wrapText="1"/>
    </xf>
    <xf numFmtId="0" fontId="16" fillId="0" borderId="95" xfId="36" applyFont="1" applyFill="1" applyBorder="1" applyAlignment="1">
      <alignment horizontal="center" vertical="center" wrapText="1"/>
    </xf>
    <xf numFmtId="0" fontId="16" fillId="0" borderId="47" xfId="36" applyFont="1" applyFill="1" applyBorder="1" applyAlignment="1">
      <alignment horizontal="center" vertical="center" wrapText="1"/>
    </xf>
    <xf numFmtId="0" fontId="16" fillId="0" borderId="91" xfId="36" applyFont="1" applyFill="1" applyBorder="1" applyAlignment="1">
      <alignment horizontal="center" vertical="center" wrapText="1"/>
    </xf>
    <xf numFmtId="0" fontId="16" fillId="0" borderId="3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0" fontId="16" fillId="0" borderId="34" xfId="36" applyFont="1" applyFill="1" applyBorder="1" applyAlignment="1">
      <alignment horizontal="center" vertical="center" wrapText="1"/>
    </xf>
    <xf numFmtId="0" fontId="16" fillId="0" borderId="33" xfId="36" applyFont="1" applyFill="1" applyBorder="1" applyAlignment="1">
      <alignment horizontal="center" vertical="center" wrapText="1"/>
    </xf>
    <xf numFmtId="0" fontId="81" fillId="0" borderId="48" xfId="36" applyFont="1" applyFill="1" applyBorder="1" applyAlignment="1">
      <alignment vertical="center" wrapText="1"/>
    </xf>
    <xf numFmtId="3" fontId="10" fillId="0" borderId="48" xfId="38" applyNumberFormat="1" applyFont="1" applyFill="1" applyBorder="1" applyAlignment="1">
      <alignment horizontal="right" vertical="center" wrapText="1"/>
    </xf>
    <xf numFmtId="3" fontId="10" fillId="0" borderId="43" xfId="38" applyNumberFormat="1" applyFont="1" applyFill="1" applyBorder="1" applyAlignment="1">
      <alignment wrapText="1"/>
    </xf>
    <xf numFmtId="3" fontId="10" fillId="0" borderId="44" xfId="38" applyNumberFormat="1" applyFont="1" applyFill="1" applyBorder="1" applyAlignment="1">
      <alignment wrapText="1"/>
    </xf>
    <xf numFmtId="3" fontId="10" fillId="0" borderId="52" xfId="38" applyNumberFormat="1" applyFont="1" applyFill="1" applyBorder="1" applyAlignment="1">
      <alignment wrapText="1"/>
    </xf>
    <xf numFmtId="3" fontId="10" fillId="0" borderId="45" xfId="38" applyNumberFormat="1" applyFont="1" applyFill="1" applyBorder="1" applyAlignment="1">
      <alignment wrapText="1"/>
    </xf>
    <xf numFmtId="3" fontId="10" fillId="0" borderId="85" xfId="38" applyNumberFormat="1" applyFont="1" applyFill="1" applyBorder="1" applyAlignment="1">
      <alignment wrapText="1"/>
    </xf>
    <xf numFmtId="0" fontId="8" fillId="0" borderId="0" xfId="36" applyFill="1"/>
    <xf numFmtId="0" fontId="81" fillId="0" borderId="21" xfId="36" applyFont="1" applyFill="1" applyBorder="1" applyAlignment="1">
      <alignment vertical="center" wrapText="1"/>
    </xf>
    <xf numFmtId="3" fontId="10" fillId="0" borderId="21" xfId="38" applyNumberFormat="1" applyFont="1" applyFill="1" applyBorder="1" applyAlignment="1">
      <alignment horizontal="right" vertical="center" wrapText="1"/>
    </xf>
    <xf numFmtId="3" fontId="10" fillId="0" borderId="23" xfId="38" applyNumberFormat="1" applyFont="1" applyFill="1" applyBorder="1" applyAlignment="1">
      <alignment wrapText="1"/>
    </xf>
    <xf numFmtId="3" fontId="10" fillId="0" borderId="24" xfId="38" applyNumberFormat="1" applyFont="1" applyFill="1" applyBorder="1" applyAlignment="1">
      <alignment wrapText="1"/>
    </xf>
    <xf numFmtId="3" fontId="10" fillId="0" borderId="25" xfId="38" applyNumberFormat="1" applyFont="1" applyFill="1" applyBorder="1" applyAlignment="1">
      <alignment wrapText="1"/>
    </xf>
    <xf numFmtId="3" fontId="14" fillId="0" borderId="0" xfId="36" applyNumberFormat="1" applyFont="1" applyFill="1"/>
    <xf numFmtId="3" fontId="10" fillId="0" borderId="46" xfId="38" applyNumberFormat="1" applyFont="1" applyFill="1" applyBorder="1" applyAlignment="1">
      <alignment wrapText="1"/>
    </xf>
    <xf numFmtId="3" fontId="10" fillId="0" borderId="42" xfId="38" applyNumberFormat="1" applyFont="1" applyFill="1" applyBorder="1" applyAlignment="1">
      <alignment wrapText="1"/>
    </xf>
    <xf numFmtId="0" fontId="16" fillId="0" borderId="27" xfId="36" applyFont="1" applyFill="1" applyBorder="1" applyAlignment="1">
      <alignment vertical="center" wrapText="1"/>
    </xf>
    <xf numFmtId="3" fontId="16" fillId="0" borderId="32" xfId="38" applyNumberFormat="1" applyFont="1" applyFill="1" applyBorder="1" applyAlignment="1">
      <alignment horizontal="right" vertical="center" wrapText="1"/>
    </xf>
    <xf numFmtId="3" fontId="16" fillId="0" borderId="34" xfId="38" applyNumberFormat="1" applyFont="1" applyFill="1" applyBorder="1" applyAlignment="1">
      <alignment wrapText="1"/>
    </xf>
    <xf numFmtId="3" fontId="16" fillId="0" borderId="35" xfId="38" applyNumberFormat="1" applyFont="1" applyFill="1" applyBorder="1" applyAlignment="1">
      <alignment wrapText="1"/>
    </xf>
    <xf numFmtId="3" fontId="16" fillId="0" borderId="59" xfId="38" applyNumberFormat="1" applyFont="1" applyFill="1" applyBorder="1" applyAlignment="1">
      <alignment wrapText="1"/>
    </xf>
    <xf numFmtId="3" fontId="16" fillId="0" borderId="58" xfId="38" applyNumberFormat="1" applyFont="1" applyFill="1" applyBorder="1" applyAlignment="1">
      <alignment wrapText="1"/>
    </xf>
    <xf numFmtId="3" fontId="16" fillId="0" borderId="56" xfId="38" applyNumberFormat="1" applyFont="1" applyFill="1" applyBorder="1" applyAlignment="1">
      <alignment wrapText="1"/>
    </xf>
    <xf numFmtId="0" fontId="81" fillId="0" borderId="53" xfId="36" applyFont="1" applyFill="1" applyBorder="1" applyAlignment="1">
      <alignment vertical="center" wrapText="1"/>
    </xf>
    <xf numFmtId="3" fontId="81" fillId="0" borderId="48" xfId="38" applyNumberFormat="1" applyFont="1" applyFill="1" applyBorder="1" applyAlignment="1">
      <alignment horizontal="right" vertical="center" wrapText="1"/>
    </xf>
    <xf numFmtId="0" fontId="81" fillId="0" borderId="30" xfId="36" applyFont="1" applyFill="1" applyBorder="1" applyAlignment="1">
      <alignment vertical="center" wrapText="1"/>
    </xf>
    <xf numFmtId="3" fontId="10" fillId="0" borderId="26" xfId="38" applyNumberFormat="1" applyFont="1" applyFill="1" applyBorder="1" applyAlignment="1">
      <alignment horizontal="right" vertical="center" wrapText="1"/>
    </xf>
    <xf numFmtId="0" fontId="16" fillId="0" borderId="51" xfId="36" applyFont="1" applyFill="1" applyBorder="1" applyAlignment="1">
      <alignment vertical="center" wrapText="1"/>
    </xf>
    <xf numFmtId="3" fontId="16" fillId="0" borderId="8" xfId="38" applyNumberFormat="1" applyFont="1" applyFill="1" applyBorder="1" applyAlignment="1">
      <alignment horizontal="right" vertical="center" wrapText="1"/>
    </xf>
    <xf numFmtId="4" fontId="10" fillId="0" borderId="44" xfId="38" applyNumberFormat="1" applyFont="1" applyFill="1" applyBorder="1" applyAlignment="1">
      <alignment wrapText="1"/>
    </xf>
    <xf numFmtId="3" fontId="81" fillId="0" borderId="48" xfId="38" applyNumberFormat="1" applyFont="1" applyFill="1" applyBorder="1" applyAlignment="1">
      <alignment vertical="center" wrapText="1"/>
    </xf>
    <xf numFmtId="3" fontId="81" fillId="0" borderId="43" xfId="38" applyNumberFormat="1" applyFont="1" applyFill="1" applyBorder="1" applyAlignment="1">
      <alignment vertical="center" wrapText="1"/>
    </xf>
    <xf numFmtId="3" fontId="81" fillId="0" borderId="44" xfId="38" applyNumberFormat="1" applyFont="1" applyFill="1" applyBorder="1" applyAlignment="1">
      <alignment vertical="center" wrapText="1"/>
    </xf>
    <xf numFmtId="169" fontId="81" fillId="0" borderId="26" xfId="37" applyNumberFormat="1" applyFont="1" applyFill="1" applyBorder="1" applyAlignment="1">
      <alignment horizontal="right" wrapText="1"/>
    </xf>
    <xf numFmtId="169" fontId="81" fillId="0" borderId="42" xfId="37" applyNumberFormat="1" applyFont="1" applyFill="1" applyBorder="1" applyAlignment="1">
      <alignment horizontal="right" wrapText="1"/>
    </xf>
    <xf numFmtId="169" fontId="81" fillId="0" borderId="24" xfId="37" applyNumberFormat="1" applyFont="1" applyFill="1" applyBorder="1" applyAlignment="1">
      <alignment horizontal="right" wrapText="1"/>
    </xf>
    <xf numFmtId="169" fontId="81" fillId="0" borderId="23" xfId="37" applyNumberFormat="1" applyFont="1" applyFill="1" applyBorder="1" applyAlignment="1">
      <alignment horizontal="right" wrapText="1"/>
    </xf>
    <xf numFmtId="0" fontId="81" fillId="0" borderId="32" xfId="36" applyFont="1" applyFill="1" applyBorder="1" applyAlignment="1">
      <alignment vertical="center" wrapText="1"/>
    </xf>
    <xf numFmtId="169" fontId="81" fillId="0" borderId="32" xfId="37" applyNumberFormat="1" applyFont="1" applyFill="1" applyBorder="1" applyAlignment="1">
      <alignment wrapText="1"/>
    </xf>
    <xf numFmtId="169" fontId="81" fillId="0" borderId="86" xfId="37" applyNumberFormat="1" applyFont="1" applyFill="1" applyBorder="1" applyAlignment="1">
      <alignment horizontal="right" wrapText="1"/>
    </xf>
    <xf numFmtId="169" fontId="81" fillId="0" borderId="14" xfId="37" applyNumberFormat="1" applyFont="1" applyFill="1" applyBorder="1" applyAlignment="1">
      <alignment horizontal="right" wrapText="1"/>
    </xf>
    <xf numFmtId="169" fontId="81" fillId="0" borderId="87" xfId="37" applyNumberFormat="1" applyFont="1" applyFill="1" applyBorder="1" applyAlignment="1">
      <alignment horizontal="right" wrapText="1"/>
    </xf>
    <xf numFmtId="169" fontId="81" fillId="0" borderId="89" xfId="37" applyNumberFormat="1" applyFont="1" applyFill="1" applyBorder="1" applyAlignment="1">
      <alignment horizontal="right" wrapText="1"/>
    </xf>
    <xf numFmtId="0" fontId="16"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19" fillId="0" borderId="0" xfId="38" applyNumberFormat="1" applyFont="1" applyFill="1"/>
    <xf numFmtId="169" fontId="8" fillId="0" borderId="0" xfId="36" applyNumberFormat="1" applyFill="1"/>
    <xf numFmtId="181" fontId="8" fillId="0" borderId="0" xfId="36" applyNumberFormat="1" applyFill="1"/>
    <xf numFmtId="169" fontId="8" fillId="0" borderId="0" xfId="37" applyNumberFormat="1" applyFont="1" applyFill="1"/>
    <xf numFmtId="0" fontId="8" fillId="0" borderId="0" xfId="36" applyFont="1" applyFill="1"/>
    <xf numFmtId="3" fontId="8" fillId="0" borderId="0" xfId="36" applyNumberFormat="1" applyFill="1"/>
    <xf numFmtId="167" fontId="8" fillId="0" borderId="0" xfId="36" applyNumberFormat="1" applyFill="1"/>
    <xf numFmtId="181" fontId="10" fillId="0" borderId="0" xfId="38" applyNumberFormat="1" applyFont="1" applyFill="1" applyAlignment="1">
      <alignment wrapText="1"/>
    </xf>
    <xf numFmtId="181" fontId="14" fillId="0" borderId="0" xfId="38" applyNumberFormat="1" applyFont="1"/>
    <xf numFmtId="181" fontId="11" fillId="0" borderId="0" xfId="38" applyNumberFormat="1" applyFont="1" applyFill="1" applyBorder="1" applyAlignment="1">
      <alignment horizontal="center" wrapText="1"/>
    </xf>
    <xf numFmtId="181" fontId="10" fillId="0" borderId="0" xfId="38" applyNumberFormat="1" applyFont="1" applyFill="1" applyBorder="1" applyAlignment="1">
      <alignment horizontal="center" wrapText="1"/>
    </xf>
    <xf numFmtId="181" fontId="11" fillId="2" borderId="28" xfId="38" applyNumberFormat="1" applyFont="1" applyFill="1" applyBorder="1" applyAlignment="1">
      <alignment horizontal="center" vertical="center" wrapText="1"/>
    </xf>
    <xf numFmtId="181" fontId="11" fillId="2" borderId="29" xfId="38" applyNumberFormat="1" applyFont="1" applyFill="1" applyBorder="1" applyAlignment="1">
      <alignment horizontal="center" vertical="center" wrapText="1"/>
    </xf>
    <xf numFmtId="181" fontId="11" fillId="2" borderId="100" xfId="38" applyNumberFormat="1" applyFont="1" applyFill="1" applyBorder="1" applyAlignment="1">
      <alignment horizontal="center" vertical="center" wrapText="1"/>
    </xf>
    <xf numFmtId="181" fontId="11" fillId="2" borderId="34" xfId="38" applyNumberFormat="1" applyFont="1" applyFill="1" applyBorder="1" applyAlignment="1">
      <alignment horizontal="center" vertical="center" wrapText="1"/>
    </xf>
    <xf numFmtId="181" fontId="11" fillId="2" borderId="58" xfId="38" applyNumberFormat="1" applyFont="1" applyFill="1" applyBorder="1" applyAlignment="1">
      <alignment horizontal="center" vertical="center" wrapText="1"/>
    </xf>
    <xf numFmtId="181" fontId="11" fillId="2" borderId="35" xfId="38" applyNumberFormat="1" applyFont="1" applyFill="1" applyBorder="1" applyAlignment="1">
      <alignment horizontal="center" vertical="center" wrapText="1"/>
    </xf>
    <xf numFmtId="181" fontId="10" fillId="0" borderId="48" xfId="38" applyNumberFormat="1" applyFont="1" applyFill="1" applyBorder="1" applyAlignment="1">
      <alignment vertical="center" wrapText="1"/>
    </xf>
    <xf numFmtId="181" fontId="10" fillId="0" borderId="43" xfId="38" applyNumberFormat="1" applyFont="1" applyFill="1" applyBorder="1" applyAlignment="1">
      <alignment wrapText="1"/>
    </xf>
    <xf numFmtId="181" fontId="10" fillId="0" borderId="44" xfId="38" applyNumberFormat="1" applyFont="1" applyFill="1" applyBorder="1" applyAlignment="1">
      <alignment wrapText="1"/>
    </xf>
    <xf numFmtId="181" fontId="10" fillId="0" borderId="45" xfId="38" applyNumberFormat="1" applyFont="1" applyFill="1" applyBorder="1" applyAlignment="1">
      <alignment wrapText="1"/>
    </xf>
    <xf numFmtId="181" fontId="14" fillId="0" borderId="43" xfId="38" applyNumberFormat="1" applyFont="1" applyBorder="1"/>
    <xf numFmtId="181" fontId="14" fillId="0" borderId="44" xfId="38" applyNumberFormat="1" applyFont="1" applyBorder="1"/>
    <xf numFmtId="181" fontId="14" fillId="0" borderId="45" xfId="38" applyNumberFormat="1" applyFont="1" applyBorder="1"/>
    <xf numFmtId="181" fontId="14" fillId="0" borderId="43" xfId="38" applyNumberFormat="1" applyFont="1" applyFill="1" applyBorder="1"/>
    <xf numFmtId="181" fontId="14" fillId="0" borderId="44" xfId="38" applyNumberFormat="1" applyFont="1" applyFill="1" applyBorder="1"/>
    <xf numFmtId="181" fontId="14" fillId="0" borderId="45" xfId="38" applyNumberFormat="1" applyFont="1" applyFill="1" applyBorder="1"/>
    <xf numFmtId="181" fontId="14" fillId="0" borderId="85" xfId="38" applyNumberFormat="1" applyFont="1" applyFill="1" applyBorder="1"/>
    <xf numFmtId="181" fontId="14" fillId="0" borderId="52" xfId="38" applyNumberFormat="1" applyFont="1" applyFill="1" applyBorder="1"/>
    <xf numFmtId="181" fontId="14" fillId="0" borderId="16" xfId="38" applyNumberFormat="1" applyFont="1" applyFill="1" applyBorder="1"/>
    <xf numFmtId="181" fontId="14" fillId="0" borderId="84" xfId="38" applyNumberFormat="1" applyFont="1" applyFill="1" applyBorder="1"/>
    <xf numFmtId="181" fontId="14" fillId="0" borderId="16" xfId="38" applyNumberFormat="1" applyFont="1" applyFill="1" applyBorder="1" applyAlignment="1">
      <alignment horizontal="right"/>
    </xf>
    <xf numFmtId="181" fontId="14" fillId="0" borderId="19" xfId="38" applyNumberFormat="1" applyFont="1" applyFill="1" applyBorder="1"/>
    <xf numFmtId="181" fontId="10" fillId="0" borderId="84" xfId="38" applyNumberFormat="1" applyFont="1" applyFill="1" applyBorder="1" applyAlignment="1">
      <alignment wrapText="1"/>
    </xf>
    <xf numFmtId="181" fontId="14" fillId="0" borderId="0" xfId="38" applyNumberFormat="1" applyFont="1" applyFill="1"/>
    <xf numFmtId="181" fontId="10" fillId="0" borderId="21" xfId="38" applyNumberFormat="1" applyFont="1" applyFill="1" applyBorder="1" applyAlignment="1">
      <alignment vertical="center" wrapText="1"/>
    </xf>
    <xf numFmtId="181" fontId="10" fillId="0" borderId="23" xfId="38" applyNumberFormat="1" applyFont="1" applyFill="1" applyBorder="1" applyAlignment="1">
      <alignment wrapText="1"/>
    </xf>
    <xf numFmtId="181" fontId="10" fillId="0" borderId="24" xfId="38" applyNumberFormat="1" applyFont="1" applyFill="1" applyBorder="1" applyAlignment="1">
      <alignment wrapText="1"/>
    </xf>
    <xf numFmtId="181" fontId="10" fillId="0" borderId="46" xfId="38" applyNumberFormat="1" applyFont="1" applyFill="1" applyBorder="1" applyAlignment="1">
      <alignment wrapText="1"/>
    </xf>
    <xf numFmtId="181" fontId="14" fillId="0" borderId="23" xfId="38" applyNumberFormat="1" applyFont="1" applyFill="1" applyBorder="1"/>
    <xf numFmtId="181" fontId="14" fillId="0" borderId="24" xfId="38" applyNumberFormat="1" applyFont="1" applyFill="1" applyBorder="1"/>
    <xf numFmtId="181" fontId="14" fillId="0" borderId="46" xfId="38" applyNumberFormat="1" applyFont="1" applyFill="1" applyBorder="1"/>
    <xf numFmtId="181" fontId="14" fillId="0" borderId="42" xfId="38" applyNumberFormat="1" applyFont="1" applyFill="1" applyBorder="1"/>
    <xf numFmtId="181" fontId="14" fillId="0" borderId="25" xfId="38" applyNumberFormat="1" applyFont="1" applyFill="1" applyBorder="1"/>
    <xf numFmtId="181" fontId="10" fillId="0" borderId="22" xfId="38" applyNumberFormat="1" applyFont="1" applyFill="1" applyBorder="1" applyAlignment="1">
      <alignment wrapText="1"/>
    </xf>
    <xf numFmtId="181" fontId="14" fillId="0" borderId="21" xfId="38" applyNumberFormat="1" applyFont="1" applyFill="1" applyBorder="1" applyAlignment="1">
      <alignment horizontal="right"/>
    </xf>
    <xf numFmtId="181" fontId="10" fillId="0" borderId="24" xfId="38" applyNumberFormat="1" applyFont="1" applyFill="1" applyBorder="1" applyAlignment="1"/>
    <xf numFmtId="181" fontId="10" fillId="0" borderId="23" xfId="38" applyNumberFormat="1" applyFont="1" applyFill="1" applyBorder="1" applyAlignment="1">
      <alignment horizontal="right" wrapText="1"/>
    </xf>
    <xf numFmtId="181" fontId="14" fillId="0" borderId="21" xfId="38" applyNumberFormat="1" applyFont="1" applyFill="1" applyBorder="1"/>
    <xf numFmtId="181" fontId="14" fillId="0" borderId="25" xfId="38" applyNumberFormat="1" applyFont="1" applyFill="1" applyBorder="1" applyAlignment="1">
      <alignment horizontal="right"/>
    </xf>
    <xf numFmtId="181" fontId="14" fillId="0" borderId="22" xfId="38" applyNumberFormat="1" applyFont="1" applyFill="1" applyBorder="1"/>
    <xf numFmtId="181" fontId="11" fillId="0" borderId="32" xfId="38" applyNumberFormat="1" applyFont="1" applyFill="1" applyBorder="1" applyAlignment="1">
      <alignment vertical="center" wrapText="1"/>
    </xf>
    <xf numFmtId="181" fontId="11" fillId="0" borderId="34" xfId="38" applyNumberFormat="1" applyFont="1" applyFill="1" applyBorder="1" applyAlignment="1">
      <alignment wrapText="1"/>
    </xf>
    <xf numFmtId="181" fontId="11" fillId="0" borderId="35" xfId="38" applyNumberFormat="1" applyFont="1" applyFill="1" applyBorder="1" applyAlignment="1">
      <alignment wrapText="1"/>
    </xf>
    <xf numFmtId="181" fontId="11" fillId="0" borderId="58" xfId="38" applyNumberFormat="1" applyFont="1" applyFill="1" applyBorder="1" applyAlignment="1">
      <alignment wrapText="1"/>
    </xf>
    <xf numFmtId="181" fontId="11" fillId="0" borderId="56" xfId="38" applyNumberFormat="1" applyFont="1" applyFill="1" applyBorder="1" applyAlignment="1">
      <alignment wrapText="1"/>
    </xf>
    <xf numFmtId="181" fontId="11" fillId="0" borderId="59" xfId="38" applyNumberFormat="1" applyFont="1" applyFill="1" applyBorder="1" applyAlignment="1">
      <alignment wrapText="1"/>
    </xf>
    <xf numFmtId="181" fontId="11" fillId="0" borderId="34" xfId="38" applyNumberFormat="1" applyFont="1" applyFill="1" applyBorder="1" applyAlignment="1">
      <alignment horizontal="right" wrapText="1"/>
    </xf>
    <xf numFmtId="181" fontId="11" fillId="0" borderId="58" xfId="38" applyNumberFormat="1" applyFont="1" applyFill="1" applyBorder="1" applyAlignment="1">
      <alignment horizontal="right" wrapText="1"/>
    </xf>
    <xf numFmtId="37" fontId="11" fillId="0" borderId="58" xfId="38" applyNumberFormat="1" applyFont="1" applyFill="1" applyBorder="1" applyAlignment="1">
      <alignment wrapText="1"/>
    </xf>
    <xf numFmtId="181" fontId="11" fillId="0" borderId="0" xfId="38" applyNumberFormat="1" applyFont="1" applyFill="1" applyBorder="1" applyAlignment="1">
      <alignment horizontal="center" vertical="center" textRotation="90" wrapText="1"/>
    </xf>
    <xf numFmtId="181" fontId="10" fillId="0" borderId="0" xfId="38" applyNumberFormat="1" applyFont="1" applyFill="1" applyBorder="1" applyAlignment="1">
      <alignment vertical="center" wrapText="1"/>
    </xf>
    <xf numFmtId="181" fontId="10" fillId="0" borderId="0" xfId="38" applyNumberFormat="1" applyFont="1" applyFill="1" applyBorder="1" applyAlignment="1">
      <alignment wrapText="1"/>
    </xf>
    <xf numFmtId="181" fontId="10" fillId="0" borderId="0" xfId="38" applyNumberFormat="1" applyFont="1" applyFill="1" applyBorder="1" applyAlignment="1">
      <alignment horizontal="right" wrapText="1"/>
    </xf>
    <xf numFmtId="181" fontId="10" fillId="0" borderId="3" xfId="38" applyNumberFormat="1" applyFont="1" applyFill="1" applyBorder="1" applyAlignment="1">
      <alignment horizontal="right" wrapText="1"/>
    </xf>
    <xf numFmtId="181" fontId="81" fillId="0" borderId="0" xfId="38" applyNumberFormat="1" applyFont="1" applyFill="1" applyBorder="1" applyAlignment="1">
      <alignment horizontal="center" vertical="center"/>
    </xf>
    <xf numFmtId="181" fontId="14" fillId="0" borderId="0" xfId="38" applyNumberFormat="1" applyFont="1" applyFill="1" applyBorder="1"/>
    <xf numFmtId="181" fontId="12" fillId="0" borderId="0" xfId="38" applyNumberFormat="1" applyFont="1" applyFill="1"/>
    <xf numFmtId="181" fontId="21" fillId="0" borderId="0" xfId="38" applyNumberFormat="1" applyFont="1" applyFill="1"/>
    <xf numFmtId="181" fontId="22" fillId="0" borderId="0" xfId="38" applyNumberFormat="1" applyFont="1" applyFill="1"/>
    <xf numFmtId="0" fontId="81" fillId="0" borderId="0" xfId="36" applyFont="1"/>
    <xf numFmtId="0" fontId="81" fillId="0" borderId="0" xfId="36" applyFont="1" applyAlignment="1">
      <alignment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0" fontId="16" fillId="0" borderId="84" xfId="36" applyFont="1" applyFill="1" applyBorder="1" applyAlignment="1">
      <alignment horizontal="center" vertical="center" wrapText="1"/>
    </xf>
    <xf numFmtId="169" fontId="81" fillId="0" borderId="17" xfId="36" applyNumberFormat="1" applyFont="1" applyFill="1" applyBorder="1" applyAlignment="1">
      <alignment vertical="center" wrapText="1"/>
    </xf>
    <xf numFmtId="169" fontId="81" fillId="0" borderId="18"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0" xfId="36" applyNumberFormat="1" applyFont="1" applyAlignment="1">
      <alignment wrapText="1"/>
    </xf>
    <xf numFmtId="10" fontId="81" fillId="0" borderId="24" xfId="36" applyNumberFormat="1" applyFont="1" applyBorder="1" applyAlignment="1">
      <alignment wrapText="1"/>
    </xf>
    <xf numFmtId="0" fontId="16" fillId="0" borderId="46" xfId="36" applyFont="1" applyFill="1" applyBorder="1" applyAlignment="1">
      <alignment horizontal="center" vertical="center" wrapText="1"/>
    </xf>
    <xf numFmtId="169" fontId="81" fillId="0" borderId="23" xfId="36" applyNumberFormat="1" applyFont="1" applyFill="1" applyBorder="1" applyAlignment="1">
      <alignment vertical="center" wrapText="1"/>
    </xf>
    <xf numFmtId="169" fontId="81" fillId="0" borderId="24" xfId="36" applyNumberFormat="1" applyFont="1" applyFill="1" applyBorder="1" applyAlignment="1">
      <alignment vertical="center" wrapText="1"/>
    </xf>
    <xf numFmtId="169" fontId="81" fillId="0" borderId="46" xfId="36" applyNumberFormat="1" applyFont="1" applyFill="1" applyBorder="1" applyAlignment="1">
      <alignment vertical="center" wrapText="1"/>
    </xf>
    <xf numFmtId="169" fontId="81" fillId="0" borderId="28" xfId="36" applyNumberFormat="1" applyFont="1" applyFill="1" applyBorder="1" applyAlignment="1">
      <alignment vertical="center" wrapText="1"/>
    </xf>
    <xf numFmtId="169" fontId="81" fillId="0" borderId="29" xfId="36" applyNumberFormat="1" applyFont="1" applyFill="1" applyBorder="1" applyAlignment="1">
      <alignment vertical="center" wrapText="1"/>
    </xf>
    <xf numFmtId="169" fontId="81" fillId="0" borderId="47" xfId="36" applyNumberFormat="1" applyFont="1" applyFill="1" applyBorder="1" applyAlignment="1">
      <alignment vertical="center" wrapText="1"/>
    </xf>
    <xf numFmtId="10" fontId="81" fillId="63" borderId="24" xfId="36" applyNumberFormat="1" applyFont="1" applyFill="1" applyBorder="1" applyAlignment="1">
      <alignment wrapText="1"/>
    </xf>
    <xf numFmtId="10" fontId="81" fillId="64" borderId="24" xfId="36" applyNumberFormat="1" applyFont="1" applyFill="1" applyBorder="1" applyAlignment="1">
      <alignment wrapText="1"/>
    </xf>
    <xf numFmtId="0" fontId="16" fillId="0" borderId="45" xfId="36" applyFont="1" applyFill="1" applyBorder="1" applyAlignment="1">
      <alignment horizontal="center" vertical="center" wrapText="1"/>
    </xf>
    <xf numFmtId="169" fontId="81" fillId="0" borderId="43"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69" fontId="81" fillId="0" borderId="34" xfId="36" applyNumberFormat="1" applyFont="1" applyFill="1" applyBorder="1" applyAlignment="1">
      <alignment vertical="center" wrapText="1"/>
    </xf>
    <xf numFmtId="169" fontId="81" fillId="0" borderId="35" xfId="36" applyNumberFormat="1" applyFont="1" applyFill="1" applyBorder="1" applyAlignment="1">
      <alignment vertical="center" wrapText="1"/>
    </xf>
    <xf numFmtId="169" fontId="81" fillId="0" borderId="58" xfId="36" applyNumberFormat="1" applyFont="1" applyFill="1" applyBorder="1" applyAlignment="1">
      <alignment vertical="center" wrapText="1"/>
    </xf>
    <xf numFmtId="169" fontId="81" fillId="0" borderId="16" xfId="36" applyNumberFormat="1" applyFont="1" applyFill="1" applyBorder="1" applyAlignment="1">
      <alignment vertical="center" wrapText="1"/>
    </xf>
    <xf numFmtId="169" fontId="81" fillId="0" borderId="88" xfId="36" applyNumberFormat="1" applyFont="1" applyFill="1" applyBorder="1" applyAlignment="1">
      <alignment vertical="center" wrapText="1"/>
    </xf>
    <xf numFmtId="169" fontId="81" fillId="0" borderId="86" xfId="36" applyNumberFormat="1" applyFont="1" applyFill="1" applyBorder="1" applyAlignment="1">
      <alignment vertical="center" wrapText="1"/>
    </xf>
    <xf numFmtId="169" fontId="81" fillId="0" borderId="14"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8" fillId="0" borderId="0" xfId="37" applyNumberFormat="1" applyFont="1"/>
    <xf numFmtId="169" fontId="8" fillId="0" borderId="0" xfId="36" applyNumberFormat="1"/>
    <xf numFmtId="169" fontId="81" fillId="0" borderId="0" xfId="37" applyNumberFormat="1" applyFont="1" applyBorder="1"/>
    <xf numFmtId="3" fontId="8" fillId="0" borderId="0" xfId="36" applyNumberFormat="1"/>
    <xf numFmtId="0" fontId="20" fillId="0" borderId="0" xfId="36" applyFont="1" applyFill="1" applyAlignment="1">
      <alignment horizontal="right" vertical="center" wrapText="1"/>
    </xf>
    <xf numFmtId="0" fontId="81" fillId="0" borderId="1" xfId="36" applyFont="1" applyBorder="1"/>
    <xf numFmtId="49" fontId="16" fillId="0" borderId="0" xfId="36" applyNumberFormat="1" applyFont="1" applyBorder="1" applyAlignment="1">
      <alignment vertical="center" wrapText="1"/>
    </xf>
    <xf numFmtId="0" fontId="16" fillId="0" borderId="56" xfId="36" applyFont="1" applyFill="1" applyBorder="1" applyAlignment="1">
      <alignment horizontal="center" vertical="center" wrapText="1"/>
    </xf>
    <xf numFmtId="0" fontId="16" fillId="0" borderId="86" xfId="36" applyFont="1" applyFill="1" applyBorder="1" applyAlignment="1">
      <alignment horizontal="center" vertical="center" wrapText="1"/>
    </xf>
    <xf numFmtId="0" fontId="16" fillId="0" borderId="101" xfId="36" applyFont="1" applyFill="1" applyBorder="1" applyAlignment="1">
      <alignment horizontal="center" vertical="center" wrapText="1"/>
    </xf>
    <xf numFmtId="0" fontId="16" fillId="0" borderId="89" xfId="36" applyFont="1" applyFill="1" applyBorder="1" applyAlignment="1">
      <alignment horizontal="center" vertical="center" wrapText="1"/>
    </xf>
    <xf numFmtId="169" fontId="81" fillId="0" borderId="17"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19"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6"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5"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81" fillId="0" borderId="29" xfId="36" applyNumberFormat="1" applyFont="1" applyFill="1" applyBorder="1" applyAlignment="1">
      <alignment horizontal="center" vertical="center"/>
    </xf>
    <xf numFmtId="169" fontId="81" fillId="0" borderId="94" xfId="36" applyNumberFormat="1" applyFont="1" applyFill="1" applyBorder="1" applyAlignment="1">
      <alignment horizontal="center" vertical="center"/>
    </xf>
    <xf numFmtId="169" fontId="81" fillId="0" borderId="20" xfId="36" applyNumberFormat="1" applyFont="1" applyFill="1" applyBorder="1" applyAlignment="1">
      <alignment horizontal="center" vertical="center"/>
    </xf>
    <xf numFmtId="169" fontId="81" fillId="0" borderId="30"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99" xfId="36" applyNumberFormat="1" applyFont="1" applyFill="1" applyBorder="1" applyAlignment="1">
      <alignment horizontal="center" vertical="center"/>
    </xf>
    <xf numFmtId="169" fontId="16" fillId="0" borderId="95" xfId="36" applyNumberFormat="1" applyFont="1" applyFill="1" applyBorder="1" applyAlignment="1">
      <alignment horizontal="center" vertical="center"/>
    </xf>
    <xf numFmtId="169" fontId="16" fillId="0" borderId="30" xfId="36" applyNumberFormat="1" applyFont="1" applyFill="1" applyBorder="1" applyAlignment="1">
      <alignment horizontal="center" vertical="center"/>
    </xf>
    <xf numFmtId="169" fontId="81" fillId="0" borderId="43" xfId="36" applyNumberFormat="1" applyFont="1" applyFill="1" applyBorder="1" applyAlignment="1">
      <alignment horizontal="center" vertical="center"/>
    </xf>
    <xf numFmtId="169" fontId="81" fillId="0" borderId="44" xfId="36" applyNumberFormat="1" applyFont="1" applyFill="1" applyBorder="1" applyAlignment="1">
      <alignment horizontal="center" vertical="center"/>
    </xf>
    <xf numFmtId="169" fontId="81" fillId="0" borderId="52" xfId="36" applyNumberFormat="1" applyFont="1" applyFill="1" applyBorder="1" applyAlignment="1">
      <alignment horizontal="center" vertical="center"/>
    </xf>
    <xf numFmtId="169" fontId="81" fillId="0" borderId="53" xfId="36" applyNumberFormat="1" applyFont="1" applyFill="1" applyBorder="1" applyAlignment="1">
      <alignment horizontal="center" vertical="center"/>
    </xf>
    <xf numFmtId="169" fontId="16" fillId="0" borderId="34"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169" fontId="16" fillId="0" borderId="91" xfId="36" applyNumberFormat="1" applyFont="1" applyFill="1" applyBorder="1" applyAlignment="1">
      <alignment horizontal="center" vertical="center"/>
    </xf>
    <xf numFmtId="169" fontId="16" fillId="0" borderId="51" xfId="36" applyNumberFormat="1" applyFont="1" applyFill="1" applyBorder="1" applyAlignment="1">
      <alignment horizontal="center" vertical="center"/>
    </xf>
    <xf numFmtId="3" fontId="81" fillId="0" borderId="0" xfId="36" applyNumberFormat="1" applyFont="1"/>
    <xf numFmtId="181" fontId="81" fillId="0" borderId="0" xfId="38" applyNumberFormat="1" applyFont="1"/>
    <xf numFmtId="0" fontId="87" fillId="0" borderId="0" xfId="36" applyFont="1"/>
    <xf numFmtId="0" fontId="21" fillId="0" borderId="0" xfId="36" applyFont="1" applyAlignment="1">
      <alignment horizontal="right"/>
    </xf>
    <xf numFmtId="181" fontId="21" fillId="0" borderId="0" xfId="38" applyNumberFormat="1" applyFont="1" applyFill="1" applyAlignment="1">
      <alignment horizontal="right" vertical="center" wrapText="1"/>
    </xf>
    <xf numFmtId="181" fontId="21" fillId="0" borderId="0" xfId="38" applyNumberFormat="1" applyFont="1" applyFill="1" applyAlignment="1">
      <alignment vertical="center" wrapText="1"/>
    </xf>
    <xf numFmtId="0" fontId="87" fillId="0" borderId="0" xfId="36" applyFont="1" applyAlignment="1">
      <alignment vertical="center" wrapText="1"/>
    </xf>
    <xf numFmtId="0" fontId="87"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55" xfId="36" applyFont="1" applyFill="1" applyBorder="1" applyAlignment="1">
      <alignment horizontal="center" vertical="center" wrapText="1"/>
    </xf>
    <xf numFmtId="0" fontId="20" fillId="2" borderId="7"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0" fontId="87" fillId="0" borderId="55" xfId="36" applyFont="1" applyBorder="1" applyAlignment="1">
      <alignment vertical="center" wrapText="1"/>
    </xf>
    <xf numFmtId="3" fontId="87" fillId="0" borderId="55" xfId="36" applyNumberFormat="1" applyFont="1" applyFill="1" applyBorder="1" applyAlignment="1">
      <alignment horizontal="center" vertical="center" wrapText="1"/>
    </xf>
    <xf numFmtId="3" fontId="87" fillId="0" borderId="37" xfId="36" applyNumberFormat="1" applyFont="1" applyFill="1" applyBorder="1" applyAlignment="1">
      <alignment horizontal="center" vertical="center" wrapText="1"/>
    </xf>
    <xf numFmtId="169" fontId="87" fillId="0" borderId="37" xfId="37" applyNumberFormat="1" applyFont="1" applyFill="1" applyBorder="1" applyAlignment="1">
      <alignment horizontal="center" vertical="center" wrapText="1"/>
    </xf>
    <xf numFmtId="169" fontId="87" fillId="0" borderId="38" xfId="36" applyNumberFormat="1" applyFont="1" applyFill="1" applyBorder="1" applyAlignment="1">
      <alignment horizontal="center" vertical="center" wrapText="1"/>
    </xf>
    <xf numFmtId="3" fontId="87" fillId="0" borderId="0" xfId="37" applyNumberFormat="1" applyFont="1" applyBorder="1" applyAlignment="1">
      <alignment horizontal="center"/>
    </xf>
    <xf numFmtId="0" fontId="87" fillId="0" borderId="0" xfId="36" applyFont="1" applyBorder="1"/>
    <xf numFmtId="0" fontId="87" fillId="0" borderId="38" xfId="36" applyFont="1" applyBorder="1"/>
    <xf numFmtId="3" fontId="87" fillId="0" borderId="38" xfId="36" applyNumberFormat="1" applyFont="1" applyFill="1" applyBorder="1" applyAlignment="1">
      <alignment horizontal="center" vertical="center" wrapText="1"/>
    </xf>
    <xf numFmtId="0" fontId="87" fillId="0" borderId="57" xfId="36" applyFont="1" applyBorder="1"/>
    <xf numFmtId="169" fontId="87" fillId="0" borderId="57" xfId="37"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169" fontId="87" fillId="0" borderId="0" xfId="36" applyNumberFormat="1" applyFont="1"/>
    <xf numFmtId="0" fontId="87" fillId="0" borderId="4" xfId="36" applyFont="1" applyBorder="1" applyAlignment="1">
      <alignment vertical="center"/>
    </xf>
    <xf numFmtId="3" fontId="87" fillId="0" borderId="54" xfId="36" applyNumberFormat="1" applyFont="1" applyFill="1" applyBorder="1" applyAlignment="1">
      <alignment horizontal="center" vertical="center" wrapText="1"/>
    </xf>
    <xf numFmtId="169" fontId="87" fillId="0" borderId="55" xfId="36" applyNumberFormat="1" applyFont="1" applyFill="1" applyBorder="1" applyAlignment="1">
      <alignment horizontal="center" vertical="center" wrapText="1"/>
    </xf>
    <xf numFmtId="0" fontId="87" fillId="0" borderId="37" xfId="36" applyFont="1" applyBorder="1"/>
    <xf numFmtId="0" fontId="87" fillId="0" borderId="37" xfId="36" applyFont="1" applyBorder="1" applyAlignment="1">
      <alignment wrapText="1"/>
    </xf>
    <xf numFmtId="3" fontId="87" fillId="0" borderId="54" xfId="36" applyNumberFormat="1" applyFont="1" applyBorder="1" applyAlignment="1">
      <alignment horizontal="center" vertical="center" wrapText="1"/>
    </xf>
    <xf numFmtId="3" fontId="87" fillId="0" borderId="38" xfId="36" applyNumberFormat="1" applyFont="1" applyBorder="1" applyAlignment="1">
      <alignment horizontal="center" vertical="center" wrapText="1"/>
    </xf>
    <xf numFmtId="169" fontId="87" fillId="0" borderId="38" xfId="36" applyNumberFormat="1" applyFont="1" applyBorder="1" applyAlignment="1">
      <alignment horizontal="center" vertical="center" wrapText="1"/>
    </xf>
    <xf numFmtId="0" fontId="87" fillId="0" borderId="9" xfId="36" applyFont="1" applyBorder="1"/>
    <xf numFmtId="3" fontId="87" fillId="0" borderId="57" xfId="36" applyNumberFormat="1" applyFont="1" applyBorder="1" applyAlignment="1">
      <alignment horizontal="center" vertical="center" wrapText="1"/>
    </xf>
    <xf numFmtId="169" fontId="87" fillId="0" borderId="57"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169" fontId="21" fillId="0" borderId="13"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87" fillId="0" borderId="0" xfId="36" applyFont="1" applyFill="1"/>
    <xf numFmtId="3" fontId="87" fillId="0" borderId="0" xfId="36" applyNumberFormat="1" applyFont="1" applyFill="1" applyBorder="1" applyAlignment="1">
      <alignment horizontal="left" vertical="center" wrapText="1"/>
    </xf>
    <xf numFmtId="3" fontId="87" fillId="0" borderId="0" xfId="36" applyNumberFormat="1" applyFont="1" applyBorder="1" applyAlignment="1">
      <alignment horizontal="center" vertical="center" wrapText="1"/>
    </xf>
    <xf numFmtId="169" fontId="87" fillId="0" borderId="0" xfId="36" applyNumberFormat="1" applyFont="1" applyBorder="1" applyAlignment="1">
      <alignment horizontal="center" vertical="center" wrapText="1"/>
    </xf>
    <xf numFmtId="0" fontId="87" fillId="0" borderId="0" xfId="36" applyFont="1" applyAlignment="1">
      <alignment horizontal="center" vertical="center"/>
    </xf>
    <xf numFmtId="14" fontId="20" fillId="0" borderId="0" xfId="36" applyNumberFormat="1" applyFont="1" applyFill="1"/>
    <xf numFmtId="3" fontId="24" fillId="0" borderId="0" xfId="835" applyNumberFormat="1">
      <alignment vertical="top"/>
    </xf>
    <xf numFmtId="49" fontId="20" fillId="0" borderId="0" xfId="36" applyNumberFormat="1" applyFont="1" applyFill="1" applyAlignment="1">
      <alignment horizontal="right"/>
    </xf>
    <xf numFmtId="3" fontId="20" fillId="0" borderId="0" xfId="36" applyNumberFormat="1" applyFont="1" applyBorder="1" applyAlignment="1">
      <alignment horizontal="center" vertical="center" wrapText="1"/>
    </xf>
    <xf numFmtId="3" fontId="87" fillId="0" borderId="0" xfId="36" applyNumberFormat="1" applyFont="1" applyAlignment="1">
      <alignment vertical="center" wrapText="1"/>
    </xf>
    <xf numFmtId="0" fontId="87" fillId="0" borderId="0" xfId="1472" applyFont="1" applyAlignment="1">
      <alignment vertical="center" wrapText="1"/>
    </xf>
    <xf numFmtId="3" fontId="87" fillId="0" borderId="0" xfId="36" applyNumberFormat="1" applyFont="1" applyFill="1"/>
    <xf numFmtId="3" fontId="87" fillId="0" borderId="0" xfId="36" applyNumberFormat="1" applyFont="1"/>
    <xf numFmtId="169" fontId="87" fillId="0" borderId="0" xfId="37" applyNumberFormat="1" applyFont="1" applyAlignment="1">
      <alignment vertical="center" wrapText="1"/>
    </xf>
    <xf numFmtId="0" fontId="87" fillId="0" borderId="0" xfId="1472" applyFont="1"/>
    <xf numFmtId="0" fontId="87" fillId="0" borderId="0" xfId="36" applyFont="1" applyAlignment="1">
      <alignment wrapText="1"/>
    </xf>
    <xf numFmtId="0" fontId="87" fillId="0" borderId="0" xfId="1472" applyFont="1" applyBorder="1" applyAlignment="1">
      <alignment wrapText="1"/>
    </xf>
    <xf numFmtId="0" fontId="20" fillId="0" borderId="0" xfId="36" applyFont="1"/>
    <xf numFmtId="0" fontId="20" fillId="0" borderId="0" xfId="1472" applyFont="1"/>
    <xf numFmtId="3" fontId="20" fillId="0" borderId="0" xfId="36" applyNumberFormat="1" applyFont="1" applyFill="1"/>
    <xf numFmtId="3" fontId="21" fillId="0" borderId="0" xfId="36" applyNumberFormat="1" applyFont="1"/>
    <xf numFmtId="169" fontId="21" fillId="0" borderId="0" xfId="37" applyNumberFormat="1" applyFont="1" applyAlignment="1">
      <alignment vertical="center" wrapText="1"/>
    </xf>
    <xf numFmtId="169" fontId="21" fillId="0" borderId="0" xfId="36" applyNumberFormat="1" applyFont="1" applyBorder="1" applyAlignment="1">
      <alignment horizontal="center" vertical="center" wrapText="1"/>
    </xf>
    <xf numFmtId="0" fontId="87" fillId="0" borderId="0" xfId="1472" applyFont="1" applyAlignment="1">
      <alignment wrapText="1"/>
    </xf>
    <xf numFmtId="169" fontId="87" fillId="0" borderId="0" xfId="36" applyNumberFormat="1" applyFont="1" applyAlignment="1">
      <alignment horizontal="center" vertical="center"/>
    </xf>
    <xf numFmtId="0" fontId="87" fillId="0" borderId="0" xfId="36" applyFont="1" applyFill="1" applyAlignment="1">
      <alignment wrapText="1"/>
    </xf>
    <xf numFmtId="0" fontId="87" fillId="0" borderId="0" xfId="1472" applyFont="1" applyFill="1" applyAlignment="1">
      <alignment wrapText="1"/>
    </xf>
    <xf numFmtId="3" fontId="20" fillId="0" borderId="0" xfId="36" applyNumberFormat="1" applyFont="1" applyAlignment="1">
      <alignment wrapText="1"/>
    </xf>
    <xf numFmtId="0" fontId="20" fillId="0" borderId="0" xfId="1472" applyFont="1" applyAlignment="1">
      <alignment wrapText="1"/>
    </xf>
    <xf numFmtId="3" fontId="20" fillId="0" borderId="0" xfId="36" applyNumberFormat="1" applyFont="1"/>
    <xf numFmtId="169" fontId="20" fillId="0" borderId="0" xfId="36" applyNumberFormat="1" applyFont="1" applyAlignment="1">
      <alignment horizontal="center" vertical="center"/>
    </xf>
    <xf numFmtId="0" fontId="20" fillId="0" borderId="0" xfId="36" applyFont="1" applyAlignment="1">
      <alignment wrapText="1"/>
    </xf>
    <xf numFmtId="0" fontId="20" fillId="0" borderId="0" xfId="1472" applyFont="1" applyAlignment="1">
      <alignment vertical="center" wrapText="1"/>
    </xf>
    <xf numFmtId="169" fontId="87" fillId="0" borderId="0" xfId="37" applyNumberFormat="1" applyFont="1" applyAlignment="1">
      <alignment horizontal="center" vertical="center"/>
    </xf>
    <xf numFmtId="0" fontId="21" fillId="0" borderId="0" xfId="1472" applyFont="1"/>
    <xf numFmtId="169" fontId="21" fillId="0" borderId="0" xfId="37" applyNumberFormat="1" applyFont="1" applyAlignment="1">
      <alignment horizontal="center" vertical="center"/>
    </xf>
    <xf numFmtId="0" fontId="21" fillId="0" borderId="0" xfId="36" applyFont="1"/>
    <xf numFmtId="0" fontId="81" fillId="0" borderId="0" xfId="39" applyFont="1"/>
    <xf numFmtId="0" fontId="81" fillId="0" borderId="0" xfId="39" applyFont="1" applyAlignment="1">
      <alignment horizontal="center"/>
    </xf>
    <xf numFmtId="0" fontId="16" fillId="0" borderId="1" xfId="39" applyFont="1" applyBorder="1" applyAlignment="1">
      <alignment horizontal="center" wrapText="1"/>
    </xf>
    <xf numFmtId="0" fontId="16" fillId="0" borderId="0" xfId="39" applyFont="1" applyBorder="1" applyAlignment="1">
      <alignment horizontal="center" wrapText="1"/>
    </xf>
    <xf numFmtId="0" fontId="81" fillId="0" borderId="0" xfId="39" applyFont="1" applyBorder="1"/>
    <xf numFmtId="0" fontId="81" fillId="0" borderId="37"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3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84" xfId="39" applyFont="1" applyBorder="1" applyAlignment="1">
      <alignment horizontal="center" vertical="center" wrapText="1"/>
    </xf>
    <xf numFmtId="3" fontId="81" fillId="0" borderId="18" xfId="39" applyNumberFormat="1" applyFont="1" applyBorder="1" applyAlignment="1">
      <alignment horizontal="center"/>
    </xf>
    <xf numFmtId="3" fontId="81" fillId="0" borderId="44" xfId="39" applyNumberFormat="1" applyFont="1" applyBorder="1" applyAlignment="1">
      <alignment horizontal="center"/>
    </xf>
    <xf numFmtId="3" fontId="81" fillId="0" borderId="85" xfId="39" applyNumberFormat="1" applyFont="1" applyBorder="1" applyAlignment="1">
      <alignment horizontal="center"/>
    </xf>
    <xf numFmtId="3" fontId="81" fillId="0" borderId="88" xfId="39" applyNumberFormat="1" applyFont="1" applyBorder="1" applyAlignment="1">
      <alignment horizontal="center"/>
    </xf>
    <xf numFmtId="3" fontId="81" fillId="0" borderId="84" xfId="39" applyNumberFormat="1" applyFont="1" applyBorder="1" applyAlignment="1">
      <alignment horizontal="center"/>
    </xf>
    <xf numFmtId="3" fontId="81" fillId="0" borderId="93" xfId="39" applyNumberFormat="1" applyFont="1" applyBorder="1" applyAlignment="1">
      <alignment horizontal="center"/>
    </xf>
    <xf numFmtId="169" fontId="81" fillId="0" borderId="88" xfId="39" applyNumberFormat="1" applyFont="1" applyBorder="1" applyAlignment="1">
      <alignment horizontal="center"/>
    </xf>
    <xf numFmtId="169" fontId="81" fillId="0" borderId="18" xfId="39" applyNumberFormat="1" applyFont="1" applyBorder="1" applyAlignment="1">
      <alignment horizontal="center"/>
    </xf>
    <xf numFmtId="169" fontId="81" fillId="0" borderId="85" xfId="39" applyNumberFormat="1" applyFont="1" applyBorder="1" applyAlignment="1">
      <alignment horizontal="center"/>
    </xf>
    <xf numFmtId="169" fontId="81" fillId="0" borderId="92" xfId="39" applyNumberFormat="1" applyFont="1" applyBorder="1" applyAlignment="1">
      <alignment horizontal="center"/>
    </xf>
    <xf numFmtId="169" fontId="81" fillId="0" borderId="40" xfId="39" applyNumberFormat="1" applyFont="1" applyBorder="1" applyAlignment="1">
      <alignment horizontal="center"/>
    </xf>
    <xf numFmtId="169" fontId="81" fillId="0" borderId="4" xfId="39" applyNumberFormat="1" applyFont="1" applyBorder="1" applyAlignment="1">
      <alignment horizontal="center"/>
    </xf>
    <xf numFmtId="0" fontId="16" fillId="0" borderId="22" xfId="39" applyFont="1" applyBorder="1" applyAlignment="1">
      <alignment horizontal="center" vertical="center" wrapText="1"/>
    </xf>
    <xf numFmtId="3" fontId="81" fillId="0" borderId="42" xfId="39" applyNumberFormat="1" applyFont="1" applyBorder="1" applyAlignment="1">
      <alignment horizontal="center"/>
    </xf>
    <xf numFmtId="169" fontId="81" fillId="0" borderId="29" xfId="39" applyNumberFormat="1" applyFont="1" applyBorder="1" applyAlignment="1">
      <alignment horizontal="center"/>
    </xf>
    <xf numFmtId="169" fontId="81" fillId="0" borderId="46" xfId="39" applyNumberFormat="1" applyFont="1" applyBorder="1" applyAlignment="1">
      <alignment horizontal="center"/>
    </xf>
    <xf numFmtId="0" fontId="16" fillId="0" borderId="100" xfId="39" applyFont="1" applyFill="1" applyBorder="1" applyAlignment="1">
      <alignment horizontal="center" vertical="center" wrapText="1"/>
    </xf>
    <xf numFmtId="3" fontId="81" fillId="0" borderId="35" xfId="39" applyNumberFormat="1" applyFont="1" applyBorder="1" applyAlignment="1">
      <alignment horizontal="center"/>
    </xf>
    <xf numFmtId="3" fontId="81" fillId="0" borderId="56" xfId="39" applyNumberFormat="1" applyFont="1" applyBorder="1" applyAlignment="1">
      <alignment horizontal="center"/>
    </xf>
    <xf numFmtId="3" fontId="81" fillId="0" borderId="58" xfId="39" applyNumberFormat="1" applyFont="1" applyBorder="1" applyAlignment="1">
      <alignment horizontal="center"/>
    </xf>
    <xf numFmtId="3" fontId="81" fillId="0" borderId="36" xfId="39" applyNumberFormat="1" applyFont="1" applyBorder="1" applyAlignment="1">
      <alignment horizontal="center"/>
    </xf>
    <xf numFmtId="3" fontId="81" fillId="0" borderId="37" xfId="39" applyNumberFormat="1" applyFont="1" applyBorder="1" applyAlignment="1">
      <alignment horizontal="center"/>
    </xf>
    <xf numFmtId="169" fontId="81" fillId="0" borderId="56" xfId="39" applyNumberFormat="1" applyFont="1" applyBorder="1" applyAlignment="1">
      <alignment horizontal="center"/>
    </xf>
    <xf numFmtId="169" fontId="81" fillId="0" borderId="35" xfId="39" applyNumberFormat="1" applyFont="1" applyBorder="1" applyAlignment="1">
      <alignment horizontal="center"/>
    </xf>
    <xf numFmtId="169" fontId="81" fillId="0" borderId="91" xfId="39" applyNumberFormat="1" applyFont="1" applyBorder="1" applyAlignment="1">
      <alignment horizontal="center"/>
    </xf>
    <xf numFmtId="169" fontId="81" fillId="0" borderId="58" xfId="39" applyNumberFormat="1" applyFont="1" applyBorder="1" applyAlignment="1">
      <alignment horizontal="center"/>
    </xf>
    <xf numFmtId="0" fontId="16" fillId="0" borderId="50" xfId="39" applyFont="1" applyFill="1" applyBorder="1" applyAlignment="1">
      <alignment horizontal="center" vertical="center" wrapText="1"/>
    </xf>
    <xf numFmtId="3" fontId="81" fillId="0" borderId="102" xfId="39" applyNumberFormat="1" applyFont="1" applyBorder="1" applyAlignment="1">
      <alignment horizontal="center"/>
    </xf>
    <xf numFmtId="169" fontId="81" fillId="0" borderId="44" xfId="39" applyNumberFormat="1" applyFont="1" applyBorder="1" applyAlignment="1">
      <alignment horizontal="center"/>
    </xf>
    <xf numFmtId="169" fontId="81" fillId="0" borderId="45" xfId="39" applyNumberFormat="1" applyFont="1" applyBorder="1" applyAlignment="1">
      <alignment horizontal="center"/>
    </xf>
    <xf numFmtId="0" fontId="16" fillId="0" borderId="22" xfId="39" applyFont="1" applyFill="1" applyBorder="1" applyAlignment="1">
      <alignment horizontal="center" vertical="center" wrapText="1"/>
    </xf>
    <xf numFmtId="3" fontId="81" fillId="0" borderId="24" xfId="39" applyNumberFormat="1" applyFont="1" applyBorder="1" applyAlignment="1">
      <alignment horizontal="center" vertical="center"/>
    </xf>
    <xf numFmtId="3" fontId="81" fillId="0" borderId="18" xfId="39" applyNumberFormat="1" applyFont="1" applyBorder="1" applyAlignment="1">
      <alignment horizontal="center" vertical="center"/>
    </xf>
    <xf numFmtId="3" fontId="81" fillId="0" borderId="42" xfId="39" applyNumberFormat="1" applyFont="1" applyBorder="1" applyAlignment="1">
      <alignment horizontal="center" vertical="center"/>
    </xf>
    <xf numFmtId="169" fontId="81" fillId="0" borderId="24" xfId="39" applyNumberFormat="1" applyFont="1" applyBorder="1" applyAlignment="1">
      <alignment horizontal="center"/>
    </xf>
    <xf numFmtId="169" fontId="81" fillId="0" borderId="37" xfId="39" applyNumberFormat="1" applyFont="1" applyBorder="1" applyAlignment="1">
      <alignment horizontal="center"/>
    </xf>
    <xf numFmtId="169" fontId="81" fillId="0" borderId="36" xfId="39" applyNumberFormat="1" applyFont="1" applyBorder="1" applyAlignment="1">
      <alignment horizontal="center"/>
    </xf>
    <xf numFmtId="0" fontId="16" fillId="0" borderId="9" xfId="39" applyFont="1" applyFill="1" applyBorder="1" applyAlignment="1">
      <alignment horizontal="center" vertical="center" wrapText="1"/>
    </xf>
    <xf numFmtId="3" fontId="81" fillId="0" borderId="14" xfId="39" applyNumberFormat="1" applyFont="1" applyBorder="1" applyAlignment="1">
      <alignment horizontal="center"/>
    </xf>
    <xf numFmtId="3" fontId="81" fillId="0" borderId="101" xfId="39" applyNumberFormat="1" applyFont="1" applyBorder="1" applyAlignment="1">
      <alignment horizontal="center"/>
    </xf>
    <xf numFmtId="3" fontId="81" fillId="0" borderId="44" xfId="39" applyNumberFormat="1" applyFont="1" applyBorder="1" applyAlignment="1">
      <alignment horizontal="center" vertical="center"/>
    </xf>
    <xf numFmtId="3" fontId="81" fillId="0" borderId="85" xfId="39" applyNumberFormat="1" applyFont="1" applyBorder="1" applyAlignment="1">
      <alignment horizontal="center" vertical="center"/>
    </xf>
    <xf numFmtId="3" fontId="81" fillId="0" borderId="88" xfId="39" applyNumberFormat="1" applyFont="1" applyBorder="1" applyAlignment="1">
      <alignment horizontal="center" vertical="center"/>
    </xf>
    <xf numFmtId="3" fontId="81" fillId="0" borderId="84" xfId="39" applyNumberFormat="1" applyFont="1" applyBorder="1" applyAlignment="1">
      <alignment horizontal="center" vertical="center"/>
    </xf>
    <xf numFmtId="0" fontId="16" fillId="0" borderId="93" xfId="39" applyFont="1" applyFill="1" applyBorder="1" applyAlignment="1">
      <alignment horizontal="center" vertical="center" wrapText="1"/>
    </xf>
    <xf numFmtId="3" fontId="81" fillId="0" borderId="36" xfId="39" applyNumberFormat="1" applyFont="1" applyBorder="1" applyAlignment="1">
      <alignment horizontal="center" vertical="center"/>
    </xf>
    <xf numFmtId="3" fontId="81" fillId="0" borderId="93" xfId="39" applyNumberFormat="1" applyFont="1" applyBorder="1" applyAlignment="1">
      <alignment horizontal="center" vertical="center"/>
    </xf>
    <xf numFmtId="169" fontId="81" fillId="0" borderId="88" xfId="39" applyNumberFormat="1" applyFont="1" applyBorder="1" applyAlignment="1">
      <alignment horizontal="center" vertical="center"/>
    </xf>
    <xf numFmtId="169" fontId="81" fillId="0" borderId="18" xfId="39" applyNumberFormat="1" applyFont="1" applyBorder="1" applyAlignment="1">
      <alignment horizontal="center" vertical="center"/>
    </xf>
    <xf numFmtId="169" fontId="81" fillId="0" borderId="92" xfId="39" applyNumberFormat="1" applyFont="1" applyBorder="1" applyAlignment="1">
      <alignment horizontal="center" vertical="center"/>
    </xf>
    <xf numFmtId="169" fontId="81" fillId="0" borderId="29" xfId="39" applyNumberFormat="1" applyFont="1" applyBorder="1" applyAlignment="1">
      <alignment horizontal="center" vertical="center"/>
    </xf>
    <xf numFmtId="0" fontId="16" fillId="0" borderId="33" xfId="39" applyFont="1" applyBorder="1" applyAlignment="1">
      <alignment horizontal="center" vertical="center" wrapText="1"/>
    </xf>
    <xf numFmtId="3" fontId="81" fillId="0" borderId="29" xfId="39" applyNumberFormat="1" applyFont="1" applyBorder="1" applyAlignment="1">
      <alignment horizontal="center" vertical="center"/>
    </xf>
    <xf numFmtId="3" fontId="81" fillId="0" borderId="99" xfId="39" applyNumberFormat="1" applyFont="1" applyBorder="1" applyAlignment="1">
      <alignment horizontal="center"/>
    </xf>
    <xf numFmtId="3" fontId="81" fillId="0" borderId="56"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81" fillId="0" borderId="58" xfId="39" applyNumberFormat="1" applyFont="1" applyBorder="1" applyAlignment="1">
      <alignment horizontal="center" vertical="center"/>
    </xf>
    <xf numFmtId="0" fontId="11" fillId="0" borderId="7" xfId="39" applyFont="1" applyBorder="1" applyAlignment="1">
      <alignment horizontal="center" vertical="center"/>
    </xf>
    <xf numFmtId="0" fontId="11" fillId="0" borderId="13" xfId="39"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xf>
    <xf numFmtId="3" fontId="11" fillId="0" borderId="11" xfId="39" applyNumberFormat="1" applyFont="1" applyBorder="1" applyAlignment="1">
      <alignment horizontal="center" vertical="center"/>
    </xf>
    <xf numFmtId="3" fontId="11" fillId="0" borderId="7" xfId="39" applyNumberFormat="1" applyFont="1" applyBorder="1" applyAlignment="1">
      <alignment horizontal="center" vertical="center"/>
    </xf>
    <xf numFmtId="3" fontId="11" fillId="0" borderId="15" xfId="39" applyNumberFormat="1" applyFont="1" applyBorder="1" applyAlignment="1">
      <alignment horizontal="center"/>
    </xf>
    <xf numFmtId="3" fontId="11" fillId="0" borderId="14" xfId="39" applyNumberFormat="1" applyFont="1" applyBorder="1" applyAlignment="1">
      <alignment horizontal="center"/>
    </xf>
    <xf numFmtId="169" fontId="11" fillId="0" borderId="15" xfId="39" applyNumberFormat="1" applyFont="1" applyBorder="1" applyAlignment="1">
      <alignment horizontal="center"/>
    </xf>
    <xf numFmtId="169" fontId="11" fillId="0" borderId="101" xfId="39" applyNumberFormat="1" applyFont="1" applyBorder="1" applyAlignment="1">
      <alignment horizontal="center"/>
    </xf>
    <xf numFmtId="169" fontId="11" fillId="0" borderId="14" xfId="39" applyNumberFormat="1" applyFont="1" applyBorder="1" applyAlignment="1">
      <alignment horizontal="center"/>
    </xf>
    <xf numFmtId="169" fontId="11" fillId="0" borderId="1"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169" fontId="81" fillId="0" borderId="0" xfId="39" applyNumberFormat="1" applyFont="1"/>
    <xf numFmtId="0" fontId="81" fillId="0" borderId="3" xfId="39" applyFont="1" applyBorder="1"/>
    <xf numFmtId="0" fontId="11" fillId="0" borderId="0" xfId="39" applyFont="1"/>
    <xf numFmtId="3" fontId="81" fillId="0" borderId="0" xfId="39" applyNumberFormat="1" applyFont="1" applyAlignment="1">
      <alignment horizontal="center"/>
    </xf>
    <xf numFmtId="3" fontId="81" fillId="0" borderId="0" xfId="39" applyNumberFormat="1" applyFont="1"/>
    <xf numFmtId="0" fontId="16" fillId="0" borderId="0" xfId="39" applyFont="1" applyBorder="1" applyAlignment="1">
      <alignment vertical="center"/>
    </xf>
    <xf numFmtId="3" fontId="81" fillId="0" borderId="0" xfId="39" applyNumberFormat="1" applyFont="1" applyBorder="1"/>
    <xf numFmtId="3" fontId="81" fillId="0" borderId="0" xfId="39" applyNumberFormat="1" applyFont="1" applyBorder="1" applyAlignment="1">
      <alignment horizontal="center"/>
    </xf>
    <xf numFmtId="49" fontId="88" fillId="0" borderId="0" xfId="39" applyNumberFormat="1" applyFont="1" applyBorder="1" applyAlignment="1">
      <alignment vertical="center"/>
    </xf>
    <xf numFmtId="49" fontId="88" fillId="0" borderId="0" xfId="39" applyNumberFormat="1" applyFont="1" applyBorder="1" applyAlignment="1">
      <alignment horizontal="center" vertical="center"/>
    </xf>
    <xf numFmtId="0" fontId="88" fillId="0" borderId="0" xfId="39" applyFont="1" applyBorder="1" applyAlignment="1">
      <alignment horizontal="center" vertical="center" wrapText="1"/>
    </xf>
    <xf numFmtId="0" fontId="81" fillId="0" borderId="0" xfId="39" applyFont="1" applyBorder="1" applyAlignment="1">
      <alignment horizontal="center"/>
    </xf>
    <xf numFmtId="169" fontId="89" fillId="0" borderId="0" xfId="39" applyNumberFormat="1" applyFont="1" applyBorder="1" applyAlignment="1">
      <alignment horizontal="center" vertical="center"/>
    </xf>
    <xf numFmtId="3" fontId="88" fillId="0" borderId="0" xfId="39" applyNumberFormat="1" applyFont="1" applyBorder="1" applyAlignment="1">
      <alignment horizontal="center" vertical="center"/>
    </xf>
    <xf numFmtId="169" fontId="88" fillId="0" borderId="0" xfId="39" applyNumberFormat="1" applyFont="1" applyBorder="1" applyAlignment="1">
      <alignment horizontal="center" vertical="center"/>
    </xf>
    <xf numFmtId="169" fontId="89" fillId="0" borderId="0" xfId="39" applyNumberFormat="1" applyFont="1" applyFill="1" applyBorder="1" applyAlignment="1">
      <alignment horizontal="center" vertical="center"/>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16" fillId="3" borderId="34" xfId="39" applyFont="1" applyFill="1" applyBorder="1" applyAlignment="1">
      <alignment horizontal="center" vertical="center" wrapText="1"/>
    </xf>
    <xf numFmtId="0" fontId="16" fillId="3" borderId="35" xfId="39" applyFont="1" applyFill="1" applyBorder="1" applyAlignment="1">
      <alignment horizontal="center" vertical="center" wrapText="1"/>
    </xf>
    <xf numFmtId="0" fontId="16" fillId="3" borderId="33" xfId="39" applyFont="1" applyFill="1" applyBorder="1" applyAlignment="1">
      <alignment horizontal="center" vertical="center" wrapText="1"/>
    </xf>
    <xf numFmtId="0" fontId="16" fillId="3" borderId="91" xfId="39" applyFont="1" applyFill="1" applyBorder="1" applyAlignment="1">
      <alignment horizontal="center" vertical="center" wrapText="1"/>
    </xf>
    <xf numFmtId="0" fontId="16" fillId="3" borderId="58" xfId="39" applyFont="1" applyFill="1" applyBorder="1" applyAlignment="1">
      <alignment horizontal="center" vertical="center" wrapText="1"/>
    </xf>
    <xf numFmtId="0" fontId="81" fillId="0" borderId="20" xfId="39" applyFont="1" applyBorder="1" applyAlignment="1">
      <alignment vertical="center" wrapText="1"/>
    </xf>
    <xf numFmtId="3" fontId="81" fillId="0" borderId="38" xfId="38" applyNumberFormat="1" applyFont="1" applyBorder="1" applyAlignment="1">
      <alignment horizontal="right" vertical="center" wrapText="1"/>
    </xf>
    <xf numFmtId="3" fontId="81" fillId="0" borderId="0" xfId="38" applyNumberFormat="1" applyFont="1" applyBorder="1" applyAlignment="1">
      <alignment horizontal="right" vertical="center" wrapText="1"/>
    </xf>
    <xf numFmtId="3" fontId="81" fillId="0" borderId="36" xfId="38" applyNumberFormat="1" applyFont="1" applyBorder="1" applyAlignment="1">
      <alignment horizontal="right" vertical="center" wrapText="1"/>
    </xf>
    <xf numFmtId="3" fontId="81" fillId="0" borderId="96" xfId="38" applyNumberFormat="1" applyFont="1" applyBorder="1" applyAlignment="1">
      <alignment horizontal="right" vertical="center" wrapText="1"/>
    </xf>
    <xf numFmtId="3" fontId="81" fillId="0" borderId="102" xfId="38" applyNumberFormat="1" applyFont="1" applyBorder="1" applyAlignment="1">
      <alignment horizontal="right" vertical="center" wrapText="1"/>
    </xf>
    <xf numFmtId="3" fontId="81" fillId="0" borderId="84" xfId="38" applyNumberFormat="1" applyFont="1" applyFill="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4" xfId="38" applyNumberFormat="1" applyFont="1" applyBorder="1" applyAlignment="1">
      <alignment horizontal="right" vertical="center" wrapText="1"/>
    </xf>
    <xf numFmtId="0" fontId="81" fillId="0" borderId="26" xfId="39" applyFont="1" applyBorder="1" applyAlignment="1">
      <alignment vertical="center" wrapText="1"/>
    </xf>
    <xf numFmtId="3" fontId="81" fillId="0" borderId="26" xfId="38" applyNumberFormat="1" applyFont="1" applyBorder="1" applyAlignment="1">
      <alignment horizontal="right" vertical="center" wrapText="1"/>
    </xf>
    <xf numFmtId="3" fontId="81" fillId="0" borderId="90" xfId="38" applyNumberFormat="1" applyFont="1" applyBorder="1" applyAlignment="1">
      <alignment horizontal="right" vertical="center" wrapText="1"/>
    </xf>
    <xf numFmtId="3" fontId="81" fillId="0" borderId="24" xfId="38" applyNumberFormat="1" applyFont="1" applyBorder="1" applyAlignment="1">
      <alignment horizontal="right" vertical="center" wrapText="1"/>
    </xf>
    <xf numFmtId="3" fontId="81" fillId="0" borderId="46" xfId="38" applyNumberFormat="1" applyFont="1" applyBorder="1" applyAlignment="1">
      <alignment horizontal="right" vertical="center" wrapText="1"/>
    </xf>
    <xf numFmtId="3" fontId="81" fillId="0" borderId="42" xfId="38" applyNumberFormat="1" applyFont="1" applyBorder="1" applyAlignment="1">
      <alignment horizontal="right" vertical="center" wrapText="1"/>
    </xf>
    <xf numFmtId="3" fontId="81" fillId="0" borderId="24" xfId="39" applyNumberFormat="1" applyFont="1" applyBorder="1" applyAlignment="1">
      <alignment vertical="center"/>
    </xf>
    <xf numFmtId="3" fontId="81" fillId="0" borderId="46" xfId="38" applyNumberFormat="1" applyFont="1" applyFill="1" applyBorder="1" applyAlignment="1">
      <alignment horizontal="right" vertical="center" wrapText="1"/>
    </xf>
    <xf numFmtId="3" fontId="81" fillId="0" borderId="23" xfId="38" applyNumberFormat="1" applyFont="1" applyBorder="1" applyAlignment="1">
      <alignment horizontal="right" vertical="center" wrapText="1"/>
    </xf>
    <xf numFmtId="3" fontId="81" fillId="0" borderId="90" xfId="38" applyNumberFormat="1" applyFont="1" applyFill="1" applyBorder="1" applyAlignment="1">
      <alignment horizontal="right" vertical="center" wrapText="1"/>
    </xf>
    <xf numFmtId="3" fontId="81" fillId="0" borderId="22" xfId="38" applyNumberFormat="1" applyFont="1" applyBorder="1" applyAlignment="1">
      <alignment horizontal="right" vertical="center" wrapText="1"/>
    </xf>
    <xf numFmtId="0" fontId="16" fillId="0" borderId="57" xfId="39" applyFont="1" applyBorder="1" applyAlignment="1">
      <alignment vertical="center" wrapText="1"/>
    </xf>
    <xf numFmtId="3" fontId="16" fillId="0" borderId="57" xfId="38" applyNumberFormat="1" applyFont="1" applyBorder="1" applyAlignment="1">
      <alignment horizontal="right" vertical="center" wrapText="1"/>
    </xf>
    <xf numFmtId="3" fontId="16" fillId="0" borderId="34"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56" xfId="38" applyNumberFormat="1" applyFont="1" applyBorder="1" applyAlignment="1">
      <alignment horizontal="right" vertical="center" wrapText="1"/>
    </xf>
    <xf numFmtId="3" fontId="16" fillId="0" borderId="91" xfId="38" applyNumberFormat="1" applyFont="1" applyBorder="1" applyAlignment="1">
      <alignment horizontal="right" vertical="center" wrapText="1"/>
    </xf>
    <xf numFmtId="3" fontId="16" fillId="0" borderId="58" xfId="38" applyNumberFormat="1" applyFont="1" applyBorder="1" applyAlignment="1">
      <alignment horizontal="right" vertical="center" wrapText="1"/>
    </xf>
    <xf numFmtId="0" fontId="81" fillId="0" borderId="53" xfId="39" applyFont="1" applyBorder="1" applyAlignment="1">
      <alignment vertical="center" wrapText="1"/>
    </xf>
    <xf numFmtId="3" fontId="81" fillId="0" borderId="49"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5" xfId="38" applyNumberFormat="1" applyFont="1" applyBorder="1" applyAlignment="1">
      <alignment horizontal="right" vertical="center" wrapText="1"/>
    </xf>
    <xf numFmtId="3" fontId="81" fillId="0" borderId="24"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18" xfId="38" applyNumberFormat="1" applyFont="1" applyBorder="1" applyAlignment="1">
      <alignment horizontal="right" vertical="center" wrapText="1"/>
    </xf>
    <xf numFmtId="3" fontId="81" fillId="0" borderId="92" xfId="38" applyNumberFormat="1" applyFont="1" applyBorder="1" applyAlignment="1">
      <alignment horizontal="right" vertical="center" wrapText="1"/>
    </xf>
    <xf numFmtId="3" fontId="16" fillId="0" borderId="8" xfId="38" applyNumberFormat="1" applyFont="1" applyBorder="1" applyAlignment="1">
      <alignment horizontal="right" vertical="center" wrapText="1"/>
    </xf>
    <xf numFmtId="3" fontId="16" fillId="0" borderId="34" xfId="38" applyNumberFormat="1" applyFont="1" applyFill="1" applyBorder="1" applyAlignment="1">
      <alignment horizontal="right" vertical="center" wrapText="1"/>
    </xf>
    <xf numFmtId="3" fontId="16" fillId="0" borderId="101" xfId="38" applyNumberFormat="1" applyFont="1" applyBorder="1" applyAlignment="1">
      <alignment horizontal="right" vertical="center" wrapText="1"/>
    </xf>
    <xf numFmtId="3" fontId="16" fillId="0" borderId="1" xfId="38" applyNumberFormat="1" applyFont="1" applyBorder="1" applyAlignment="1">
      <alignment horizontal="right" vertical="center" wrapText="1"/>
    </xf>
    <xf numFmtId="3" fontId="16" fillId="0" borderId="89" xfId="38" applyNumberFormat="1" applyFont="1" applyBorder="1" applyAlignment="1">
      <alignment horizontal="right" vertical="center" wrapText="1"/>
    </xf>
    <xf numFmtId="3" fontId="16" fillId="0" borderId="32" xfId="38" applyNumberFormat="1" applyFont="1" applyBorder="1" applyAlignment="1">
      <alignment horizontal="right" vertical="center" wrapText="1"/>
    </xf>
    <xf numFmtId="3" fontId="16" fillId="0" borderId="33" xfId="38" applyNumberFormat="1" applyFont="1" applyBorder="1" applyAlignment="1">
      <alignment horizontal="right" vertical="center" wrapText="1"/>
    </xf>
    <xf numFmtId="0" fontId="81" fillId="0" borderId="38" xfId="39" applyFont="1" applyBorder="1" applyAlignment="1">
      <alignment vertical="center" wrapText="1"/>
    </xf>
    <xf numFmtId="3" fontId="10" fillId="0" borderId="53" xfId="38" applyNumberFormat="1" applyFont="1" applyFill="1" applyBorder="1" applyAlignment="1">
      <alignment vertical="center" wrapText="1"/>
    </xf>
    <xf numFmtId="3" fontId="10" fillId="0" borderId="43" xfId="38" applyNumberFormat="1" applyFont="1" applyFill="1" applyBorder="1" applyAlignment="1">
      <alignment vertical="center" wrapText="1"/>
    </xf>
    <xf numFmtId="3" fontId="10" fillId="0" borderId="44" xfId="38" applyNumberFormat="1" applyFont="1" applyFill="1" applyBorder="1" applyAlignment="1">
      <alignment vertical="center" wrapText="1"/>
    </xf>
    <xf numFmtId="3" fontId="10" fillId="0" borderId="48" xfId="38" applyNumberFormat="1" applyFont="1" applyFill="1" applyBorder="1" applyAlignment="1">
      <alignment vertical="center" wrapText="1"/>
    </xf>
    <xf numFmtId="0" fontId="81" fillId="0" borderId="54" xfId="39" applyFont="1" applyFill="1" applyBorder="1"/>
    <xf numFmtId="169" fontId="10" fillId="0" borderId="26" xfId="37" applyNumberFormat="1" applyFont="1" applyBorder="1" applyAlignment="1">
      <alignment horizontal="right" vertical="center" wrapText="1"/>
    </xf>
    <xf numFmtId="169" fontId="10" fillId="0" borderId="23" xfId="37" applyNumberFormat="1" applyFont="1" applyBorder="1" applyAlignment="1">
      <alignment horizontal="right" vertical="center" wrapText="1"/>
    </xf>
    <xf numFmtId="169" fontId="10" fillId="0" borderId="24" xfId="37" applyNumberFormat="1" applyFont="1" applyBorder="1" applyAlignment="1">
      <alignment horizontal="right" vertical="center" wrapText="1"/>
    </xf>
    <xf numFmtId="169" fontId="10" fillId="0" borderId="22" xfId="37" applyNumberFormat="1" applyFont="1" applyBorder="1" applyAlignment="1">
      <alignment horizontal="right" vertical="center" wrapText="1"/>
    </xf>
    <xf numFmtId="0" fontId="81" fillId="0" borderId="51" xfId="39" applyFont="1" applyBorder="1" applyAlignment="1">
      <alignment vertical="center" wrapText="1"/>
    </xf>
    <xf numFmtId="169" fontId="81" fillId="0" borderId="51" xfId="37" applyNumberFormat="1" applyFont="1" applyBorder="1" applyAlignment="1">
      <alignment wrapText="1"/>
    </xf>
    <xf numFmtId="169" fontId="81" fillId="0" borderId="34"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69" fontId="81" fillId="0" borderId="33" xfId="37" applyNumberFormat="1" applyFont="1" applyBorder="1" applyAlignment="1">
      <alignment horizontal="right" vertical="center" wrapText="1"/>
    </xf>
    <xf numFmtId="169" fontId="81" fillId="0" borderId="58" xfId="37" applyNumberFormat="1" applyFont="1" applyBorder="1" applyAlignment="1">
      <alignment horizontal="right" vertical="center" wrapText="1"/>
    </xf>
    <xf numFmtId="10" fontId="81" fillId="0" borderId="35" xfId="37" applyNumberFormat="1" applyFont="1" applyBorder="1" applyAlignment="1">
      <alignment horizontal="right" vertical="center" wrapText="1"/>
    </xf>
    <xf numFmtId="169" fontId="81" fillId="0" borderId="35"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3" fontId="80" fillId="0" borderId="0" xfId="37" applyNumberFormat="1" applyFont="1" applyFill="1" applyBorder="1" applyAlignment="1">
      <alignment horizontal="center" wrapText="1"/>
    </xf>
    <xf numFmtId="181" fontId="11" fillId="2" borderId="10" xfId="38" applyNumberFormat="1" applyFont="1" applyFill="1" applyBorder="1" applyAlignment="1">
      <alignment horizontal="center" vertical="center" wrapText="1"/>
    </xf>
    <xf numFmtId="181" fontId="11" fillId="2" borderId="15" xfId="38" applyNumberFormat="1" applyFont="1" applyFill="1" applyBorder="1" applyAlignment="1">
      <alignment horizontal="center" vertical="center" wrapText="1"/>
    </xf>
    <xf numFmtId="181" fontId="11" fillId="2" borderId="31" xfId="38" applyNumberFormat="1" applyFont="1" applyFill="1" applyBorder="1" applyAlignment="1">
      <alignment horizontal="center" vertical="center" wrapText="1"/>
    </xf>
    <xf numFmtId="181" fontId="11" fillId="2" borderId="7" xfId="38" applyNumberFormat="1" applyFont="1" applyFill="1" applyBorder="1" applyAlignment="1">
      <alignment horizontal="center" vertical="center" wrapText="1"/>
    </xf>
    <xf numFmtId="181" fontId="11" fillId="2" borderId="86" xfId="38" applyNumberFormat="1" applyFont="1" applyFill="1" applyBorder="1" applyAlignment="1">
      <alignment horizontal="center" vertical="center" wrapText="1"/>
    </xf>
    <xf numFmtId="181" fontId="11" fillId="2" borderId="14" xfId="38" applyNumberFormat="1" applyFont="1" applyFill="1" applyBorder="1" applyAlignment="1">
      <alignment horizontal="center" vertical="center" wrapText="1"/>
    </xf>
    <xf numFmtId="181" fontId="11" fillId="2" borderId="9" xfId="38" applyNumberFormat="1" applyFont="1" applyFill="1" applyBorder="1" applyAlignment="1">
      <alignment horizontal="center" vertical="center" wrapText="1"/>
    </xf>
    <xf numFmtId="3" fontId="81" fillId="0" borderId="2" xfId="38" applyNumberFormat="1" applyFont="1" applyBorder="1" applyAlignment="1">
      <alignment horizontal="right" vertical="center" wrapText="1"/>
    </xf>
    <xf numFmtId="3" fontId="81" fillId="0" borderId="88" xfId="38" applyNumberFormat="1" applyFont="1" applyBorder="1" applyAlignment="1">
      <alignment horizontal="right" vertical="center" wrapText="1"/>
    </xf>
    <xf numFmtId="3" fontId="81" fillId="0" borderId="41" xfId="38" applyNumberFormat="1" applyFont="1" applyBorder="1" applyAlignment="1">
      <alignment horizontal="right" vertical="center" wrapText="1"/>
    </xf>
    <xf numFmtId="3" fontId="81" fillId="0" borderId="93" xfId="38" applyNumberFormat="1" applyFont="1" applyBorder="1" applyAlignment="1">
      <alignment horizontal="right" vertical="center" wrapText="1"/>
    </xf>
    <xf numFmtId="3" fontId="81" fillId="0" borderId="54" xfId="38" applyNumberFormat="1" applyFont="1" applyBorder="1" applyAlignment="1">
      <alignment horizontal="right" vertical="center" wrapText="1"/>
    </xf>
    <xf numFmtId="3" fontId="81" fillId="0" borderId="32" xfId="38" applyNumberFormat="1" applyFont="1" applyBorder="1" applyAlignment="1">
      <alignment horizontal="right" vertical="center" wrapText="1"/>
    </xf>
    <xf numFmtId="3" fontId="81" fillId="0" borderId="35" xfId="38" applyNumberFormat="1" applyFont="1" applyBorder="1" applyAlignment="1">
      <alignment horizontal="right" vertical="center" wrapText="1"/>
    </xf>
    <xf numFmtId="3" fontId="81" fillId="0" borderId="33" xfId="38" applyNumberFormat="1" applyFont="1" applyBorder="1" applyAlignment="1">
      <alignment horizontal="right" vertical="center" wrapText="1"/>
    </xf>
    <xf numFmtId="3" fontId="81" fillId="0" borderId="56" xfId="38" applyNumberFormat="1" applyFont="1" applyBorder="1" applyAlignment="1">
      <alignment horizontal="right" vertical="center" wrapText="1"/>
    </xf>
    <xf numFmtId="3" fontId="81" fillId="0" borderId="14" xfId="38" applyNumberFormat="1" applyFont="1" applyBorder="1" applyAlignment="1">
      <alignment horizontal="right" vertical="center" wrapText="1"/>
    </xf>
    <xf numFmtId="3" fontId="81" fillId="0" borderId="9" xfId="38" applyNumberFormat="1" applyFont="1" applyBorder="1" applyAlignment="1">
      <alignment horizontal="right" vertical="center" wrapText="1"/>
    </xf>
    <xf numFmtId="3" fontId="81" fillId="0" borderId="91" xfId="38" applyNumberFormat="1" applyFont="1" applyBorder="1" applyAlignment="1">
      <alignment horizontal="right" vertical="center" wrapText="1"/>
    </xf>
    <xf numFmtId="3" fontId="16" fillId="0" borderId="13" xfId="38" applyNumberFormat="1" applyFont="1" applyBorder="1" applyAlignment="1">
      <alignment horizontal="right" vertical="center" wrapText="1"/>
    </xf>
    <xf numFmtId="3" fontId="16" fillId="0" borderId="10" xfId="38" applyNumberFormat="1" applyFont="1" applyBorder="1" applyAlignment="1">
      <alignment horizontal="right" vertical="center" wrapText="1"/>
    </xf>
    <xf numFmtId="3" fontId="16" fillId="0" borderId="15" xfId="38" applyNumberFormat="1" applyFont="1" applyBorder="1" applyAlignment="1">
      <alignment horizontal="right" vertical="center" wrapText="1"/>
    </xf>
    <xf numFmtId="3" fontId="16" fillId="0" borderId="7" xfId="38" applyNumberFormat="1" applyFont="1" applyBorder="1" applyAlignment="1">
      <alignment horizontal="right" vertical="center" wrapText="1"/>
    </xf>
    <xf numFmtId="3" fontId="16" fillId="0" borderId="11" xfId="38" applyNumberFormat="1" applyFont="1" applyBorder="1" applyAlignment="1">
      <alignment horizontal="right" vertical="center" wrapText="1"/>
    </xf>
    <xf numFmtId="3" fontId="16" fillId="0" borderId="31" xfId="38" applyNumberFormat="1" applyFont="1" applyBorder="1" applyAlignment="1">
      <alignment horizontal="right" vertical="center" wrapText="1"/>
    </xf>
    <xf numFmtId="3" fontId="16" fillId="0" borderId="9" xfId="38" applyNumberFormat="1" applyFont="1" applyBorder="1" applyAlignment="1">
      <alignment horizontal="right" vertical="center" wrapText="1"/>
    </xf>
    <xf numFmtId="3" fontId="16" fillId="0" borderId="86" xfId="38" applyNumberFormat="1" applyFont="1" applyBorder="1" applyAlignment="1">
      <alignment horizontal="right" vertical="center" wrapText="1"/>
    </xf>
    <xf numFmtId="3" fontId="81" fillId="0" borderId="53" xfId="39" applyNumberFormat="1" applyFont="1" applyBorder="1" applyAlignment="1">
      <alignment vertical="center"/>
    </xf>
    <xf numFmtId="3" fontId="81" fillId="0" borderId="88" xfId="39" applyNumberFormat="1" applyFont="1" applyBorder="1" applyAlignment="1">
      <alignment vertical="center"/>
    </xf>
    <xf numFmtId="3" fontId="81" fillId="0" borderId="18" xfId="39" applyNumberFormat="1" applyFont="1" applyBorder="1" applyAlignment="1">
      <alignment vertical="center"/>
    </xf>
    <xf numFmtId="3" fontId="81" fillId="0" borderId="17" xfId="39" applyNumberFormat="1" applyFont="1" applyBorder="1" applyAlignment="1">
      <alignment vertical="center"/>
    </xf>
    <xf numFmtId="3" fontId="81" fillId="0" borderId="84" xfId="39" applyNumberFormat="1" applyFont="1" applyBorder="1" applyAlignment="1">
      <alignment vertical="center"/>
    </xf>
    <xf numFmtId="3" fontId="81" fillId="0" borderId="85" xfId="39" applyNumberFormat="1" applyFont="1" applyBorder="1" applyAlignment="1">
      <alignment vertical="center"/>
    </xf>
    <xf numFmtId="3" fontId="81" fillId="0" borderId="44" xfId="39" applyNumberFormat="1" applyFont="1" applyBorder="1" applyAlignment="1">
      <alignment vertical="center"/>
    </xf>
    <xf numFmtId="3" fontId="81" fillId="0" borderId="50" xfId="39" applyNumberFormat="1" applyFont="1" applyBorder="1" applyAlignment="1">
      <alignment vertical="center"/>
    </xf>
    <xf numFmtId="3" fontId="81" fillId="0" borderId="43" xfId="40" applyNumberFormat="1" applyFont="1" applyBorder="1" applyAlignment="1">
      <alignment vertical="center"/>
    </xf>
    <xf numFmtId="3" fontId="81" fillId="0" borderId="43" xfId="39" applyNumberFormat="1" applyFont="1" applyBorder="1" applyAlignment="1">
      <alignment vertical="center"/>
    </xf>
    <xf numFmtId="0" fontId="81" fillId="0" borderId="54" xfId="39" applyFont="1" applyBorder="1"/>
    <xf numFmtId="3" fontId="81" fillId="0" borderId="26" xfId="39" applyNumberFormat="1" applyFont="1" applyBorder="1" applyAlignment="1">
      <alignment vertical="center"/>
    </xf>
    <xf numFmtId="3" fontId="81" fillId="0" borderId="42" xfId="39" applyNumberFormat="1" applyFont="1" applyBorder="1" applyAlignment="1">
      <alignment vertical="center"/>
    </xf>
    <xf numFmtId="3" fontId="81" fillId="0" borderId="23" xfId="39" applyNumberFormat="1" applyFont="1" applyBorder="1" applyAlignment="1">
      <alignment vertical="center"/>
    </xf>
    <xf numFmtId="3" fontId="81" fillId="0" borderId="46" xfId="39" applyNumberFormat="1" applyFont="1" applyBorder="1" applyAlignment="1">
      <alignment vertical="center"/>
    </xf>
    <xf numFmtId="3" fontId="81" fillId="0" borderId="22" xfId="39" applyNumberFormat="1" applyFont="1" applyBorder="1" applyAlignment="1">
      <alignment vertical="center"/>
    </xf>
    <xf numFmtId="3" fontId="81" fillId="0" borderId="23" xfId="40" applyNumberFormat="1" applyFont="1" applyBorder="1" applyAlignment="1">
      <alignment vertical="center"/>
    </xf>
    <xf numFmtId="3" fontId="81" fillId="0" borderId="51" xfId="39" applyNumberFormat="1" applyFont="1" applyBorder="1" applyAlignment="1">
      <alignment vertical="center"/>
    </xf>
    <xf numFmtId="3" fontId="81" fillId="0" borderId="56" xfId="39" applyNumberFormat="1" applyFont="1" applyBorder="1" applyAlignment="1">
      <alignment vertical="center"/>
    </xf>
    <xf numFmtId="3" fontId="81" fillId="0" borderId="35" xfId="39" applyNumberFormat="1" applyFont="1" applyBorder="1" applyAlignment="1">
      <alignment vertical="center"/>
    </xf>
    <xf numFmtId="3" fontId="81" fillId="0" borderId="33" xfId="39" applyNumberFormat="1" applyFont="1" applyBorder="1" applyAlignment="1">
      <alignment vertical="center"/>
    </xf>
    <xf numFmtId="3" fontId="81" fillId="0" borderId="34" xfId="40" applyNumberFormat="1" applyFont="1" applyBorder="1" applyAlignment="1">
      <alignment vertical="center"/>
    </xf>
    <xf numFmtId="3" fontId="81" fillId="0" borderId="58" xfId="39" applyNumberFormat="1" applyFont="1" applyBorder="1" applyAlignment="1">
      <alignment vertical="center"/>
    </xf>
    <xf numFmtId="3" fontId="81" fillId="0" borderId="34" xfId="39" applyNumberFormat="1" applyFont="1" applyBorder="1" applyAlignment="1">
      <alignment vertical="center"/>
    </xf>
    <xf numFmtId="3" fontId="16" fillId="0" borderId="57" xfId="39" applyNumberFormat="1" applyFont="1" applyBorder="1" applyAlignment="1">
      <alignment vertical="center"/>
    </xf>
    <xf numFmtId="3" fontId="11" fillId="0" borderId="11" xfId="39" applyNumberFormat="1" applyFont="1" applyBorder="1" applyAlignment="1">
      <alignment horizontal="right" vertical="center"/>
    </xf>
    <xf numFmtId="3" fontId="11" fillId="0" borderId="15" xfId="39" applyNumberFormat="1" applyFont="1" applyBorder="1" applyAlignment="1">
      <alignment horizontal="right" vertical="center"/>
    </xf>
    <xf numFmtId="3" fontId="11" fillId="0" borderId="10" xfId="39" applyNumberFormat="1" applyFont="1" applyBorder="1" applyAlignment="1">
      <alignment horizontal="right" vertical="center"/>
    </xf>
    <xf numFmtId="3" fontId="11" fillId="0" borderId="31" xfId="39" applyNumberFormat="1" applyFont="1" applyBorder="1" applyAlignment="1">
      <alignment horizontal="right" vertical="center"/>
    </xf>
    <xf numFmtId="3" fontId="16" fillId="0" borderId="1" xfId="39" applyNumberFormat="1" applyFont="1" applyBorder="1" applyAlignment="1">
      <alignment horizontal="right" vertical="center"/>
    </xf>
    <xf numFmtId="3" fontId="16" fillId="0" borderId="12" xfId="39" applyNumberFormat="1" applyFont="1" applyBorder="1" applyAlignment="1">
      <alignment horizontal="right" vertical="center"/>
    </xf>
    <xf numFmtId="3" fontId="16" fillId="0" borderId="31" xfId="39" applyNumberFormat="1" applyFont="1" applyBorder="1" applyAlignment="1">
      <alignment horizontal="right" vertical="center"/>
    </xf>
    <xf numFmtId="3" fontId="16" fillId="0" borderId="8" xfId="39" applyNumberFormat="1" applyFont="1" applyBorder="1" applyAlignment="1">
      <alignment horizontal="right" vertical="center"/>
    </xf>
    <xf numFmtId="3" fontId="16" fillId="0" borderId="15" xfId="39" applyNumberFormat="1" applyFont="1" applyBorder="1" applyAlignment="1">
      <alignment horizontal="right" vertical="center"/>
    </xf>
    <xf numFmtId="3" fontId="16" fillId="0" borderId="101" xfId="39" applyNumberFormat="1" applyFont="1" applyBorder="1" applyAlignment="1">
      <alignment horizontal="right" vertical="center"/>
    </xf>
    <xf numFmtId="3" fontId="16" fillId="0" borderId="10" xfId="39" applyNumberFormat="1" applyFont="1" applyBorder="1" applyAlignment="1">
      <alignment horizontal="right" vertical="center"/>
    </xf>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81" fillId="0" borderId="1" xfId="39" applyFont="1" applyBorder="1"/>
    <xf numFmtId="0" fontId="16" fillId="0" borderId="1" xfId="39" applyFont="1" applyFill="1" applyBorder="1" applyAlignment="1">
      <alignment vertical="center" wrapText="1"/>
    </xf>
    <xf numFmtId="0" fontId="16" fillId="0" borderId="86" xfId="39" applyFont="1" applyBorder="1" applyAlignment="1">
      <alignment horizontal="center" vertical="center" wrapText="1"/>
    </xf>
    <xf numFmtId="0" fontId="16" fillId="0" borderId="14" xfId="39" applyFont="1" applyBorder="1" applyAlignment="1">
      <alignment horizontal="center" vertical="center" wrapText="1"/>
    </xf>
    <xf numFmtId="0" fontId="16" fillId="0" borderId="87" xfId="39" applyFont="1" applyBorder="1" applyAlignment="1">
      <alignment horizontal="center" vertical="center" wrapText="1"/>
    </xf>
    <xf numFmtId="0" fontId="16" fillId="0" borderId="89" xfId="39" applyFont="1" applyBorder="1" applyAlignment="1">
      <alignment horizontal="center" vertical="center" wrapText="1"/>
    </xf>
    <xf numFmtId="169" fontId="81" fillId="0" borderId="17" xfId="39" applyNumberFormat="1" applyFont="1" applyBorder="1" applyAlignment="1">
      <alignment horizontal="center" vertical="center"/>
    </xf>
    <xf numFmtId="169" fontId="81" fillId="0" borderId="18" xfId="39" applyNumberFormat="1" applyFont="1" applyFill="1" applyBorder="1" applyAlignment="1">
      <alignment horizontal="center" vertical="center" wrapText="1"/>
    </xf>
    <xf numFmtId="169" fontId="16" fillId="0" borderId="92" xfId="39" applyNumberFormat="1" applyFont="1" applyFill="1" applyBorder="1" applyAlignment="1">
      <alignment horizontal="center" vertical="center" wrapText="1"/>
    </xf>
    <xf numFmtId="169" fontId="16" fillId="0" borderId="93" xfId="39" applyNumberFormat="1" applyFont="1" applyFill="1" applyBorder="1" applyAlignment="1">
      <alignment horizontal="center" vertical="center" wrapText="1"/>
    </xf>
    <xf numFmtId="0" fontId="16" fillId="0" borderId="46" xfId="39" applyFont="1" applyBorder="1" applyAlignment="1">
      <alignment horizontal="center" vertical="center" wrapText="1"/>
    </xf>
    <xf numFmtId="169" fontId="81" fillId="0" borderId="23" xfId="39" applyNumberFormat="1" applyFont="1" applyBorder="1" applyAlignment="1">
      <alignment horizontal="center" vertical="center"/>
    </xf>
    <xf numFmtId="169" fontId="81" fillId="0" borderId="24" xfId="39" applyNumberFormat="1" applyFont="1" applyBorder="1" applyAlignment="1">
      <alignment horizontal="center" vertical="center"/>
    </xf>
    <xf numFmtId="0" fontId="16" fillId="0" borderId="47" xfId="39" applyFont="1" applyFill="1" applyBorder="1" applyAlignment="1">
      <alignment horizontal="center" vertical="center" wrapText="1"/>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6" fillId="0" borderId="45" xfId="39" applyFont="1" applyFill="1" applyBorder="1" applyAlignment="1">
      <alignment horizontal="center" vertical="center" wrapText="1"/>
    </xf>
    <xf numFmtId="169" fontId="16" fillId="0" borderId="52" xfId="39" applyNumberFormat="1" applyFont="1" applyBorder="1" applyAlignment="1">
      <alignment horizontal="center" vertical="center"/>
    </xf>
    <xf numFmtId="169" fontId="16" fillId="0" borderId="45" xfId="39" applyNumberFormat="1" applyFont="1" applyBorder="1" applyAlignment="1">
      <alignment horizontal="center" vertical="center"/>
    </xf>
    <xf numFmtId="0" fontId="16" fillId="0" borderId="46" xfId="39" applyFont="1" applyFill="1" applyBorder="1" applyAlignment="1">
      <alignment horizontal="center" vertical="center" wrapText="1"/>
    </xf>
    <xf numFmtId="169" fontId="81" fillId="0" borderId="24" xfId="39" applyNumberFormat="1" applyFont="1" applyBorder="1" applyAlignment="1">
      <alignment horizontal="center" vertical="center" wrapText="1"/>
    </xf>
    <xf numFmtId="169" fontId="16" fillId="0" borderId="19" xfId="39" applyNumberFormat="1" applyFont="1" applyBorder="1" applyAlignment="1">
      <alignment horizontal="center" vertical="center"/>
    </xf>
    <xf numFmtId="169" fontId="16" fillId="0" borderId="84" xfId="39" applyNumberFormat="1" applyFont="1" applyBorder="1" applyAlignment="1">
      <alignment horizontal="center" vertical="center"/>
    </xf>
    <xf numFmtId="0" fontId="16" fillId="0" borderId="58" xfId="39" applyFont="1" applyFill="1" applyBorder="1" applyAlignment="1">
      <alignment horizontal="center" vertical="center" wrapText="1"/>
    </xf>
    <xf numFmtId="169" fontId="81" fillId="0" borderId="35" xfId="39" applyNumberFormat="1" applyFont="1" applyBorder="1" applyAlignment="1">
      <alignment horizontal="center" vertical="center" wrapText="1"/>
    </xf>
    <xf numFmtId="169" fontId="16" fillId="0" borderId="87" xfId="39" applyNumberFormat="1" applyFont="1" applyBorder="1" applyAlignment="1">
      <alignment horizontal="center" vertical="center"/>
    </xf>
    <xf numFmtId="169" fontId="16" fillId="0" borderId="89" xfId="39" applyNumberFormat="1" applyFont="1" applyBorder="1" applyAlignment="1">
      <alignment horizontal="center" vertical="center"/>
    </xf>
    <xf numFmtId="0" fontId="16" fillId="0" borderId="84" xfId="39" applyFont="1" applyFill="1" applyBorder="1" applyAlignment="1">
      <alignment horizontal="center" vertical="center" wrapText="1"/>
    </xf>
    <xf numFmtId="169" fontId="81" fillId="0" borderId="18" xfId="39" applyNumberFormat="1" applyFont="1" applyBorder="1" applyAlignment="1">
      <alignment horizontal="center" vertical="center" wrapText="1"/>
    </xf>
    <xf numFmtId="0" fontId="16" fillId="0" borderId="58" xfId="39" applyFont="1" applyBorder="1" applyAlignment="1">
      <alignment horizontal="center" vertical="center" wrapText="1"/>
    </xf>
    <xf numFmtId="0" fontId="16" fillId="0" borderId="0" xfId="39" applyFont="1" applyBorder="1" applyAlignment="1">
      <alignment vertical="center" wrapText="1"/>
    </xf>
    <xf numFmtId="0" fontId="81"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169" fontId="16" fillId="0" borderId="0" xfId="39" applyNumberFormat="1" applyFont="1" applyBorder="1" applyAlignment="1">
      <alignment horizontal="center" vertical="center" wrapText="1"/>
    </xf>
    <xf numFmtId="0" fontId="88" fillId="0" borderId="101" xfId="39" applyFont="1" applyBorder="1" applyAlignment="1">
      <alignment horizontal="center" vertical="center" wrapText="1"/>
    </xf>
    <xf numFmtId="0" fontId="88" fillId="0" borderId="14" xfId="39" applyFont="1" applyBorder="1" applyAlignment="1">
      <alignment horizontal="center" vertical="center" wrapText="1"/>
    </xf>
    <xf numFmtId="0" fontId="88" fillId="0" borderId="89" xfId="39" applyFont="1" applyBorder="1" applyAlignment="1">
      <alignment horizontal="center" vertical="center" wrapText="1"/>
    </xf>
    <xf numFmtId="169" fontId="89" fillId="0" borderId="88" xfId="39" applyNumberFormat="1" applyFont="1" applyBorder="1" applyAlignment="1">
      <alignment horizontal="center" vertical="center"/>
    </xf>
    <xf numFmtId="169" fontId="89" fillId="0" borderId="18" xfId="39" applyNumberFormat="1" applyFont="1" applyBorder="1" applyAlignment="1">
      <alignment horizontal="center" vertical="center"/>
    </xf>
    <xf numFmtId="169" fontId="89" fillId="0" borderId="84" xfId="39" applyNumberFormat="1" applyFont="1" applyBorder="1" applyAlignment="1">
      <alignment horizontal="center" vertical="center"/>
    </xf>
    <xf numFmtId="0" fontId="88" fillId="0" borderId="46" xfId="39" applyFont="1" applyBorder="1" applyAlignment="1">
      <alignment horizontal="center" vertical="center" wrapText="1"/>
    </xf>
    <xf numFmtId="169" fontId="89" fillId="0" borderId="23" xfId="39" applyNumberFormat="1" applyFont="1" applyBorder="1" applyAlignment="1">
      <alignment horizontal="center" vertical="center"/>
    </xf>
    <xf numFmtId="169" fontId="89" fillId="0" borderId="24" xfId="39" applyNumberFormat="1" applyFont="1" applyBorder="1" applyAlignment="1">
      <alignment horizontal="center" vertical="center"/>
    </xf>
    <xf numFmtId="169" fontId="89" fillId="0" borderId="25" xfId="39" applyNumberFormat="1" applyFont="1" applyBorder="1" applyAlignment="1">
      <alignment horizontal="center" vertical="center"/>
    </xf>
    <xf numFmtId="169" fontId="89" fillId="0" borderId="46" xfId="39" applyNumberFormat="1" applyFont="1" applyBorder="1" applyAlignment="1">
      <alignment horizontal="center" vertical="center"/>
    </xf>
    <xf numFmtId="0" fontId="88" fillId="0" borderId="47" xfId="39" applyFont="1" applyBorder="1" applyAlignment="1">
      <alignment horizontal="center" vertical="center" wrapText="1"/>
    </xf>
    <xf numFmtId="169" fontId="89" fillId="0" borderId="28" xfId="39" applyNumberFormat="1" applyFont="1" applyBorder="1" applyAlignment="1">
      <alignment horizontal="center" vertical="center"/>
    </xf>
    <xf numFmtId="169" fontId="89" fillId="0" borderId="29" xfId="39" applyNumberFormat="1" applyFont="1" applyBorder="1" applyAlignment="1">
      <alignment horizontal="center" vertical="center"/>
    </xf>
    <xf numFmtId="169" fontId="89" fillId="0" borderId="94" xfId="39" applyNumberFormat="1" applyFont="1" applyBorder="1" applyAlignment="1">
      <alignment horizontal="center" vertical="center"/>
    </xf>
    <xf numFmtId="169" fontId="89" fillId="0" borderId="47" xfId="39" applyNumberFormat="1" applyFont="1" applyBorder="1" applyAlignment="1">
      <alignment horizontal="center" vertical="center"/>
    </xf>
    <xf numFmtId="169" fontId="88" fillId="0" borderId="28" xfId="39" applyNumberFormat="1" applyFont="1" applyBorder="1" applyAlignment="1">
      <alignment horizontal="center" vertical="center"/>
    </xf>
    <xf numFmtId="169" fontId="88" fillId="0" borderId="99" xfId="39" applyNumberFormat="1" applyFont="1" applyBorder="1" applyAlignment="1">
      <alignment horizontal="center" vertical="center"/>
    </xf>
    <xf numFmtId="169" fontId="88" fillId="0" borderId="95" xfId="39" applyNumberFormat="1" applyFont="1" applyBorder="1" applyAlignment="1">
      <alignment horizontal="center" vertical="center"/>
    </xf>
    <xf numFmtId="169" fontId="88" fillId="0" borderId="27" xfId="39" applyNumberFormat="1" applyFont="1" applyBorder="1" applyAlignment="1">
      <alignment horizontal="center" vertical="center"/>
    </xf>
    <xf numFmtId="169" fontId="88" fillId="0" borderId="35" xfId="39" applyNumberFormat="1" applyFont="1" applyBorder="1" applyAlignment="1">
      <alignment horizontal="center" vertical="center"/>
    </xf>
    <xf numFmtId="169" fontId="88" fillId="0" borderId="58" xfId="39" applyNumberFormat="1" applyFont="1" applyBorder="1" applyAlignment="1">
      <alignment horizontal="center" vertical="center"/>
    </xf>
    <xf numFmtId="0" fontId="88" fillId="0" borderId="45" xfId="39" applyFont="1" applyBorder="1" applyAlignment="1">
      <alignment horizontal="center" vertical="center" wrapText="1"/>
    </xf>
    <xf numFmtId="169" fontId="89" fillId="0" borderId="43" xfId="39" applyNumberFormat="1" applyFont="1" applyBorder="1" applyAlignment="1">
      <alignment horizontal="center" vertical="center"/>
    </xf>
    <xf numFmtId="169" fontId="89" fillId="0" borderId="44" xfId="39" applyNumberFormat="1" applyFont="1" applyBorder="1" applyAlignment="1">
      <alignment horizontal="center" vertical="center"/>
    </xf>
    <xf numFmtId="169" fontId="89" fillId="0" borderId="52" xfId="39" applyNumberFormat="1" applyFont="1" applyBorder="1" applyAlignment="1">
      <alignment horizontal="center" vertical="center"/>
    </xf>
    <xf numFmtId="169" fontId="89" fillId="0" borderId="45" xfId="39" applyNumberFormat="1" applyFont="1" applyBorder="1" applyAlignment="1">
      <alignment horizontal="center" vertical="center"/>
    </xf>
    <xf numFmtId="169" fontId="89" fillId="0" borderId="23" xfId="39" applyNumberFormat="1" applyFont="1" applyFill="1" applyBorder="1" applyAlignment="1">
      <alignment horizontal="center" vertical="center"/>
    </xf>
    <xf numFmtId="169" fontId="89" fillId="0" borderId="24" xfId="39" applyNumberFormat="1" applyFont="1" applyFill="1" applyBorder="1" applyAlignment="1">
      <alignment horizontal="center" vertical="center"/>
    </xf>
    <xf numFmtId="169" fontId="89" fillId="0" borderId="25" xfId="39" applyNumberFormat="1" applyFont="1" applyFill="1" applyBorder="1" applyAlignment="1">
      <alignment horizontal="center" vertical="center"/>
    </xf>
    <xf numFmtId="169" fontId="89" fillId="0" borderId="46" xfId="39" applyNumberFormat="1" applyFont="1" applyFill="1" applyBorder="1" applyAlignment="1">
      <alignment horizontal="center" vertical="center"/>
    </xf>
    <xf numFmtId="0" fontId="88" fillId="0" borderId="58" xfId="39" applyFont="1" applyBorder="1" applyAlignment="1">
      <alignment horizontal="center" vertical="center" wrapText="1"/>
    </xf>
    <xf numFmtId="169" fontId="88" fillId="0" borderId="32" xfId="39" applyNumberFormat="1" applyFont="1" applyBorder="1" applyAlignment="1">
      <alignment horizontal="center" vertical="center"/>
    </xf>
    <xf numFmtId="169" fontId="88" fillId="0" borderId="56" xfId="39" applyNumberFormat="1" applyFont="1" applyBorder="1" applyAlignment="1">
      <alignment horizontal="center" vertical="center"/>
    </xf>
    <xf numFmtId="169" fontId="88" fillId="0" borderId="34" xfId="39" applyNumberFormat="1" applyFont="1" applyBorder="1" applyAlignment="1">
      <alignment horizontal="center" vertical="center"/>
    </xf>
    <xf numFmtId="169" fontId="88" fillId="0" borderId="33" xfId="39" applyNumberFormat="1" applyFont="1" applyBorder="1" applyAlignment="1">
      <alignment horizontal="center" vertical="center"/>
    </xf>
    <xf numFmtId="0" fontId="88" fillId="0" borderId="84" xfId="39" applyFont="1" applyBorder="1" applyAlignment="1">
      <alignment horizontal="center" vertical="center" wrapText="1"/>
    </xf>
    <xf numFmtId="169" fontId="89" fillId="0" borderId="17" xfId="39" applyNumberFormat="1" applyFont="1" applyBorder="1" applyAlignment="1">
      <alignment horizontal="center" vertical="center"/>
    </xf>
    <xf numFmtId="169" fontId="89" fillId="0" borderId="19" xfId="39" applyNumberFormat="1" applyFont="1" applyBorder="1" applyAlignment="1">
      <alignment horizontal="center" vertical="center"/>
    </xf>
    <xf numFmtId="3" fontId="81" fillId="0" borderId="40" xfId="39" applyNumberFormat="1" applyFont="1" applyBorder="1" applyAlignment="1">
      <alignment horizontal="center" vertical="center"/>
    </xf>
    <xf numFmtId="3" fontId="81" fillId="0" borderId="41"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44" xfId="39" applyNumberFormat="1" applyFont="1" applyBorder="1" applyAlignment="1">
      <alignment horizontal="center" vertical="center"/>
    </xf>
    <xf numFmtId="169" fontId="81" fillId="0" borderId="25" xfId="39" applyNumberFormat="1" applyFont="1" applyBorder="1" applyAlignment="1">
      <alignment horizontal="center" vertical="center"/>
    </xf>
    <xf numFmtId="169" fontId="81" fillId="0" borderId="19" xfId="39" applyNumberFormat="1" applyFont="1" applyBorder="1" applyAlignment="1">
      <alignment horizontal="center" vertical="center"/>
    </xf>
    <xf numFmtId="3" fontId="81" fillId="0" borderId="102" xfId="39" applyNumberFormat="1" applyFont="1" applyBorder="1" applyAlignment="1">
      <alignment horizontal="center" vertical="center"/>
    </xf>
    <xf numFmtId="3" fontId="81" fillId="0" borderId="46" xfId="39" applyNumberFormat="1" applyFont="1" applyBorder="1" applyAlignment="1">
      <alignment horizontal="center" vertical="center"/>
    </xf>
    <xf numFmtId="3" fontId="81" fillId="0" borderId="33" xfId="39" applyNumberFormat="1" applyFont="1" applyBorder="1" applyAlignment="1">
      <alignment horizontal="center" vertical="center"/>
    </xf>
    <xf numFmtId="169" fontId="81" fillId="0" borderId="58" xfId="39" applyNumberFormat="1" applyFont="1" applyBorder="1" applyAlignment="1">
      <alignment horizontal="center" vertical="center"/>
    </xf>
    <xf numFmtId="3" fontId="81" fillId="0" borderId="45" xfId="39" applyNumberFormat="1" applyFont="1" applyBorder="1" applyAlignment="1">
      <alignment horizontal="center" vertical="center"/>
    </xf>
    <xf numFmtId="3" fontId="81" fillId="0" borderId="97" xfId="39" applyNumberFormat="1" applyFont="1" applyBorder="1" applyAlignment="1">
      <alignment horizontal="center" vertical="center"/>
    </xf>
    <xf numFmtId="3" fontId="81" fillId="0" borderId="99" xfId="39" applyNumberFormat="1" applyFont="1" applyBorder="1" applyAlignment="1">
      <alignment horizontal="center" vertical="center"/>
    </xf>
    <xf numFmtId="169" fontId="81" fillId="0" borderId="14" xfId="39" applyNumberFormat="1" applyFont="1" applyBorder="1" applyAlignment="1">
      <alignment horizontal="center" vertical="center"/>
    </xf>
    <xf numFmtId="0" fontId="11" fillId="0" borderId="5" xfId="39" applyFont="1" applyBorder="1" applyAlignment="1">
      <alignment horizontal="center" vertical="center"/>
    </xf>
    <xf numFmtId="0" fontId="81" fillId="0" borderId="31" xfId="39" applyFont="1" applyBorder="1" applyAlignment="1">
      <alignment horizontal="center"/>
    </xf>
    <xf numFmtId="3" fontId="11" fillId="0" borderId="14" xfId="39" applyNumberFormat="1" applyFont="1" applyBorder="1" applyAlignment="1">
      <alignment horizontal="center" vertical="center"/>
    </xf>
    <xf numFmtId="3" fontId="11" fillId="0" borderId="101" xfId="39" applyNumberFormat="1" applyFont="1" applyBorder="1" applyAlignment="1">
      <alignment horizontal="center" vertical="center"/>
    </xf>
    <xf numFmtId="169" fontId="11" fillId="0" borderId="15" xfId="39" applyNumberFormat="1" applyFont="1" applyBorder="1" applyAlignment="1">
      <alignment horizontal="center" vertical="center"/>
    </xf>
    <xf numFmtId="169" fontId="11" fillId="0" borderId="6"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49" fontId="11" fillId="0" borderId="51" xfId="32" applyNumberFormat="1" applyFont="1" applyBorder="1" applyAlignment="1">
      <alignment horizontal="center" vertical="center"/>
    </xf>
    <xf numFmtId="168" fontId="10" fillId="0" borderId="0" xfId="34" applyNumberFormat="1" applyFont="1" applyBorder="1" applyAlignment="1">
      <alignment horizontal="right" vertical="center"/>
    </xf>
    <xf numFmtId="168" fontId="10" fillId="0" borderId="14" xfId="34" applyNumberFormat="1" applyFont="1" applyBorder="1" applyAlignment="1">
      <alignment horizontal="right" vertical="center"/>
    </xf>
    <xf numFmtId="168" fontId="10" fillId="0" borderId="18" xfId="33" applyNumberFormat="1" applyFont="1" applyBorder="1" applyAlignment="1">
      <alignment horizontal="right" vertical="center"/>
    </xf>
    <xf numFmtId="168" fontId="10" fillId="0" borderId="29" xfId="33" applyNumberFormat="1" applyFont="1" applyBorder="1" applyAlignment="1">
      <alignment horizontal="right" vertical="center"/>
    </xf>
    <xf numFmtId="168" fontId="10" fillId="0" borderId="14" xfId="33" applyNumberFormat="1" applyFont="1" applyBorder="1" applyAlignment="1">
      <alignment horizontal="right" vertical="center"/>
    </xf>
    <xf numFmtId="1" fontId="80" fillId="0" borderId="0" xfId="37" applyNumberFormat="1" applyFont="1" applyFill="1" applyBorder="1" applyAlignment="1">
      <alignment horizontal="center" wrapText="1"/>
    </xf>
    <xf numFmtId="1" fontId="91" fillId="0" borderId="0" xfId="37" applyNumberFormat="1" applyFont="1" applyFill="1" applyBorder="1" applyAlignment="1">
      <alignment horizontal="center" wrapText="1"/>
    </xf>
    <xf numFmtId="3" fontId="81" fillId="0" borderId="49" xfId="38" applyNumberFormat="1" applyFont="1" applyFill="1" applyBorder="1" applyAlignment="1">
      <alignment vertical="center" wrapText="1"/>
    </xf>
    <xf numFmtId="169" fontId="81" fillId="0" borderId="22" xfId="37" applyNumberFormat="1" applyFont="1" applyFill="1" applyBorder="1" applyAlignment="1">
      <alignment horizontal="right" wrapText="1"/>
    </xf>
    <xf numFmtId="169" fontId="81" fillId="0" borderId="101" xfId="37" applyNumberFormat="1" applyFont="1" applyFill="1" applyBorder="1" applyAlignment="1">
      <alignment horizontal="right" wrapText="1"/>
    </xf>
    <xf numFmtId="3" fontId="81" fillId="0" borderId="50" xfId="38" applyNumberFormat="1" applyFont="1" applyFill="1" applyBorder="1" applyAlignment="1">
      <alignment vertical="center" wrapText="1"/>
    </xf>
    <xf numFmtId="3" fontId="81" fillId="0" borderId="85" xfId="38" applyNumberFormat="1" applyFont="1" applyFill="1" applyBorder="1" applyAlignment="1">
      <alignment vertical="center" wrapText="1"/>
    </xf>
    <xf numFmtId="169" fontId="81" fillId="0" borderId="90" xfId="37" applyNumberFormat="1" applyFont="1" applyFill="1" applyBorder="1" applyAlignment="1">
      <alignment horizontal="right" wrapText="1"/>
    </xf>
    <xf numFmtId="169" fontId="81" fillId="0" borderId="21" xfId="37" applyNumberFormat="1" applyFont="1" applyFill="1" applyBorder="1" applyAlignment="1">
      <alignment horizontal="right" wrapText="1"/>
    </xf>
    <xf numFmtId="0" fontId="8" fillId="0" borderId="0" xfId="36" applyFill="1" applyBorder="1"/>
    <xf numFmtId="0" fontId="81" fillId="0" borderId="21" xfId="1473" applyFont="1" applyBorder="1" applyAlignment="1">
      <alignment horizontal="left" vertical="center" wrapText="1"/>
    </xf>
    <xf numFmtId="169" fontId="0" fillId="0" borderId="0" xfId="1297" applyNumberFormat="1" applyFont="1"/>
    <xf numFmtId="3" fontId="21" fillId="0" borderId="13" xfId="36" applyNumberFormat="1" applyFont="1" applyFill="1" applyBorder="1" applyAlignment="1">
      <alignment horizontal="center" vertical="center" wrapText="1"/>
    </xf>
    <xf numFmtId="169" fontId="21" fillId="0" borderId="37" xfId="37" applyNumberFormat="1" applyFont="1" applyFill="1" applyBorder="1" applyAlignment="1">
      <alignment horizontal="center" vertical="center" wrapText="1"/>
    </xf>
    <xf numFmtId="169" fontId="87" fillId="0" borderId="55" xfId="37" applyNumberFormat="1" applyFont="1" applyFill="1" applyBorder="1" applyAlignment="1">
      <alignment horizontal="center" vertical="center" wrapText="1"/>
    </xf>
    <xf numFmtId="169" fontId="21" fillId="0" borderId="55" xfId="37" applyNumberFormat="1" applyFont="1" applyFill="1" applyBorder="1" applyAlignment="1">
      <alignment horizontal="center" vertical="center" wrapText="1"/>
    </xf>
    <xf numFmtId="169" fontId="87" fillId="0" borderId="38" xfId="37" applyNumberFormat="1" applyFont="1" applyFill="1" applyBorder="1" applyAlignment="1">
      <alignment horizontal="center" vertical="center" wrapText="1"/>
    </xf>
    <xf numFmtId="169" fontId="87" fillId="0" borderId="0" xfId="37" applyNumberFormat="1" applyFont="1" applyBorder="1" applyAlignment="1">
      <alignment vertical="center" wrapText="1"/>
    </xf>
    <xf numFmtId="3" fontId="81" fillId="0" borderId="97" xfId="39" applyNumberFormat="1" applyFont="1" applyBorder="1" applyAlignment="1">
      <alignment horizontal="center"/>
    </xf>
    <xf numFmtId="3" fontId="11" fillId="0" borderId="31" xfId="39" applyNumberFormat="1" applyFont="1" applyBorder="1" applyAlignment="1">
      <alignment horizontal="center"/>
    </xf>
    <xf numFmtId="3" fontId="81" fillId="0" borderId="33" xfId="39" applyNumberFormat="1" applyFont="1" applyBorder="1" applyAlignment="1">
      <alignment horizontal="center"/>
    </xf>
    <xf numFmtId="169" fontId="81" fillId="0" borderId="37" xfId="39" applyNumberFormat="1" applyFont="1" applyBorder="1" applyAlignment="1">
      <alignment horizontal="center" vertical="center"/>
    </xf>
    <xf numFmtId="169" fontId="16" fillId="0" borderId="15" xfId="39" applyNumberFormat="1" applyFont="1" applyBorder="1" applyAlignment="1">
      <alignment horizontal="center"/>
    </xf>
    <xf numFmtId="169" fontId="11" fillId="0" borderId="31" xfId="39" applyNumberFormat="1" applyFont="1" applyBorder="1" applyAlignment="1">
      <alignment horizontal="center"/>
    </xf>
    <xf numFmtId="1" fontId="16" fillId="0" borderId="0" xfId="39" applyNumberFormat="1" applyFont="1"/>
    <xf numFmtId="3" fontId="10" fillId="0" borderId="50" xfId="38" applyNumberFormat="1" applyFont="1" applyFill="1" applyBorder="1" applyAlignment="1">
      <alignment vertical="center" wrapText="1"/>
    </xf>
    <xf numFmtId="181" fontId="89" fillId="0" borderId="0" xfId="1505" applyNumberFormat="1" applyFont="1" applyBorder="1" applyAlignment="1">
      <alignment horizontal="center" vertical="center"/>
    </xf>
    <xf numFmtId="3" fontId="81" fillId="0" borderId="89" xfId="39" applyNumberFormat="1" applyFont="1" applyBorder="1" applyAlignment="1">
      <alignment horizontal="center" vertical="center"/>
    </xf>
    <xf numFmtId="3" fontId="16" fillId="0" borderId="15" xfId="39" applyNumberFormat="1" applyFont="1" applyBorder="1" applyAlignment="1">
      <alignment horizontal="center" vertical="center"/>
    </xf>
    <xf numFmtId="3" fontId="11" fillId="0" borderId="31" xfId="39" applyNumberFormat="1" applyFont="1" applyBorder="1" applyAlignment="1">
      <alignment horizontal="center" vertical="center"/>
    </xf>
    <xf numFmtId="169" fontId="81" fillId="0" borderId="40" xfId="39" applyNumberFormat="1" applyFont="1" applyBorder="1" applyAlignment="1">
      <alignment horizontal="center" vertical="center"/>
    </xf>
    <xf numFmtId="169" fontId="16" fillId="0" borderId="15" xfId="39" applyNumberFormat="1" applyFont="1" applyBorder="1" applyAlignment="1">
      <alignment horizontal="center" vertical="center"/>
    </xf>
    <xf numFmtId="169" fontId="11" fillId="0" borderId="4" xfId="39" applyNumberFormat="1" applyFont="1" applyBorder="1" applyAlignment="1">
      <alignment horizontal="center" vertical="center"/>
    </xf>
    <xf numFmtId="169" fontId="81" fillId="0" borderId="45" xfId="39" applyNumberFormat="1" applyFont="1" applyBorder="1" applyAlignment="1">
      <alignment horizontal="center" vertical="center"/>
    </xf>
    <xf numFmtId="169" fontId="81" fillId="0" borderId="84" xfId="39" applyNumberFormat="1" applyFont="1" applyBorder="1" applyAlignment="1">
      <alignment horizontal="center" vertical="center"/>
    </xf>
    <xf numFmtId="3" fontId="11" fillId="2" borderId="7" xfId="2" applyNumberFormat="1" applyFont="1" applyFill="1" applyBorder="1" applyAlignment="1">
      <alignment horizontal="center" vertical="center" wrapText="1"/>
    </xf>
    <xf numFmtId="3" fontId="11" fillId="2" borderId="37" xfId="2" applyNumberFormat="1" applyFont="1" applyFill="1" applyBorder="1" applyAlignment="1">
      <alignment horizontal="center" vertical="center" wrapText="1"/>
    </xf>
    <xf numFmtId="3" fontId="11" fillId="2" borderId="10" xfId="2" applyNumberFormat="1" applyFont="1" applyFill="1" applyBorder="1" applyAlignment="1">
      <alignment horizontal="center" vertical="center" wrapText="1"/>
    </xf>
    <xf numFmtId="3" fontId="11" fillId="2" borderId="86" xfId="2" applyNumberFormat="1" applyFont="1" applyFill="1" applyBorder="1" applyAlignment="1">
      <alignment horizontal="center" vertical="center" wrapText="1"/>
    </xf>
    <xf numFmtId="3" fontId="11" fillId="2" borderId="15" xfId="2" applyNumberFormat="1" applyFont="1" applyFill="1" applyBorder="1" applyAlignment="1">
      <alignment horizontal="center" vertical="center" wrapText="1"/>
    </xf>
    <xf numFmtId="3" fontId="11" fillId="2" borderId="14" xfId="2" applyNumberFormat="1" applyFont="1" applyFill="1" applyBorder="1" applyAlignment="1">
      <alignment horizontal="center" vertical="center" wrapText="1"/>
    </xf>
    <xf numFmtId="0" fontId="11" fillId="0" borderId="0" xfId="1" applyFont="1" applyBorder="1" applyAlignment="1">
      <alignment wrapText="1"/>
    </xf>
    <xf numFmtId="0" fontId="11" fillId="0" borderId="0" xfId="1" applyFont="1" applyFill="1" applyBorder="1" applyAlignment="1">
      <alignment horizontal="right" wrapText="1"/>
    </xf>
    <xf numFmtId="0" fontId="90" fillId="0" borderId="0" xfId="39" applyFont="1" applyAlignment="1">
      <alignment horizontal="right"/>
    </xf>
    <xf numFmtId="3" fontId="10" fillId="4" borderId="102" xfId="2" applyNumberFormat="1" applyFont="1" applyFill="1" applyBorder="1" applyAlignment="1">
      <alignment horizontal="center" vertical="center" wrapText="1"/>
    </xf>
    <xf numFmtId="3" fontId="10" fillId="4" borderId="36" xfId="2" applyNumberFormat="1" applyFont="1" applyFill="1" applyBorder="1" applyAlignment="1">
      <alignment horizontal="center" vertical="center" wrapText="1"/>
    </xf>
    <xf numFmtId="3" fontId="10" fillId="4" borderId="98" xfId="2" applyNumberFormat="1" applyFont="1" applyFill="1" applyBorder="1" applyAlignment="1">
      <alignment horizontal="center" vertical="center" wrapText="1"/>
    </xf>
    <xf numFmtId="0" fontId="92" fillId="0" borderId="0" xfId="0" applyFont="1" applyAlignment="1"/>
    <xf numFmtId="0" fontId="81" fillId="0" borderId="0" xfId="44" applyFont="1" applyBorder="1"/>
    <xf numFmtId="0" fontId="2" fillId="0" borderId="0" xfId="1503"/>
    <xf numFmtId="0" fontId="16" fillId="65" borderId="13" xfId="44" applyFont="1" applyFill="1" applyBorder="1" applyAlignment="1">
      <alignment horizontal="center" vertical="center" wrapText="1"/>
    </xf>
    <xf numFmtId="0" fontId="16" fillId="65" borderId="7" xfId="44" applyFont="1" applyFill="1" applyBorder="1" applyAlignment="1">
      <alignment horizontal="center" vertical="center" wrapText="1"/>
    </xf>
    <xf numFmtId="3" fontId="16" fillId="3" borderId="10" xfId="1196" applyNumberFormat="1" applyFont="1" applyFill="1" applyBorder="1" applyAlignment="1">
      <alignment horizontal="center" vertical="center"/>
    </xf>
    <xf numFmtId="3" fontId="16" fillId="3" borderId="15" xfId="1196" applyNumberFormat="1" applyFont="1" applyFill="1" applyBorder="1" applyAlignment="1">
      <alignment horizontal="center" vertical="center"/>
    </xf>
    <xf numFmtId="3" fontId="16" fillId="3" borderId="31" xfId="1196" applyNumberFormat="1" applyFont="1" applyFill="1" applyBorder="1" applyAlignment="1">
      <alignment horizontal="center" vertical="center"/>
    </xf>
    <xf numFmtId="3" fontId="16" fillId="3" borderId="13" xfId="1196" applyNumberFormat="1" applyFont="1" applyFill="1" applyBorder="1" applyAlignment="1">
      <alignment horizontal="center" vertical="center"/>
    </xf>
    <xf numFmtId="3" fontId="16" fillId="3" borderId="12" xfId="1196" applyNumberFormat="1" applyFont="1" applyFill="1" applyBorder="1" applyAlignment="1">
      <alignment horizontal="center" vertical="center"/>
    </xf>
    <xf numFmtId="0" fontId="81" fillId="0" borderId="23" xfId="44" applyFont="1" applyBorder="1" applyAlignment="1">
      <alignment horizontal="left" vertical="center"/>
    </xf>
    <xf numFmtId="3" fontId="81" fillId="0" borderId="17" xfId="1196" applyNumberFormat="1" applyFont="1" applyBorder="1" applyAlignment="1">
      <alignment horizontal="center" vertical="center"/>
    </xf>
    <xf numFmtId="3" fontId="81" fillId="0" borderId="18" xfId="1196" applyNumberFormat="1" applyFont="1" applyBorder="1" applyAlignment="1">
      <alignment horizontal="center" vertical="center"/>
    </xf>
    <xf numFmtId="3" fontId="81" fillId="0" borderId="84" xfId="1196" applyNumberFormat="1" applyFont="1" applyBorder="1" applyAlignment="1">
      <alignment horizontal="center" vertical="center"/>
    </xf>
    <xf numFmtId="3" fontId="16" fillId="3" borderId="20" xfId="1196" applyNumberFormat="1" applyFont="1" applyFill="1" applyBorder="1" applyAlignment="1">
      <alignment horizontal="center" vertical="center"/>
    </xf>
    <xf numFmtId="3" fontId="81" fillId="0" borderId="19" xfId="1196" applyNumberFormat="1" applyFont="1" applyBorder="1" applyAlignment="1">
      <alignment horizontal="center" vertical="center"/>
    </xf>
    <xf numFmtId="0" fontId="81" fillId="0" borderId="24" xfId="44" applyFont="1" applyBorder="1" applyAlignment="1">
      <alignment horizontal="left" vertical="center"/>
    </xf>
    <xf numFmtId="3" fontId="81" fillId="0" borderId="23" xfId="1196" applyNumberFormat="1" applyFont="1" applyBorder="1" applyAlignment="1">
      <alignment horizontal="center" vertical="center"/>
    </xf>
    <xf numFmtId="3" fontId="81" fillId="0" borderId="24" xfId="1196" applyNumberFormat="1" applyFont="1" applyBorder="1" applyAlignment="1">
      <alignment horizontal="center" vertical="center"/>
    </xf>
    <xf numFmtId="3" fontId="81" fillId="0" borderId="46" xfId="1196" applyNumberFormat="1" applyFont="1" applyBorder="1" applyAlignment="1">
      <alignment horizontal="center" vertical="center"/>
    </xf>
    <xf numFmtId="3" fontId="16" fillId="3" borderId="26" xfId="1196" applyNumberFormat="1" applyFont="1" applyFill="1" applyBorder="1" applyAlignment="1">
      <alignment horizontal="center" vertical="center"/>
    </xf>
    <xf numFmtId="3" fontId="81" fillId="0" borderId="25" xfId="1196" applyNumberFormat="1" applyFont="1" applyBorder="1" applyAlignment="1">
      <alignment horizontal="center" vertical="center"/>
    </xf>
    <xf numFmtId="0" fontId="81" fillId="0" borderId="25" xfId="44" applyFont="1" applyBorder="1" applyAlignment="1">
      <alignment horizontal="left" vertical="center"/>
    </xf>
    <xf numFmtId="0" fontId="81" fillId="0" borderId="90" xfId="44" applyFont="1" applyBorder="1" applyAlignment="1">
      <alignment horizontal="left" vertical="center"/>
    </xf>
    <xf numFmtId="0" fontId="81" fillId="0" borderId="23" xfId="44" applyFont="1" applyBorder="1" applyAlignment="1">
      <alignment horizontal="left" vertical="center" wrapText="1"/>
    </xf>
    <xf numFmtId="3" fontId="81" fillId="0" borderId="23" xfId="1196" applyNumberFormat="1" applyFont="1" applyFill="1" applyBorder="1" applyAlignment="1">
      <alignment horizontal="center" vertical="center"/>
    </xf>
    <xf numFmtId="3" fontId="81" fillId="0" borderId="24" xfId="1196" applyNumberFormat="1" applyFont="1" applyFill="1" applyBorder="1" applyAlignment="1">
      <alignment horizontal="center" vertical="center"/>
    </xf>
    <xf numFmtId="3" fontId="81" fillId="0" borderId="46" xfId="1196" applyNumberFormat="1" applyFont="1" applyFill="1" applyBorder="1" applyAlignment="1">
      <alignment horizontal="center" vertical="center"/>
    </xf>
    <xf numFmtId="3" fontId="81" fillId="0" borderId="25" xfId="1196" applyNumberFormat="1" applyFont="1" applyFill="1" applyBorder="1" applyAlignment="1">
      <alignment horizontal="center" vertical="center"/>
    </xf>
    <xf numFmtId="0" fontId="81" fillId="0" borderId="28" xfId="44" applyFont="1" applyBorder="1" applyAlignment="1">
      <alignment horizontal="left" vertical="center"/>
    </xf>
    <xf numFmtId="0" fontId="81" fillId="0" borderId="94" xfId="44" applyFont="1" applyBorder="1" applyAlignment="1">
      <alignment horizontal="left" vertical="center"/>
    </xf>
    <xf numFmtId="0" fontId="81" fillId="0" borderId="25" xfId="44" applyFont="1" applyFill="1" applyBorder="1" applyAlignment="1">
      <alignment horizontal="left" vertical="center"/>
    </xf>
    <xf numFmtId="0" fontId="81" fillId="0" borderId="90" xfId="44" applyFont="1" applyFill="1" applyBorder="1" applyAlignment="1">
      <alignment horizontal="left" vertical="center"/>
    </xf>
    <xf numFmtId="3" fontId="81" fillId="0" borderId="28" xfId="1196" applyNumberFormat="1" applyFont="1" applyBorder="1" applyAlignment="1">
      <alignment horizontal="center" vertical="center"/>
    </xf>
    <xf numFmtId="3" fontId="81" fillId="0" borderId="29" xfId="1196" applyNumberFormat="1" applyFont="1" applyBorder="1" applyAlignment="1">
      <alignment horizontal="center" vertical="center"/>
    </xf>
    <xf numFmtId="3" fontId="81" fillId="0" borderId="47" xfId="1196" applyNumberFormat="1" applyFont="1" applyBorder="1" applyAlignment="1">
      <alignment horizontal="center" vertical="center"/>
    </xf>
    <xf numFmtId="3" fontId="16" fillId="3" borderId="30" xfId="1196" applyNumberFormat="1" applyFont="1" applyFill="1" applyBorder="1" applyAlignment="1">
      <alignment horizontal="center" vertical="center"/>
    </xf>
    <xf numFmtId="3" fontId="81" fillId="0" borderId="94" xfId="1196" applyNumberFormat="1" applyFont="1" applyBorder="1" applyAlignment="1">
      <alignment horizontal="center" vertical="center"/>
    </xf>
    <xf numFmtId="0" fontId="81" fillId="0" borderId="34" xfId="44" applyFont="1" applyBorder="1" applyAlignment="1">
      <alignment horizontal="left" vertical="center"/>
    </xf>
    <xf numFmtId="0" fontId="81" fillId="0" borderId="17" xfId="44" applyFont="1" applyBorder="1" applyAlignment="1">
      <alignment horizontal="left" vertical="center"/>
    </xf>
    <xf numFmtId="0" fontId="81" fillId="0" borderId="18" xfId="44" applyFont="1" applyBorder="1" applyAlignment="1">
      <alignment horizontal="left" vertical="center"/>
    </xf>
    <xf numFmtId="0" fontId="81" fillId="0" borderId="19" xfId="44" applyFont="1" applyBorder="1" applyAlignment="1">
      <alignment horizontal="left" vertical="center"/>
    </xf>
    <xf numFmtId="3" fontId="16" fillId="2" borderId="26" xfId="1196" applyNumberFormat="1" applyFont="1" applyFill="1" applyBorder="1" applyAlignment="1">
      <alignment horizontal="center" vertical="center"/>
    </xf>
    <xf numFmtId="3" fontId="93" fillId="0" borderId="103" xfId="1196" applyNumberFormat="1" applyFont="1" applyFill="1" applyBorder="1" applyAlignment="1">
      <alignment horizontal="center" vertical="center" wrapText="1"/>
    </xf>
    <xf numFmtId="3" fontId="93" fillId="0" borderId="104" xfId="1196" applyNumberFormat="1" applyFont="1" applyFill="1" applyBorder="1" applyAlignment="1">
      <alignment horizontal="center" vertical="center" wrapText="1"/>
    </xf>
    <xf numFmtId="3" fontId="93" fillId="0" borderId="105" xfId="1196" applyNumberFormat="1" applyFont="1" applyFill="1" applyBorder="1" applyAlignment="1">
      <alignment horizontal="center" vertical="center" wrapText="1"/>
    </xf>
    <xf numFmtId="0" fontId="94" fillId="0" borderId="0" xfId="1502" applyFont="1"/>
    <xf numFmtId="0" fontId="81" fillId="0" borderId="95" xfId="44" applyFont="1" applyBorder="1" applyAlignment="1">
      <alignment horizontal="left" vertical="center"/>
    </xf>
    <xf numFmtId="0" fontId="16" fillId="0" borderId="0" xfId="44" applyFont="1" applyBorder="1"/>
    <xf numFmtId="3" fontId="16" fillId="3" borderId="5" xfId="1196" applyNumberFormat="1" applyFont="1" applyFill="1" applyBorder="1" applyAlignment="1">
      <alignment horizontal="center" vertical="center"/>
    </xf>
    <xf numFmtId="0" fontId="16" fillId="3" borderId="86" xfId="44" applyFont="1" applyFill="1" applyBorder="1" applyAlignment="1">
      <alignment horizontal="left" vertical="center"/>
    </xf>
    <xf numFmtId="0" fontId="16" fillId="3" borderId="14" xfId="44" applyFont="1" applyFill="1" applyBorder="1" applyAlignment="1">
      <alignment horizontal="left" vertical="center"/>
    </xf>
    <xf numFmtId="0" fontId="16" fillId="3" borderId="87" xfId="44" applyFont="1" applyFill="1" applyBorder="1" applyAlignment="1">
      <alignment horizontal="left" vertical="center"/>
    </xf>
    <xf numFmtId="0" fontId="81" fillId="0" borderId="29"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2" borderId="20" xfId="1196" applyNumberFormat="1" applyFont="1" applyFill="1" applyBorder="1" applyAlignment="1">
      <alignment horizontal="center" vertical="center"/>
    </xf>
    <xf numFmtId="0" fontId="81" fillId="0" borderId="18" xfId="44" applyFont="1" applyBorder="1" applyAlignment="1">
      <alignment horizontal="left" vertical="center" wrapText="1"/>
    </xf>
    <xf numFmtId="3" fontId="81" fillId="0" borderId="17" xfId="1196" applyNumberFormat="1" applyFont="1" applyFill="1" applyBorder="1" applyAlignment="1">
      <alignment horizontal="center" vertical="center"/>
    </xf>
    <xf numFmtId="3" fontId="81" fillId="0" borderId="18" xfId="1196" applyNumberFormat="1" applyFont="1" applyFill="1" applyBorder="1" applyAlignment="1">
      <alignment horizontal="center" vertical="center"/>
    </xf>
    <xf numFmtId="3" fontId="81" fillId="0" borderId="84" xfId="1196" applyNumberFormat="1" applyFont="1" applyFill="1" applyBorder="1" applyAlignment="1">
      <alignment horizontal="center" vertical="center"/>
    </xf>
    <xf numFmtId="3" fontId="81" fillId="0" borderId="19" xfId="1196" applyNumberFormat="1" applyFont="1" applyFill="1" applyBorder="1" applyAlignment="1">
      <alignment horizontal="center" vertical="center"/>
    </xf>
    <xf numFmtId="3" fontId="81" fillId="0" borderId="42" xfId="1196" applyNumberFormat="1" applyFont="1" applyFill="1" applyBorder="1" applyAlignment="1">
      <alignment horizontal="center" vertical="center"/>
    </xf>
    <xf numFmtId="3" fontId="81" fillId="0" borderId="90" xfId="1196" applyNumberFormat="1" applyFont="1" applyFill="1" applyBorder="1" applyAlignment="1">
      <alignment horizontal="center" vertical="center"/>
    </xf>
    <xf numFmtId="3" fontId="81" fillId="0" borderId="96" xfId="1196" applyNumberFormat="1" applyFont="1" applyFill="1" applyBorder="1" applyAlignment="1">
      <alignment horizontal="center" vertical="center"/>
    </xf>
    <xf numFmtId="3" fontId="81" fillId="0" borderId="36" xfId="1196" applyNumberFormat="1" applyFont="1" applyFill="1" applyBorder="1" applyAlignment="1">
      <alignment horizontal="center" vertical="center"/>
    </xf>
    <xf numFmtId="3" fontId="81" fillId="0" borderId="97" xfId="1196" applyNumberFormat="1" applyFont="1" applyFill="1" applyBorder="1" applyAlignment="1">
      <alignment horizontal="center" vertical="center"/>
    </xf>
    <xf numFmtId="3" fontId="16" fillId="2" borderId="38" xfId="1196" applyNumberFormat="1" applyFont="1" applyFill="1" applyBorder="1" applyAlignment="1">
      <alignment horizontal="center" vertical="center"/>
    </xf>
    <xf numFmtId="3" fontId="81" fillId="0" borderId="98" xfId="1196" applyNumberFormat="1" applyFont="1" applyFill="1" applyBorder="1" applyAlignment="1">
      <alignment horizontal="center" vertical="center"/>
    </xf>
    <xf numFmtId="3" fontId="81" fillId="0" borderId="96" xfId="1196" applyNumberFormat="1" applyFont="1" applyBorder="1" applyAlignment="1">
      <alignment horizontal="center" vertical="center"/>
    </xf>
    <xf numFmtId="3" fontId="81" fillId="0" borderId="36" xfId="1196" applyNumberFormat="1" applyFont="1" applyBorder="1" applyAlignment="1">
      <alignment horizontal="center" vertical="center"/>
    </xf>
    <xf numFmtId="3" fontId="81" fillId="0" borderId="97" xfId="1196" applyNumberFormat="1" applyFont="1" applyBorder="1" applyAlignment="1">
      <alignment horizontal="center" vertical="center"/>
    </xf>
    <xf numFmtId="3" fontId="81" fillId="0" borderId="98" xfId="1196" applyNumberFormat="1" applyFont="1" applyBorder="1" applyAlignment="1">
      <alignment horizontal="center" vertical="center"/>
    </xf>
    <xf numFmtId="0" fontId="81" fillId="0" borderId="43" xfId="44" applyFont="1" applyBorder="1" applyAlignment="1">
      <alignment horizontal="left" vertical="center"/>
    </xf>
    <xf numFmtId="0" fontId="81" fillId="0" borderId="52" xfId="44" applyFont="1" applyBorder="1" applyAlignment="1">
      <alignment horizontal="left" vertical="center"/>
    </xf>
    <xf numFmtId="0" fontId="81" fillId="0" borderId="49" xfId="44" applyFont="1" applyBorder="1" applyAlignment="1">
      <alignment horizontal="left" vertical="center"/>
    </xf>
    <xf numFmtId="0" fontId="81" fillId="0" borderId="59" xfId="44" applyFont="1" applyBorder="1" applyAlignment="1">
      <alignment horizontal="left" vertical="center"/>
    </xf>
    <xf numFmtId="0" fontId="81" fillId="0" borderId="91" xfId="44" applyFont="1" applyBorder="1" applyAlignment="1">
      <alignment horizontal="left" vertic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81" fillId="0" borderId="94" xfId="44" applyFont="1" applyFill="1" applyBorder="1" applyAlignment="1">
      <alignment horizontal="left" vertical="center"/>
    </xf>
    <xf numFmtId="0" fontId="81" fillId="0" borderId="95" xfId="44" applyFont="1" applyFill="1" applyBorder="1" applyAlignment="1">
      <alignment horizontal="left" vertical="center"/>
    </xf>
    <xf numFmtId="0" fontId="81" fillId="0" borderId="99" xfId="44" applyFont="1" applyFill="1" applyBorder="1" applyAlignment="1">
      <alignment horizontal="left" vertical="center"/>
    </xf>
    <xf numFmtId="3" fontId="16" fillId="3" borderId="38" xfId="1196" applyNumberFormat="1" applyFont="1" applyFill="1" applyBorder="1" applyAlignment="1">
      <alignment horizontal="center" vertical="center"/>
    </xf>
    <xf numFmtId="3" fontId="81" fillId="0" borderId="88" xfId="1196" applyNumberFormat="1" applyFont="1" applyBorder="1" applyAlignment="1">
      <alignment horizontal="center" vertical="center"/>
    </xf>
    <xf numFmtId="3" fontId="81" fillId="0" borderId="92" xfId="1196" applyNumberFormat="1" applyFont="1" applyBorder="1" applyAlignment="1">
      <alignment horizontal="center" vertical="center"/>
    </xf>
    <xf numFmtId="3" fontId="81" fillId="0" borderId="22" xfId="1196" applyNumberFormat="1" applyFont="1" applyBorder="1" applyAlignment="1">
      <alignment horizontal="center" vertical="center"/>
    </xf>
    <xf numFmtId="3" fontId="81" fillId="0" borderId="90" xfId="1196" applyNumberFormat="1" applyFont="1" applyBorder="1" applyAlignment="1">
      <alignment horizontal="center" vertical="center"/>
    </xf>
    <xf numFmtId="3" fontId="81" fillId="0" borderId="42" xfId="1196" applyNumberFormat="1" applyFont="1" applyBorder="1" applyAlignment="1">
      <alignment horizontal="center" vertical="center"/>
    </xf>
    <xf numFmtId="0" fontId="82" fillId="0" borderId="23" xfId="1382" applyFont="1" applyBorder="1" applyAlignment="1">
      <alignment horizontal="left" vertical="center"/>
    </xf>
    <xf numFmtId="0" fontId="82" fillId="0" borderId="54" xfId="1382" applyFont="1" applyBorder="1" applyAlignment="1">
      <alignment horizontal="left" vertical="center"/>
    </xf>
    <xf numFmtId="3" fontId="81" fillId="0" borderId="34" xfId="1196" applyNumberFormat="1" applyFont="1" applyBorder="1" applyAlignment="1">
      <alignment horizontal="center" vertical="center"/>
    </xf>
    <xf numFmtId="3" fontId="81" fillId="0" borderId="35" xfId="1196" applyNumberFormat="1" applyFont="1" applyBorder="1" applyAlignment="1">
      <alignment horizontal="center" vertical="center"/>
    </xf>
    <xf numFmtId="3" fontId="81" fillId="0" borderId="58" xfId="1196" applyNumberFormat="1" applyFont="1" applyBorder="1" applyAlignment="1">
      <alignment horizontal="center" vertical="center"/>
    </xf>
    <xf numFmtId="3" fontId="16" fillId="3" borderId="51" xfId="1196" applyNumberFormat="1" applyFont="1" applyFill="1" applyBorder="1" applyAlignment="1">
      <alignment horizontal="center" vertical="center"/>
    </xf>
    <xf numFmtId="3" fontId="81" fillId="0" borderId="59" xfId="1196" applyNumberFormat="1" applyFont="1" applyBorder="1" applyAlignment="1">
      <alignment horizontal="center" vertical="center"/>
    </xf>
    <xf numFmtId="3" fontId="16" fillId="3" borderId="7" xfId="1196" applyNumberFormat="1" applyFont="1" applyFill="1" applyBorder="1" applyAlignment="1">
      <alignment horizontal="center" vertical="center"/>
    </xf>
    <xf numFmtId="3" fontId="16" fillId="3" borderId="6" xfId="1196" applyNumberFormat="1" applyFont="1" applyFill="1" applyBorder="1" applyAlignment="1">
      <alignment horizontal="center" vertical="center"/>
    </xf>
    <xf numFmtId="0" fontId="11" fillId="0" borderId="0" xfId="1503" applyFont="1" applyBorder="1"/>
    <xf numFmtId="0" fontId="10" fillId="0" borderId="0" xfId="1503" applyFont="1" applyBorder="1"/>
    <xf numFmtId="0" fontId="82" fillId="0" borderId="34" xfId="1382" applyFont="1" applyBorder="1" applyAlignment="1">
      <alignment horizontal="left" vertical="center"/>
    </xf>
    <xf numFmtId="0" fontId="81" fillId="0" borderId="59" xfId="44" applyFont="1" applyFill="1" applyBorder="1" applyAlignment="1">
      <alignment horizontal="left" vertical="center"/>
    </xf>
    <xf numFmtId="0" fontId="81" fillId="0" borderId="91" xfId="44" applyFont="1" applyFill="1" applyBorder="1" applyAlignment="1">
      <alignment horizontal="left" vertical="center"/>
    </xf>
    <xf numFmtId="0" fontId="11" fillId="3" borderId="86" xfId="1503" applyFont="1" applyFill="1" applyBorder="1" applyAlignment="1">
      <alignment horizontal="left" vertical="center"/>
    </xf>
    <xf numFmtId="0" fontId="11" fillId="3" borderId="35" xfId="1503" applyFont="1" applyFill="1" applyBorder="1" applyAlignment="1">
      <alignment horizontal="left" vertical="center"/>
    </xf>
    <xf numFmtId="0" fontId="11" fillId="3" borderId="58" xfId="1503" applyFont="1" applyFill="1" applyBorder="1" applyAlignment="1">
      <alignment horizontal="left" vertical="center"/>
    </xf>
    <xf numFmtId="3" fontId="11" fillId="3" borderId="14" xfId="1504" applyNumberFormat="1" applyFont="1" applyFill="1" applyBorder="1" applyAlignment="1">
      <alignment horizontal="center" vertical="center"/>
    </xf>
    <xf numFmtId="3" fontId="11" fillId="3" borderId="31" xfId="1504" applyNumberFormat="1" applyFont="1" applyFill="1" applyBorder="1" applyAlignment="1">
      <alignment horizontal="center" vertical="center"/>
    </xf>
    <xf numFmtId="3" fontId="11" fillId="3" borderId="7" xfId="1504"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1" fillId="3" borderId="87" xfId="0" applyNumberFormat="1" applyFont="1" applyFill="1" applyBorder="1" applyAlignment="1">
      <alignment horizontal="center" vertical="center"/>
    </xf>
    <xf numFmtId="3" fontId="11" fillId="3" borderId="57" xfId="0" applyNumberFormat="1" applyFont="1" applyFill="1" applyBorder="1" applyAlignment="1">
      <alignment horizontal="center" vertical="center"/>
    </xf>
    <xf numFmtId="0" fontId="12" fillId="3" borderId="5" xfId="1503" applyFont="1" applyFill="1" applyBorder="1" applyAlignment="1">
      <alignment horizontal="left" vertical="center"/>
    </xf>
    <xf numFmtId="0" fontId="12" fillId="3" borderId="6" xfId="1503" applyFont="1" applyFill="1" applyBorder="1" applyAlignment="1">
      <alignment horizontal="left" vertical="center"/>
    </xf>
    <xf numFmtId="0" fontId="12" fillId="3" borderId="7" xfId="1503" applyFont="1" applyFill="1" applyBorder="1" applyAlignment="1">
      <alignment horizontal="left" vertical="center"/>
    </xf>
    <xf numFmtId="3" fontId="11" fillId="3" borderId="36" xfId="1504" applyNumberFormat="1" applyFont="1" applyFill="1" applyBorder="1" applyAlignment="1">
      <alignment horizontal="center" vertical="center"/>
    </xf>
    <xf numFmtId="3" fontId="11" fillId="3" borderId="9" xfId="1504" applyNumberFormat="1" applyFont="1" applyFill="1" applyBorder="1" applyAlignment="1">
      <alignment horizontal="center" vertical="center"/>
    </xf>
    <xf numFmtId="3" fontId="11" fillId="3" borderId="36" xfId="0" applyNumberFormat="1" applyFont="1" applyFill="1" applyBorder="1" applyAlignment="1">
      <alignment horizontal="center" vertical="center"/>
    </xf>
    <xf numFmtId="3" fontId="11" fillId="3" borderId="98" xfId="0" applyNumberFormat="1" applyFont="1" applyFill="1" applyBorder="1" applyAlignment="1">
      <alignment horizontal="center" vertical="center"/>
    </xf>
    <xf numFmtId="0" fontId="11" fillId="3" borderId="10" xfId="1503" applyFont="1" applyFill="1" applyBorder="1" applyAlignment="1">
      <alignment horizontal="left" vertical="center"/>
    </xf>
    <xf numFmtId="0" fontId="11" fillId="3" borderId="15" xfId="1503" applyFont="1" applyFill="1" applyBorder="1" applyAlignment="1">
      <alignment horizontal="left" vertical="center"/>
    </xf>
    <xf numFmtId="0" fontId="11" fillId="3" borderId="31" xfId="1503" applyFont="1" applyFill="1" applyBorder="1" applyAlignment="1">
      <alignment horizontal="left" vertical="center"/>
    </xf>
    <xf numFmtId="3" fontId="11" fillId="3" borderId="15" xfId="1504"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0" fontId="0" fillId="0" borderId="3" xfId="0" applyBorder="1"/>
    <xf numFmtId="0" fontId="14" fillId="0" borderId="0" xfId="49" applyFont="1"/>
    <xf numFmtId="0" fontId="23" fillId="0" borderId="0" xfId="51" applyFont="1" applyAlignment="1">
      <alignment horizontal="center"/>
    </xf>
    <xf numFmtId="0" fontId="12" fillId="0" borderId="0" xfId="49" applyFont="1"/>
    <xf numFmtId="0" fontId="12" fillId="67" borderId="8" xfId="51" applyFont="1" applyFill="1" applyBorder="1" applyAlignment="1">
      <alignment horizontal="center" vertical="center" wrapText="1"/>
    </xf>
    <xf numFmtId="0" fontId="12" fillId="67" borderId="15"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10" fillId="0" borderId="20" xfId="51" applyFont="1" applyFill="1" applyBorder="1" applyAlignment="1">
      <alignment horizontal="left" vertical="center" wrapText="1"/>
    </xf>
    <xf numFmtId="3" fontId="14" fillId="0" borderId="48" xfId="49" applyNumberFormat="1" applyFont="1" applyBorder="1" applyAlignment="1">
      <alignment horizontal="center" vertical="center"/>
    </xf>
    <xf numFmtId="3" fontId="14" fillId="0" borderId="44" xfId="49" applyNumberFormat="1" applyFont="1" applyBorder="1" applyAlignment="1">
      <alignment horizontal="center" vertical="center"/>
    </xf>
    <xf numFmtId="3" fontId="14" fillId="0" borderId="50" xfId="49" applyNumberFormat="1" applyFont="1" applyBorder="1" applyAlignment="1">
      <alignment horizontal="center" vertical="center"/>
    </xf>
    <xf numFmtId="0" fontId="10" fillId="0" borderId="26" xfId="51" applyFont="1" applyFill="1" applyBorder="1" applyAlignment="1">
      <alignment horizontal="left" vertical="center" wrapText="1"/>
    </xf>
    <xf numFmtId="3" fontId="14" fillId="0" borderId="21" xfId="49" applyNumberFormat="1" applyFont="1" applyBorder="1" applyAlignment="1">
      <alignment horizontal="center" vertical="center"/>
    </xf>
    <xf numFmtId="3" fontId="14" fillId="0" borderId="24" xfId="49" applyNumberFormat="1" applyFont="1" applyBorder="1" applyAlignment="1">
      <alignment horizontal="center" vertical="center"/>
    </xf>
    <xf numFmtId="3" fontId="14" fillId="0" borderId="22" xfId="49" applyNumberFormat="1" applyFont="1" applyBorder="1" applyAlignment="1">
      <alignment horizontal="center" vertical="center"/>
    </xf>
    <xf numFmtId="0" fontId="10" fillId="0" borderId="30" xfId="51" applyFont="1" applyFill="1" applyBorder="1" applyAlignment="1">
      <alignment horizontal="left" vertical="center" wrapText="1"/>
    </xf>
    <xf numFmtId="3" fontId="14" fillId="0" borderId="32" xfId="49" applyNumberFormat="1" applyFont="1" applyBorder="1" applyAlignment="1">
      <alignment horizontal="center" vertical="center"/>
    </xf>
    <xf numFmtId="3" fontId="14" fillId="0" borderId="35" xfId="49" applyNumberFormat="1" applyFont="1" applyBorder="1" applyAlignment="1">
      <alignment horizontal="center" vertical="center"/>
    </xf>
    <xf numFmtId="3" fontId="14" fillId="0" borderId="33"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92" fillId="0" borderId="0" xfId="51" applyFont="1"/>
    <xf numFmtId="0" fontId="14" fillId="0" borderId="0" xfId="51" applyFont="1"/>
    <xf numFmtId="0" fontId="11" fillId="0" borderId="0" xfId="1447" applyFont="1" applyAlignment="1">
      <alignment horizontal="right"/>
    </xf>
    <xf numFmtId="0" fontId="12" fillId="0" borderId="0" xfId="1447" applyFont="1" applyAlignment="1">
      <alignment horizontal="right"/>
    </xf>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readingOrder="1"/>
    </xf>
    <xf numFmtId="0" fontId="11" fillId="67" borderId="13" xfId="32" applyFont="1" applyFill="1" applyBorder="1" applyAlignment="1">
      <alignment horizontal="center" vertical="center" wrapText="1"/>
    </xf>
    <xf numFmtId="0" fontId="11" fillId="67" borderId="5" xfId="1447" applyFont="1" applyFill="1" applyBorder="1" applyAlignment="1">
      <alignment horizontal="center" vertical="center" wrapText="1"/>
    </xf>
    <xf numFmtId="0" fontId="11" fillId="67" borderId="15" xfId="1447" applyFont="1" applyFill="1" applyBorder="1" applyAlignment="1">
      <alignment horizontal="center" vertical="center" wrapText="1"/>
    </xf>
    <xf numFmtId="0" fontId="11" fillId="67" borderId="31" xfId="1447" applyFont="1" applyFill="1" applyBorder="1" applyAlignment="1">
      <alignment horizontal="center" vertical="center" wrapText="1"/>
    </xf>
    <xf numFmtId="0" fontId="22" fillId="0" borderId="0" xfId="1447" applyFont="1" applyFill="1" applyBorder="1" applyAlignment="1">
      <alignment vertical="center" wrapText="1" readingOrder="1"/>
    </xf>
    <xf numFmtId="0" fontId="10" fillId="0" borderId="20" xfId="32" applyFont="1" applyFill="1" applyBorder="1" applyAlignment="1">
      <alignment horizontal="left" vertical="center" wrapText="1"/>
    </xf>
    <xf numFmtId="3" fontId="22" fillId="0" borderId="43" xfId="1447" applyNumberFormat="1" applyFont="1" applyFill="1" applyBorder="1" applyAlignment="1">
      <alignment horizontal="center" vertical="center" wrapText="1"/>
    </xf>
    <xf numFmtId="3" fontId="22" fillId="0" borderId="44" xfId="1447" applyNumberFormat="1" applyFont="1" applyFill="1" applyBorder="1" applyAlignment="1">
      <alignment horizontal="center" vertical="center" wrapText="1"/>
    </xf>
    <xf numFmtId="3" fontId="22" fillId="0" borderId="45" xfId="1447" applyNumberFormat="1" applyFont="1" applyFill="1" applyBorder="1" applyAlignment="1">
      <alignment horizontal="center" vertical="center" wrapText="1"/>
    </xf>
    <xf numFmtId="0" fontId="10" fillId="0" borderId="26" xfId="32" applyFont="1" applyFill="1" applyBorder="1" applyAlignment="1">
      <alignment horizontal="left" vertical="center" wrapText="1"/>
    </xf>
    <xf numFmtId="3" fontId="22" fillId="0" borderId="23" xfId="1447" applyNumberFormat="1" applyFont="1" applyFill="1" applyBorder="1" applyAlignment="1">
      <alignment horizontal="center" vertical="center" wrapText="1"/>
    </xf>
    <xf numFmtId="3" fontId="22" fillId="0" borderId="24" xfId="1447" applyNumberFormat="1" applyFont="1" applyFill="1" applyBorder="1" applyAlignment="1">
      <alignment horizontal="center" vertical="center" wrapText="1"/>
    </xf>
    <xf numFmtId="3" fontId="22" fillId="0" borderId="46" xfId="1447" applyNumberFormat="1" applyFont="1" applyFill="1" applyBorder="1" applyAlignment="1">
      <alignment horizontal="center" vertical="center" wrapText="1"/>
    </xf>
    <xf numFmtId="0" fontId="10" fillId="0" borderId="30" xfId="32" applyFont="1" applyFill="1" applyBorder="1" applyAlignment="1">
      <alignment horizontal="left" vertical="center" wrapText="1"/>
    </xf>
    <xf numFmtId="3" fontId="22" fillId="0" borderId="28" xfId="1447" applyNumberFormat="1" applyFont="1" applyFill="1" applyBorder="1" applyAlignment="1">
      <alignment horizontal="center" vertical="center" wrapText="1"/>
    </xf>
    <xf numFmtId="3" fontId="22" fillId="0" borderId="29" xfId="1447" applyNumberFormat="1" applyFont="1" applyFill="1" applyBorder="1" applyAlignment="1">
      <alignment horizontal="center" vertical="center" wrapText="1"/>
    </xf>
    <xf numFmtId="3" fontId="22" fillId="0" borderId="47"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95" fillId="0" borderId="0" xfId="1447" applyFont="1" applyFill="1" applyAlignment="1">
      <alignment vertical="center"/>
    </xf>
    <xf numFmtId="0" fontId="95" fillId="0" borderId="0" xfId="1447" applyFont="1" applyFill="1" applyAlignment="1">
      <alignment vertical="center" wrapText="1" readingOrder="1"/>
    </xf>
    <xf numFmtId="0" fontId="11" fillId="67" borderId="5" xfId="32" applyFont="1" applyFill="1" applyBorder="1" applyAlignment="1">
      <alignment horizontal="center" vertical="center" wrapText="1"/>
    </xf>
    <xf numFmtId="0" fontId="11" fillId="67" borderId="15" xfId="32" applyFont="1" applyFill="1" applyBorder="1" applyAlignment="1">
      <alignment horizontal="center" vertical="center" wrapText="1"/>
    </xf>
    <xf numFmtId="0" fontId="11" fillId="67" borderId="7" xfId="32" applyFont="1" applyFill="1" applyBorder="1" applyAlignment="1">
      <alignment horizontal="center" vertical="center" wrapText="1"/>
    </xf>
    <xf numFmtId="3" fontId="10" fillId="0" borderId="44" xfId="1447" applyNumberFormat="1" applyFont="1" applyFill="1" applyBorder="1" applyAlignment="1">
      <alignment horizontal="center" vertical="center" wrapText="1"/>
    </xf>
    <xf numFmtId="3" fontId="14" fillId="0" borderId="45" xfId="1447" applyNumberFormat="1" applyFont="1" applyFill="1" applyBorder="1" applyAlignment="1">
      <alignment horizontal="center" vertical="center"/>
    </xf>
    <xf numFmtId="3" fontId="10" fillId="0" borderId="24" xfId="1447" applyNumberFormat="1" applyFont="1" applyFill="1" applyBorder="1" applyAlignment="1">
      <alignment horizontal="center" vertical="center" wrapText="1"/>
    </xf>
    <xf numFmtId="3" fontId="14" fillId="0" borderId="46" xfId="1447" applyNumberFormat="1" applyFont="1" applyFill="1" applyBorder="1" applyAlignment="1">
      <alignment horizontal="center" vertical="center"/>
    </xf>
    <xf numFmtId="3" fontId="10" fillId="0" borderId="29" xfId="1447" applyNumberFormat="1" applyFont="1" applyFill="1" applyBorder="1" applyAlignment="1">
      <alignment horizontal="center" vertical="center" wrapText="1"/>
    </xf>
    <xf numFmtId="3" fontId="14" fillId="0" borderId="47"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12" fillId="67" borderId="10" xfId="51" applyFont="1" applyFill="1" applyBorder="1" applyAlignment="1">
      <alignment horizontal="center" vertical="center" wrapText="1"/>
    </xf>
    <xf numFmtId="0" fontId="12" fillId="67" borderId="31" xfId="51" applyFont="1" applyFill="1" applyBorder="1" applyAlignment="1">
      <alignment horizontal="center" vertical="center" wrapText="1"/>
    </xf>
    <xf numFmtId="0" fontId="10" fillId="0" borderId="16" xfId="51" applyFont="1" applyFill="1" applyBorder="1" applyAlignment="1">
      <alignment horizontal="left" vertical="center" wrapText="1"/>
    </xf>
    <xf numFmtId="3" fontId="14" fillId="0" borderId="17" xfId="49" applyNumberFormat="1" applyFont="1" applyBorder="1" applyAlignment="1">
      <alignment horizontal="center" vertical="center"/>
    </xf>
    <xf numFmtId="3" fontId="14" fillId="0" borderId="18" xfId="49" applyNumberFormat="1" applyFont="1" applyBorder="1" applyAlignment="1">
      <alignment horizontal="center" vertical="center"/>
    </xf>
    <xf numFmtId="3" fontId="14" fillId="0" borderId="84" xfId="49" applyNumberFormat="1" applyFont="1" applyBorder="1" applyAlignment="1">
      <alignment horizontal="center" vertical="center"/>
    </xf>
    <xf numFmtId="0" fontId="10" fillId="0" borderId="21" xfId="51" applyFont="1" applyFill="1" applyBorder="1" applyAlignment="1">
      <alignment horizontal="left" vertical="center" wrapText="1"/>
    </xf>
    <xf numFmtId="3" fontId="14" fillId="0" borderId="23" xfId="49" applyNumberFormat="1" applyFont="1" applyBorder="1" applyAlignment="1">
      <alignment horizontal="center" vertical="center"/>
    </xf>
    <xf numFmtId="3" fontId="14" fillId="0" borderId="46" xfId="49" applyNumberFormat="1" applyFont="1" applyBorder="1" applyAlignment="1">
      <alignment horizontal="center" vertical="center"/>
    </xf>
    <xf numFmtId="0" fontId="10" fillId="0" borderId="27" xfId="51" applyFont="1" applyFill="1" applyBorder="1" applyAlignment="1">
      <alignment horizontal="left" vertical="center" wrapText="1"/>
    </xf>
    <xf numFmtId="3" fontId="14" fillId="0" borderId="28" xfId="49" applyNumberFormat="1" applyFont="1" applyBorder="1" applyAlignment="1">
      <alignment horizontal="center" vertical="center"/>
    </xf>
    <xf numFmtId="3" fontId="14" fillId="0" borderId="29" xfId="49" applyNumberFormat="1" applyFont="1" applyBorder="1" applyAlignment="1">
      <alignment horizontal="center" vertical="center"/>
    </xf>
    <xf numFmtId="3" fontId="14" fillId="0" borderId="47" xfId="49" applyNumberFormat="1" applyFont="1" applyBorder="1" applyAlignment="1">
      <alignment horizontal="center" vertical="center"/>
    </xf>
    <xf numFmtId="0" fontId="11" fillId="2" borderId="5" xfId="51" applyFont="1" applyFill="1" applyBorder="1" applyAlignment="1">
      <alignment horizontal="center" vertical="center" wrapText="1"/>
    </xf>
    <xf numFmtId="3" fontId="12" fillId="2" borderId="10" xfId="49" applyNumberFormat="1" applyFont="1" applyFill="1" applyBorder="1" applyAlignment="1">
      <alignment horizontal="center" vertical="center"/>
    </xf>
    <xf numFmtId="3" fontId="12" fillId="2" borderId="31" xfId="49" applyNumberFormat="1" applyFont="1" applyFill="1" applyBorder="1" applyAlignment="1">
      <alignment horizontal="center" vertical="center"/>
    </xf>
    <xf numFmtId="168" fontId="14" fillId="0" borderId="17" xfId="49" applyNumberFormat="1" applyFont="1" applyBorder="1" applyAlignment="1">
      <alignment horizontal="center" vertical="center"/>
    </xf>
    <xf numFmtId="168" fontId="14" fillId="0" borderId="18" xfId="49" applyNumberFormat="1" applyFont="1" applyBorder="1" applyAlignment="1">
      <alignment horizontal="center" vertical="center"/>
    </xf>
    <xf numFmtId="168" fontId="14" fillId="0" borderId="84" xfId="49" applyNumberFormat="1" applyFont="1" applyBorder="1" applyAlignment="1">
      <alignment horizontal="center" vertical="center"/>
    </xf>
    <xf numFmtId="168" fontId="14" fillId="0" borderId="23" xfId="49" applyNumberFormat="1" applyFont="1" applyBorder="1" applyAlignment="1">
      <alignment horizontal="center" vertical="center"/>
    </xf>
    <xf numFmtId="168" fontId="14" fillId="0" borderId="24" xfId="49" applyNumberFormat="1" applyFont="1" applyBorder="1" applyAlignment="1">
      <alignment horizontal="center" vertical="center"/>
    </xf>
    <xf numFmtId="168" fontId="14" fillId="0" borderId="46" xfId="49" applyNumberFormat="1" applyFont="1" applyBorder="1" applyAlignment="1">
      <alignment horizontal="center" vertical="center"/>
    </xf>
    <xf numFmtId="168" fontId="14" fillId="0" borderId="28" xfId="49" applyNumberFormat="1" applyFont="1" applyBorder="1" applyAlignment="1">
      <alignment horizontal="center" vertical="center"/>
    </xf>
    <xf numFmtId="168" fontId="14" fillId="0" borderId="29" xfId="49" applyNumberFormat="1" applyFont="1" applyBorder="1" applyAlignment="1">
      <alignment horizontal="center" vertical="center"/>
    </xf>
    <xf numFmtId="168" fontId="14" fillId="0" borderId="47" xfId="49" applyNumberFormat="1" applyFont="1" applyBorder="1" applyAlignment="1">
      <alignment horizontal="center" vertical="center"/>
    </xf>
    <xf numFmtId="168" fontId="12" fillId="2" borderId="10" xfId="49" applyNumberFormat="1" applyFont="1" applyFill="1" applyBorder="1" applyAlignment="1">
      <alignment horizontal="center" vertical="center"/>
    </xf>
    <xf numFmtId="168" fontId="12" fillId="2" borderId="15" xfId="49" applyNumberFormat="1" applyFont="1" applyFill="1" applyBorder="1" applyAlignment="1">
      <alignment horizontal="center" vertical="center"/>
    </xf>
    <xf numFmtId="168" fontId="12" fillId="2" borderId="31" xfId="49" applyNumberFormat="1" applyFont="1" applyFill="1" applyBorder="1" applyAlignment="1">
      <alignment horizontal="center" vertical="center"/>
    </xf>
    <xf numFmtId="0" fontId="14" fillId="0" borderId="0" xfId="49" applyFont="1" applyAlignment="1">
      <alignment horizontal="left" vertical="center"/>
    </xf>
    <xf numFmtId="0" fontId="22" fillId="0" borderId="0" xfId="1447" applyFont="1" applyAlignment="1">
      <alignment vertical="center" wrapText="1"/>
    </xf>
    <xf numFmtId="0" fontId="11" fillId="0" borderId="0" xfId="1447" applyFont="1" applyAlignment="1">
      <alignment horizontal="right" vertical="center" wrapText="1"/>
    </xf>
    <xf numFmtId="0" fontId="96" fillId="0" borderId="0" xfId="1447" applyFont="1" applyAlignment="1">
      <alignment vertical="center" wrapText="1"/>
    </xf>
    <xf numFmtId="0" fontId="97" fillId="0" borderId="0" xfId="1447" applyFont="1" applyAlignment="1">
      <alignment horizontal="center"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3" fontId="22" fillId="0" borderId="36" xfId="1447" applyNumberFormat="1" applyFont="1" applyBorder="1" applyAlignment="1">
      <alignment horizontal="center" vertical="center" wrapText="1"/>
    </xf>
    <xf numFmtId="3" fontId="22" fillId="0" borderId="37" xfId="1447" applyNumberFormat="1" applyFont="1" applyBorder="1" applyAlignment="1">
      <alignment horizontal="center" vertical="center" wrapText="1"/>
    </xf>
    <xf numFmtId="3" fontId="0" fillId="0" borderId="0" xfId="0" applyNumberFormat="1"/>
    <xf numFmtId="0" fontId="11" fillId="67" borderId="21" xfId="32" applyFont="1" applyFill="1" applyBorder="1" applyAlignment="1">
      <alignment horizontal="center" vertical="center" wrapText="1"/>
    </xf>
    <xf numFmtId="3" fontId="22" fillId="0" borderId="24" xfId="1447" applyNumberFormat="1" applyFont="1" applyBorder="1" applyAlignment="1">
      <alignment horizontal="center" vertical="center" wrapText="1"/>
    </xf>
    <xf numFmtId="3" fontId="22" fillId="0" borderId="22" xfId="1447" applyNumberFormat="1" applyFont="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2" fillId="0" borderId="0" xfId="1447"/>
    <xf numFmtId="0" fontId="11" fillId="0" borderId="0" xfId="1447" applyFont="1" applyFill="1" applyAlignment="1">
      <alignment horizontal="right"/>
    </xf>
    <xf numFmtId="49" fontId="21" fillId="0" borderId="24" xfId="32" quotePrefix="1" applyNumberFormat="1" applyFont="1" applyFill="1" applyBorder="1" applyAlignment="1">
      <alignment horizontal="center" vertical="center" wrapText="1"/>
    </xf>
    <xf numFmtId="0" fontId="21" fillId="0" borderId="24" xfId="32" applyFont="1" applyFill="1" applyBorder="1" applyAlignment="1">
      <alignment horizontal="center" vertical="center" wrapText="1"/>
    </xf>
    <xf numFmtId="0" fontId="21" fillId="0" borderId="46" xfId="32" applyFont="1" applyFill="1" applyBorder="1" applyAlignment="1">
      <alignment horizontal="center" vertical="center" wrapText="1"/>
    </xf>
    <xf numFmtId="0" fontId="22" fillId="0" borderId="23" xfId="1447" applyFont="1" applyFill="1" applyBorder="1" applyAlignment="1">
      <alignment horizontal="center" vertical="center" wrapText="1"/>
    </xf>
    <xf numFmtId="0" fontId="21" fillId="0" borderId="34" xfId="1447" applyFont="1" applyFill="1" applyBorder="1" applyAlignment="1">
      <alignment horizontal="center" vertical="center" wrapText="1"/>
    </xf>
    <xf numFmtId="3" fontId="21" fillId="0" borderId="35"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8" fillId="0" borderId="0" xfId="1447" applyFont="1"/>
    <xf numFmtId="0" fontId="11" fillId="0" borderId="0" xfId="1447" applyFont="1" applyAlignment="1"/>
    <xf numFmtId="0" fontId="98" fillId="0" borderId="0" xfId="1447" applyFont="1" applyAlignment="1">
      <alignment horizontal="center"/>
    </xf>
    <xf numFmtId="0" fontId="98" fillId="0" borderId="0" xfId="1447" applyFont="1" applyBorder="1"/>
    <xf numFmtId="0" fontId="18" fillId="0" borderId="0" xfId="1447" applyFont="1" applyAlignment="1">
      <alignment horizontal="center"/>
    </xf>
    <xf numFmtId="49" fontId="11" fillId="67" borderId="10" xfId="1447" applyNumberFormat="1" applyFont="1" applyFill="1" applyBorder="1" applyAlignment="1">
      <alignment horizontal="center" vertical="center" wrapText="1"/>
    </xf>
    <xf numFmtId="49" fontId="11" fillId="67" borderId="15" xfId="1447" applyNumberFormat="1" applyFont="1" applyFill="1" applyBorder="1" applyAlignment="1">
      <alignment horizontal="center" vertical="center" wrapText="1"/>
    </xf>
    <xf numFmtId="49" fontId="11" fillId="67" borderId="31" xfId="1447" applyNumberFormat="1" applyFont="1" applyFill="1" applyBorder="1" applyAlignment="1">
      <alignment horizontal="center" vertical="center" wrapText="1"/>
    </xf>
    <xf numFmtId="0" fontId="98" fillId="0" borderId="0" xfId="1447" applyFont="1" applyAlignment="1">
      <alignment horizontal="center" vertical="center"/>
    </xf>
    <xf numFmtId="0" fontId="10" fillId="4" borderId="16" xfId="32" applyFont="1" applyFill="1" applyBorder="1" applyAlignment="1">
      <alignment horizontal="left" vertical="center" wrapText="1"/>
    </xf>
    <xf numFmtId="169" fontId="10" fillId="4" borderId="17" xfId="1094" applyNumberFormat="1" applyFont="1" applyFill="1" applyBorder="1" applyAlignment="1">
      <alignment horizontal="center" vertical="center" wrapText="1"/>
    </xf>
    <xf numFmtId="169" fontId="10" fillId="4" borderId="18" xfId="1094" applyNumberFormat="1" applyFont="1" applyFill="1" applyBorder="1" applyAlignment="1">
      <alignment horizontal="center" vertical="center" wrapText="1"/>
    </xf>
    <xf numFmtId="169" fontId="10" fillId="4" borderId="84" xfId="1094" applyNumberFormat="1" applyFont="1" applyFill="1" applyBorder="1" applyAlignment="1">
      <alignment horizontal="center" vertical="center" wrapText="1"/>
    </xf>
    <xf numFmtId="0" fontId="10" fillId="4" borderId="21" xfId="32" applyFont="1" applyFill="1" applyBorder="1" applyAlignment="1">
      <alignment horizontal="left" vertical="center" wrapText="1"/>
    </xf>
    <xf numFmtId="169" fontId="10" fillId="4" borderId="23" xfId="1094" applyNumberFormat="1" applyFont="1" applyFill="1" applyBorder="1" applyAlignment="1">
      <alignment horizontal="center" vertical="center" wrapText="1"/>
    </xf>
    <xf numFmtId="169" fontId="10" fillId="4" borderId="24" xfId="1094" applyNumberFormat="1" applyFont="1" applyFill="1" applyBorder="1" applyAlignment="1">
      <alignment horizontal="center" vertical="center" wrapText="1"/>
    </xf>
    <xf numFmtId="169" fontId="10" fillId="4" borderId="46" xfId="1094" applyNumberFormat="1" applyFont="1" applyFill="1" applyBorder="1" applyAlignment="1">
      <alignment horizontal="center" vertical="center" wrapText="1"/>
    </xf>
    <xf numFmtId="169" fontId="10" fillId="0" borderId="23" xfId="1094" applyNumberFormat="1" applyFont="1" applyFill="1" applyBorder="1" applyAlignment="1">
      <alignment horizontal="center" vertical="center" wrapText="1"/>
    </xf>
    <xf numFmtId="169" fontId="10" fillId="0" borderId="24" xfId="1094" applyNumberFormat="1" applyFont="1" applyFill="1" applyBorder="1" applyAlignment="1">
      <alignment horizontal="center" vertical="center" wrapText="1"/>
    </xf>
    <xf numFmtId="169" fontId="10" fillId="0" borderId="46" xfId="1094" applyNumberFormat="1" applyFont="1" applyFill="1" applyBorder="1" applyAlignment="1">
      <alignment horizontal="center" vertical="center" wrapText="1"/>
    </xf>
    <xf numFmtId="0" fontId="10" fillId="0" borderId="21" xfId="32" applyFont="1" applyFill="1" applyBorder="1" applyAlignment="1">
      <alignment horizontal="left" vertical="center" wrapText="1"/>
    </xf>
    <xf numFmtId="169" fontId="10" fillId="0" borderId="24" xfId="1297" applyNumberFormat="1" applyFont="1" applyBorder="1" applyAlignment="1">
      <alignment horizontal="center" vertical="center"/>
    </xf>
    <xf numFmtId="0" fontId="10" fillId="0" borderId="32" xfId="32" applyFont="1" applyFill="1" applyBorder="1" applyAlignment="1">
      <alignment horizontal="left" vertical="center" wrapText="1"/>
    </xf>
    <xf numFmtId="169" fontId="10" fillId="4" borderId="34" xfId="1094" applyNumberFormat="1" applyFont="1" applyFill="1" applyBorder="1" applyAlignment="1">
      <alignment horizontal="center" vertical="center" wrapText="1"/>
    </xf>
    <xf numFmtId="169" fontId="10" fillId="4" borderId="35" xfId="1094" applyNumberFormat="1" applyFont="1" applyFill="1" applyBorder="1" applyAlignment="1">
      <alignment horizontal="center" vertical="center" wrapText="1"/>
    </xf>
    <xf numFmtId="169" fontId="10" fillId="0" borderId="35" xfId="1094" applyNumberFormat="1" applyFont="1" applyFill="1" applyBorder="1" applyAlignment="1">
      <alignment horizontal="center" vertical="center" wrapText="1"/>
    </xf>
    <xf numFmtId="169" fontId="10" fillId="4" borderId="58" xfId="1094" applyNumberFormat="1" applyFont="1" applyFill="1" applyBorder="1" applyAlignment="1">
      <alignment horizontal="center" vertical="center" wrapText="1"/>
    </xf>
    <xf numFmtId="0" fontId="98" fillId="0" borderId="0" xfId="1447" applyFont="1" applyFill="1"/>
    <xf numFmtId="0" fontId="98" fillId="0" borderId="0" xfId="1447" applyFont="1" applyFill="1" applyBorder="1"/>
    <xf numFmtId="0" fontId="98" fillId="0" borderId="0" xfId="1447" applyFont="1" applyFill="1" applyAlignment="1">
      <alignment horizontal="center"/>
    </xf>
    <xf numFmtId="14" fontId="98" fillId="0" borderId="0" xfId="1447" applyNumberFormat="1" applyFont="1" applyFill="1" applyAlignment="1">
      <alignment horizontal="left"/>
    </xf>
    <xf numFmtId="14" fontId="98"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8" fillId="0" borderId="0" xfId="1447" applyNumberFormat="1" applyFont="1" applyFill="1"/>
    <xf numFmtId="3" fontId="98" fillId="0" borderId="0" xfId="1447" applyNumberFormat="1" applyFont="1" applyFill="1" applyBorder="1"/>
    <xf numFmtId="169" fontId="98" fillId="0" borderId="0" xfId="1094" applyNumberFormat="1" applyFont="1" applyFill="1"/>
    <xf numFmtId="169" fontId="98" fillId="0" borderId="0" xfId="1297" applyNumberFormat="1" applyFont="1" applyFill="1"/>
    <xf numFmtId="0" fontId="99" fillId="0" borderId="0" xfId="1447" applyFont="1"/>
    <xf numFmtId="0" fontId="12"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99" fillId="0" borderId="0" xfId="1447" applyFont="1" applyBorder="1"/>
    <xf numFmtId="0" fontId="10" fillId="4" borderId="48" xfId="32" applyFont="1" applyFill="1" applyBorder="1" applyAlignment="1">
      <alignment vertical="center" wrapText="1"/>
    </xf>
    <xf numFmtId="169" fontId="10" fillId="4" borderId="17" xfId="1297" applyNumberFormat="1" applyFont="1" applyFill="1" applyBorder="1" applyAlignment="1">
      <alignment horizontal="center" vertical="center" wrapText="1"/>
    </xf>
    <xf numFmtId="169" fontId="10" fillId="4" borderId="18" xfId="1297" applyNumberFormat="1" applyFont="1" applyFill="1" applyBorder="1" applyAlignment="1">
      <alignment horizontal="center" vertical="center" wrapText="1"/>
    </xf>
    <xf numFmtId="169" fontId="10" fillId="4" borderId="19" xfId="1297" applyNumberFormat="1" applyFont="1" applyFill="1" applyBorder="1" applyAlignment="1">
      <alignment horizontal="center" vertical="center" wrapText="1"/>
    </xf>
    <xf numFmtId="169" fontId="10" fillId="4" borderId="84" xfId="1297" applyNumberFormat="1" applyFont="1" applyFill="1" applyBorder="1" applyAlignment="1">
      <alignment horizontal="center" vertical="center" wrapText="1"/>
    </xf>
    <xf numFmtId="169" fontId="10" fillId="4" borderId="43" xfId="1297" applyNumberFormat="1" applyFont="1" applyFill="1" applyBorder="1" applyAlignment="1">
      <alignment horizontal="center" vertical="center" wrapText="1"/>
    </xf>
    <xf numFmtId="169" fontId="10" fillId="4" borderId="44" xfId="1297" applyNumberFormat="1" applyFont="1" applyFill="1" applyBorder="1" applyAlignment="1">
      <alignment horizontal="center" vertical="center" wrapText="1"/>
    </xf>
    <xf numFmtId="169" fontId="10" fillId="4" borderId="52" xfId="1297" applyNumberFormat="1" applyFont="1" applyFill="1" applyBorder="1" applyAlignment="1">
      <alignment horizontal="center" vertical="center" wrapText="1"/>
    </xf>
    <xf numFmtId="169" fontId="10" fillId="4" borderId="45" xfId="1297" applyNumberFormat="1" applyFont="1" applyFill="1" applyBorder="1" applyAlignment="1">
      <alignment horizontal="center" vertical="center" wrapText="1"/>
    </xf>
    <xf numFmtId="169" fontId="10" fillId="4" borderId="85" xfId="1297" applyNumberFormat="1" applyFont="1" applyFill="1" applyBorder="1" applyAlignment="1">
      <alignment horizontal="center" vertical="center" wrapText="1"/>
    </xf>
    <xf numFmtId="0" fontId="10" fillId="4" borderId="21" xfId="32" applyFont="1" applyFill="1" applyBorder="1" applyAlignment="1">
      <alignment vertical="center" wrapText="1"/>
    </xf>
    <xf numFmtId="169" fontId="10" fillId="4" borderId="23" xfId="1297" applyNumberFormat="1" applyFont="1" applyFill="1" applyBorder="1" applyAlignment="1">
      <alignment horizontal="center" vertical="center" wrapText="1"/>
    </xf>
    <xf numFmtId="169" fontId="10" fillId="4" borderId="24" xfId="1297" applyNumberFormat="1" applyFont="1" applyFill="1" applyBorder="1" applyAlignment="1">
      <alignment horizontal="center" vertical="center" wrapText="1"/>
    </xf>
    <xf numFmtId="169" fontId="10" fillId="4" borderId="25" xfId="1297" applyNumberFormat="1" applyFont="1" applyFill="1" applyBorder="1" applyAlignment="1">
      <alignment horizontal="center" vertical="center" wrapText="1"/>
    </xf>
    <xf numFmtId="169" fontId="10" fillId="4" borderId="46" xfId="1297" applyNumberFormat="1" applyFont="1" applyFill="1" applyBorder="1" applyAlignment="1">
      <alignment horizontal="center" vertical="center" wrapText="1"/>
    </xf>
    <xf numFmtId="169" fontId="10" fillId="4" borderId="42" xfId="1297" applyNumberFormat="1" applyFont="1" applyFill="1" applyBorder="1" applyAlignment="1">
      <alignment horizontal="center" vertical="center" wrapText="1"/>
    </xf>
    <xf numFmtId="169" fontId="10" fillId="0" borderId="23" xfId="1297" applyNumberFormat="1" applyFont="1" applyFill="1" applyBorder="1" applyAlignment="1">
      <alignment horizontal="center" vertical="center" wrapText="1"/>
    </xf>
    <xf numFmtId="169" fontId="10" fillId="0" borderId="24" xfId="1297" applyNumberFormat="1" applyFont="1" applyFill="1" applyBorder="1" applyAlignment="1">
      <alignment horizontal="center" vertical="center" wrapText="1"/>
    </xf>
    <xf numFmtId="169" fontId="10" fillId="0" borderId="25" xfId="1297" applyNumberFormat="1" applyFont="1" applyFill="1" applyBorder="1" applyAlignment="1">
      <alignment horizontal="center" vertical="center" wrapText="1"/>
    </xf>
    <xf numFmtId="169" fontId="10" fillId="0" borderId="46" xfId="1297" applyNumberFormat="1" applyFont="1" applyFill="1" applyBorder="1" applyAlignment="1">
      <alignment horizontal="center" vertical="center" wrapText="1"/>
    </xf>
    <xf numFmtId="169" fontId="10" fillId="0" borderId="42" xfId="1297" applyNumberFormat="1" applyFont="1" applyFill="1" applyBorder="1" applyAlignment="1">
      <alignment horizontal="center" vertical="center" wrapText="1"/>
    </xf>
    <xf numFmtId="0" fontId="100" fillId="0" borderId="0" xfId="1447" applyFont="1" applyAlignment="1">
      <alignment horizontal="center"/>
    </xf>
    <xf numFmtId="169" fontId="10" fillId="0" borderId="23" xfId="1297" applyNumberFormat="1" applyFont="1" applyBorder="1" applyAlignment="1">
      <alignment horizontal="center" vertical="center"/>
    </xf>
    <xf numFmtId="169" fontId="10" fillId="0" borderId="25" xfId="1297" applyNumberFormat="1" applyFont="1" applyBorder="1" applyAlignment="1">
      <alignment horizontal="center" vertical="center"/>
    </xf>
    <xf numFmtId="169" fontId="10" fillId="0" borderId="46" xfId="1297" applyNumberFormat="1" applyFont="1" applyBorder="1" applyAlignment="1">
      <alignment horizontal="center" vertical="center"/>
    </xf>
    <xf numFmtId="169" fontId="10" fillId="0" borderId="42" xfId="1297" applyNumberFormat="1" applyFont="1" applyBorder="1" applyAlignment="1">
      <alignment horizontal="center" vertical="center"/>
    </xf>
    <xf numFmtId="0" fontId="10" fillId="0" borderId="21" xfId="32" applyFont="1" applyFill="1" applyBorder="1" applyAlignment="1">
      <alignment vertical="center" wrapText="1"/>
    </xf>
    <xf numFmtId="0" fontId="10" fillId="0" borderId="32" xfId="32" applyFont="1" applyFill="1" applyBorder="1" applyAlignment="1">
      <alignment vertical="center" wrapText="1"/>
    </xf>
    <xf numFmtId="169" fontId="10" fillId="0" borderId="34" xfId="1297" applyNumberFormat="1" applyFont="1" applyBorder="1" applyAlignment="1">
      <alignment horizontal="center" vertical="center"/>
    </xf>
    <xf numFmtId="169" fontId="10" fillId="0" borderId="35" xfId="1297" applyNumberFormat="1" applyFont="1" applyBorder="1" applyAlignment="1">
      <alignment horizontal="center" vertical="center"/>
    </xf>
    <xf numFmtId="169" fontId="10" fillId="0" borderId="59" xfId="1297" applyNumberFormat="1" applyFont="1" applyBorder="1" applyAlignment="1">
      <alignment horizontal="center" vertical="center"/>
    </xf>
    <xf numFmtId="169" fontId="10" fillId="0" borderId="58" xfId="1297" applyNumberFormat="1" applyFont="1" applyBorder="1" applyAlignment="1">
      <alignment horizontal="center" vertical="center"/>
    </xf>
    <xf numFmtId="169" fontId="10" fillId="0" borderId="56" xfId="1297" applyNumberFormat="1" applyFont="1" applyBorder="1" applyAlignment="1">
      <alignment horizontal="center" vertical="center"/>
    </xf>
    <xf numFmtId="0" fontId="2" fillId="0" borderId="0" xfId="1447" applyAlignment="1">
      <alignment wrapText="1"/>
    </xf>
    <xf numFmtId="0" fontId="98" fillId="0" borderId="0" xfId="1449" applyFont="1"/>
    <xf numFmtId="0" fontId="98" fillId="0" borderId="0" xfId="1449" applyFont="1" applyBorder="1"/>
    <xf numFmtId="0" fontId="11" fillId="0" borderId="0" xfId="1449" applyFont="1" applyAlignment="1">
      <alignment horizontal="right"/>
    </xf>
    <xf numFmtId="169" fontId="10" fillId="0" borderId="17" xfId="1449" applyNumberFormat="1" applyFont="1" applyFill="1" applyBorder="1" applyAlignment="1">
      <alignment horizontal="center" vertical="center" wrapText="1"/>
    </xf>
    <xf numFmtId="169" fontId="10" fillId="0" borderId="18" xfId="1449" applyNumberFormat="1" applyFont="1" applyFill="1" applyBorder="1" applyAlignment="1">
      <alignment horizontal="center" vertical="center" wrapText="1"/>
    </xf>
    <xf numFmtId="169" fontId="10" fillId="0" borderId="19" xfId="1449" applyNumberFormat="1" applyFont="1" applyFill="1" applyBorder="1" applyAlignment="1">
      <alignment horizontal="center" vertical="center" wrapText="1"/>
    </xf>
    <xf numFmtId="169" fontId="10" fillId="0" borderId="84" xfId="1449" applyNumberFormat="1" applyFont="1" applyFill="1" applyBorder="1" applyAlignment="1">
      <alignment horizontal="center" vertical="center" wrapText="1"/>
    </xf>
    <xf numFmtId="169" fontId="10" fillId="0" borderId="46" xfId="1449" applyNumberFormat="1" applyFont="1" applyFill="1" applyBorder="1" applyAlignment="1">
      <alignment horizontal="center" vertical="center" wrapText="1"/>
    </xf>
    <xf numFmtId="169" fontId="10" fillId="0" borderId="86" xfId="1449" applyNumberFormat="1" applyFont="1" applyFill="1" applyBorder="1" applyAlignment="1">
      <alignment horizontal="center" vertical="center" wrapText="1"/>
    </xf>
    <xf numFmtId="169" fontId="10" fillId="0" borderId="14" xfId="1449" applyNumberFormat="1" applyFont="1" applyFill="1" applyBorder="1" applyAlignment="1">
      <alignment horizontal="center" vertical="center" wrapText="1"/>
    </xf>
    <xf numFmtId="169" fontId="10" fillId="0" borderId="87" xfId="1449" applyNumberFormat="1" applyFont="1" applyFill="1" applyBorder="1" applyAlignment="1">
      <alignment horizontal="center" vertical="center" wrapText="1"/>
    </xf>
    <xf numFmtId="169" fontId="10" fillId="0" borderId="58" xfId="1449" applyNumberFormat="1" applyFont="1" applyFill="1" applyBorder="1" applyAlignment="1">
      <alignment horizontal="center" vertical="center" wrapText="1"/>
    </xf>
    <xf numFmtId="0" fontId="11" fillId="0" borderId="0" xfId="1447" applyFont="1"/>
    <xf numFmtId="0" fontId="98" fillId="0" borderId="1" xfId="1447" applyFont="1" applyBorder="1"/>
    <xf numFmtId="0" fontId="11" fillId="67" borderId="11" xfId="32" applyFont="1" applyFill="1" applyBorder="1" applyAlignment="1">
      <alignment horizontal="center" vertical="center" wrapText="1"/>
    </xf>
    <xf numFmtId="0" fontId="11" fillId="67" borderId="12" xfId="32" applyFont="1" applyFill="1" applyBorder="1" applyAlignment="1">
      <alignment horizontal="center" vertical="center" wrapText="1"/>
    </xf>
    <xf numFmtId="0" fontId="11" fillId="67" borderId="31" xfId="32" applyFont="1" applyFill="1" applyBorder="1" applyAlignment="1">
      <alignment horizontal="center" vertical="center" wrapText="1"/>
    </xf>
    <xf numFmtId="49" fontId="11" fillId="4" borderId="16" xfId="1447" applyNumberFormat="1" applyFont="1" applyFill="1" applyBorder="1" applyAlignment="1">
      <alignment horizontal="center" vertical="center" wrapText="1"/>
    </xf>
    <xf numFmtId="49" fontId="11" fillId="4" borderId="21" xfId="1447" applyNumberFormat="1" applyFont="1" applyFill="1" applyBorder="1" applyAlignment="1">
      <alignment horizontal="center" vertical="center" wrapText="1"/>
    </xf>
    <xf numFmtId="49" fontId="11" fillId="4" borderId="27" xfId="1447" applyNumberFormat="1" applyFont="1" applyFill="1" applyBorder="1" applyAlignment="1">
      <alignment horizontal="center" vertical="center" wrapText="1"/>
    </xf>
    <xf numFmtId="169" fontId="10" fillId="4" borderId="28" xfId="1094" applyNumberFormat="1" applyFont="1" applyFill="1" applyBorder="1" applyAlignment="1">
      <alignment horizontal="center" vertical="center" wrapText="1"/>
    </xf>
    <xf numFmtId="169" fontId="10" fillId="4" borderId="29" xfId="1094" applyNumberFormat="1" applyFont="1" applyFill="1" applyBorder="1" applyAlignment="1">
      <alignment horizontal="center" vertical="center" wrapText="1"/>
    </xf>
    <xf numFmtId="169" fontId="10" fillId="4" borderId="47" xfId="1094" applyNumberFormat="1" applyFont="1" applyFill="1" applyBorder="1" applyAlignment="1">
      <alignment horizontal="center" vertical="center" wrapText="1"/>
    </xf>
    <xf numFmtId="49" fontId="11" fillId="4" borderId="32" xfId="1447" applyNumberFormat="1" applyFont="1" applyFill="1" applyBorder="1" applyAlignment="1">
      <alignment horizontal="center" vertical="center" wrapText="1"/>
    </xf>
    <xf numFmtId="169" fontId="98" fillId="0" borderId="0" xfId="1447" applyNumberFormat="1" applyFont="1"/>
    <xf numFmtId="0" fontId="98" fillId="69" borderId="0" xfId="1447" applyFont="1" applyFill="1" applyAlignment="1"/>
    <xf numFmtId="0" fontId="96" fillId="0" borderId="0" xfId="1447" applyFont="1" applyAlignment="1">
      <alignment wrapText="1"/>
    </xf>
    <xf numFmtId="0" fontId="96" fillId="0" borderId="0" xfId="1447" applyFont="1"/>
    <xf numFmtId="0" fontId="96" fillId="0" borderId="0" xfId="1447" applyFont="1" applyBorder="1"/>
    <xf numFmtId="0" fontId="21" fillId="0" borderId="0" xfId="1447" applyFont="1"/>
    <xf numFmtId="0" fontId="11" fillId="67" borderId="55" xfId="32" applyFont="1" applyFill="1" applyBorder="1" applyAlignment="1">
      <alignment horizontal="center" vertical="center" wrapText="1"/>
    </xf>
    <xf numFmtId="0" fontId="11" fillId="67" borderId="2" xfId="32" applyFont="1" applyFill="1" applyBorder="1" applyAlignment="1">
      <alignment horizontal="center" vertical="center" wrapText="1"/>
    </xf>
    <xf numFmtId="0" fontId="11" fillId="67" borderId="40" xfId="32" applyFont="1" applyFill="1" applyBorder="1" applyAlignment="1">
      <alignment horizontal="center" vertical="center" wrapText="1"/>
    </xf>
    <xf numFmtId="0" fontId="11" fillId="67" borderId="3" xfId="32" applyFont="1" applyFill="1" applyBorder="1" applyAlignment="1">
      <alignment horizontal="center" vertical="center" wrapText="1"/>
    </xf>
    <xf numFmtId="0" fontId="11" fillId="67" borderId="4" xfId="32" applyFont="1" applyFill="1" applyBorder="1" applyAlignment="1">
      <alignment horizontal="center" vertical="center" wrapText="1"/>
    </xf>
    <xf numFmtId="49" fontId="11" fillId="4" borderId="48" xfId="1447" applyNumberFormat="1" applyFont="1" applyFill="1" applyBorder="1" applyAlignment="1">
      <alignment horizontal="center" vertical="center" wrapText="1"/>
    </xf>
    <xf numFmtId="169" fontId="10" fillId="0" borderId="43" xfId="1094" applyNumberFormat="1" applyFont="1" applyFill="1" applyBorder="1" applyAlignment="1">
      <alignment horizontal="center" vertical="center" wrapText="1"/>
    </xf>
    <xf numFmtId="169" fontId="10" fillId="0" borderId="44" xfId="1094" applyNumberFormat="1" applyFont="1" applyFill="1" applyBorder="1" applyAlignment="1">
      <alignment horizontal="center" vertical="center" wrapText="1"/>
    </xf>
    <xf numFmtId="169" fontId="10" fillId="0" borderId="45" xfId="1094" applyNumberFormat="1" applyFont="1" applyFill="1" applyBorder="1" applyAlignment="1">
      <alignment horizontal="center" vertical="center" wrapText="1"/>
    </xf>
    <xf numFmtId="0" fontId="96" fillId="0" borderId="0" xfId="1447" applyFont="1" applyFill="1" applyBorder="1"/>
    <xf numFmtId="169" fontId="10" fillId="0" borderId="17" xfId="1094" applyNumberFormat="1" applyFont="1" applyFill="1" applyBorder="1" applyAlignment="1">
      <alignment horizontal="center" vertical="center" wrapText="1"/>
    </xf>
    <xf numFmtId="169" fontId="10" fillId="0" borderId="18" xfId="1094" applyNumberFormat="1" applyFont="1" applyFill="1" applyBorder="1" applyAlignment="1">
      <alignment horizontal="center" vertical="center" wrapText="1"/>
    </xf>
    <xf numFmtId="169" fontId="10" fillId="0" borderId="84" xfId="1094" applyNumberFormat="1" applyFont="1" applyFill="1" applyBorder="1" applyAlignment="1">
      <alignment horizontal="center" vertical="center" wrapText="1"/>
    </xf>
    <xf numFmtId="169" fontId="10" fillId="0" borderId="34" xfId="1094" applyNumberFormat="1" applyFont="1" applyFill="1" applyBorder="1" applyAlignment="1">
      <alignment horizontal="center" vertical="center" wrapText="1"/>
    </xf>
    <xf numFmtId="169" fontId="10" fillId="0" borderId="58" xfId="1094" applyNumberFormat="1" applyFont="1" applyFill="1" applyBorder="1" applyAlignment="1">
      <alignment horizontal="center" vertical="center" wrapText="1"/>
    </xf>
    <xf numFmtId="169" fontId="96" fillId="0" borderId="0" xfId="1447" applyNumberFormat="1" applyFont="1"/>
    <xf numFmtId="0" fontId="10" fillId="0" borderId="0" xfId="1506" applyFont="1"/>
    <xf numFmtId="0" fontId="11" fillId="0" borderId="0" xfId="1506" applyFont="1" applyAlignment="1"/>
    <xf numFmtId="0" fontId="11" fillId="0" borderId="0" xfId="1506" applyFont="1" applyAlignment="1">
      <alignment horizontal="right"/>
    </xf>
    <xf numFmtId="37" fontId="10" fillId="0" borderId="0" xfId="1506" applyNumberFormat="1" applyFont="1"/>
    <xf numFmtId="0" fontId="11" fillId="67" borderId="13" xfId="1506" applyFont="1" applyFill="1" applyBorder="1" applyAlignment="1">
      <alignment horizontal="center" vertical="center" wrapText="1"/>
    </xf>
    <xf numFmtId="0" fontId="11" fillId="67" borderId="5" xfId="1506" applyFont="1" applyFill="1" applyBorder="1" applyAlignment="1">
      <alignment horizontal="center" vertical="center" wrapText="1"/>
    </xf>
    <xf numFmtId="0" fontId="11" fillId="67" borderId="12" xfId="1506" applyFont="1" applyFill="1" applyBorder="1" applyAlignment="1">
      <alignment horizontal="center" vertical="center" wrapText="1"/>
    </xf>
    <xf numFmtId="0" fontId="11" fillId="67" borderId="31" xfId="1506" applyFont="1" applyFill="1" applyBorder="1" applyAlignment="1">
      <alignment horizontal="center" vertical="center" wrapText="1"/>
    </xf>
    <xf numFmtId="0" fontId="10" fillId="67" borderId="20" xfId="1506" applyFont="1" applyFill="1" applyBorder="1" applyAlignment="1">
      <alignment horizontal="left" vertical="center" wrapText="1"/>
    </xf>
    <xf numFmtId="3" fontId="10" fillId="0" borderId="17" xfId="1506" applyNumberFormat="1" applyFont="1" applyBorder="1" applyAlignment="1">
      <alignment horizontal="center" vertical="center" wrapText="1"/>
    </xf>
    <xf numFmtId="169" fontId="10" fillId="0" borderId="18" xfId="1093" applyNumberFormat="1" applyFont="1" applyBorder="1" applyAlignment="1">
      <alignment horizontal="center" vertical="center"/>
    </xf>
    <xf numFmtId="3" fontId="10" fillId="0" borderId="84" xfId="1093" applyNumberFormat="1" applyFont="1" applyBorder="1" applyAlignment="1">
      <alignment horizontal="center" vertical="center"/>
    </xf>
    <xf numFmtId="0" fontId="10" fillId="67" borderId="26" xfId="1506" applyFont="1" applyFill="1" applyBorder="1" applyAlignment="1">
      <alignment horizontal="left" vertical="center" wrapText="1"/>
    </xf>
    <xf numFmtId="3" fontId="10" fillId="0" borderId="23" xfId="1506" applyNumberFormat="1" applyFont="1" applyBorder="1" applyAlignment="1">
      <alignment horizontal="center" vertical="center" wrapText="1"/>
    </xf>
    <xf numFmtId="3" fontId="10" fillId="0" borderId="46" xfId="1093" applyNumberFormat="1" applyFont="1" applyBorder="1" applyAlignment="1">
      <alignment horizontal="center" vertical="center"/>
    </xf>
    <xf numFmtId="0" fontId="10" fillId="67" borderId="30" xfId="1506" applyFont="1" applyFill="1" applyBorder="1" applyAlignment="1">
      <alignment horizontal="left" vertical="center" wrapText="1"/>
    </xf>
    <xf numFmtId="3" fontId="10" fillId="0" borderId="28" xfId="1506" applyNumberFormat="1" applyFont="1" applyBorder="1" applyAlignment="1">
      <alignment horizontal="center" vertical="center" wrapText="1"/>
    </xf>
    <xf numFmtId="169" fontId="10" fillId="0" borderId="36" xfId="1093" applyNumberFormat="1" applyFont="1" applyBorder="1" applyAlignment="1">
      <alignment horizontal="center" vertical="center"/>
    </xf>
    <xf numFmtId="3" fontId="10" fillId="0" borderId="47" xfId="1093" applyNumberFormat="1" applyFont="1" applyBorder="1" applyAlignment="1">
      <alignment horizontal="center" vertical="center"/>
    </xf>
    <xf numFmtId="0" fontId="16" fillId="67" borderId="5" xfId="1506" applyFont="1" applyFill="1" applyBorder="1" applyAlignment="1">
      <alignment horizontal="left" vertical="center" wrapText="1"/>
    </xf>
    <xf numFmtId="3" fontId="16" fillId="0" borderId="10" xfId="1506" applyNumberFormat="1" applyFont="1" applyBorder="1" applyAlignment="1">
      <alignment horizontal="center" vertical="center" wrapText="1"/>
    </xf>
    <xf numFmtId="169" fontId="16" fillId="0" borderId="15" xfId="1093" applyNumberFormat="1" applyFont="1" applyBorder="1" applyAlignment="1">
      <alignment horizontal="center" vertical="center"/>
    </xf>
    <xf numFmtId="3" fontId="16" fillId="0" borderId="31" xfId="1506" applyNumberFormat="1" applyFont="1" applyBorder="1" applyAlignment="1">
      <alignment horizontal="center" vertical="center" wrapText="1"/>
    </xf>
    <xf numFmtId="3" fontId="10" fillId="0" borderId="0" xfId="1506" applyNumberFormat="1" applyFont="1"/>
    <xf numFmtId="0" fontId="10" fillId="0" borderId="0" xfId="1506" applyFont="1" applyFill="1"/>
    <xf numFmtId="0" fontId="101" fillId="0" borderId="0" xfId="32" applyFont="1" applyFill="1"/>
    <xf numFmtId="0" fontId="99" fillId="0" borderId="0" xfId="32" applyFont="1" applyFill="1"/>
    <xf numFmtId="0" fontId="20" fillId="0" borderId="0" xfId="1452" applyFont="1" applyFill="1" applyAlignment="1">
      <alignment horizontal="right" wrapText="1"/>
    </xf>
    <xf numFmtId="0" fontId="20" fillId="0" borderId="0" xfId="1452" applyFont="1" applyFill="1" applyAlignment="1">
      <alignment wrapText="1"/>
    </xf>
    <xf numFmtId="0" fontId="1" fillId="0" borderId="0" xfId="1447" applyFont="1" applyFill="1"/>
    <xf numFmtId="0" fontId="18" fillId="0" borderId="0" xfId="32" applyFont="1" applyFill="1" applyAlignment="1">
      <alignment vertical="center" wrapText="1"/>
    </xf>
    <xf numFmtId="0" fontId="11" fillId="67" borderId="39" xfId="32" applyFont="1" applyFill="1" applyBorder="1" applyAlignment="1">
      <alignment horizontal="center" vertical="center" wrapText="1"/>
    </xf>
    <xf numFmtId="0" fontId="11" fillId="67" borderId="106" xfId="32" applyFont="1" applyFill="1" applyBorder="1" applyAlignment="1">
      <alignment horizontal="center" vertical="center" wrapText="1"/>
    </xf>
    <xf numFmtId="0" fontId="11" fillId="67" borderId="41" xfId="32" applyFont="1" applyFill="1" applyBorder="1" applyAlignment="1">
      <alignment horizontal="center" vertical="center" wrapText="1"/>
    </xf>
    <xf numFmtId="0" fontId="10" fillId="0" borderId="52" xfId="32" applyFont="1" applyFill="1" applyBorder="1" applyAlignment="1">
      <alignment horizontal="left" vertical="center" wrapText="1"/>
    </xf>
    <xf numFmtId="169" fontId="99" fillId="0" borderId="0" xfId="1093" applyNumberFormat="1" applyFont="1" applyFill="1"/>
    <xf numFmtId="0" fontId="10" fillId="0" borderId="25" xfId="32" applyFont="1" applyFill="1" applyBorder="1" applyAlignment="1">
      <alignment horizontal="left" vertical="center" wrapText="1"/>
    </xf>
    <xf numFmtId="169" fontId="22" fillId="0" borderId="43" xfId="32" applyNumberFormat="1" applyFont="1" applyFill="1" applyBorder="1" applyAlignment="1">
      <alignment horizontal="center" vertical="center"/>
    </xf>
    <xf numFmtId="169" fontId="22" fillId="0" borderId="44" xfId="32" applyNumberFormat="1" applyFont="1" applyFill="1" applyBorder="1" applyAlignment="1">
      <alignment horizontal="center" vertical="center"/>
    </xf>
    <xf numFmtId="169" fontId="22" fillId="0" borderId="45" xfId="32" applyNumberFormat="1" applyFont="1" applyFill="1" applyBorder="1" applyAlignment="1">
      <alignment horizontal="center" vertical="center"/>
    </xf>
    <xf numFmtId="169" fontId="99" fillId="0" borderId="0" xfId="32" applyNumberFormat="1" applyFont="1" applyFill="1"/>
    <xf numFmtId="0" fontId="10" fillId="0" borderId="59" xfId="32" applyFont="1" applyFill="1" applyBorder="1" applyAlignment="1">
      <alignment horizontal="left" vertical="center" wrapText="1"/>
    </xf>
    <xf numFmtId="169" fontId="22" fillId="0" borderId="28" xfId="32" applyNumberFormat="1" applyFont="1" applyFill="1" applyBorder="1" applyAlignment="1">
      <alignment horizontal="center" vertical="center"/>
    </xf>
    <xf numFmtId="169" fontId="22" fillId="0" borderId="29" xfId="32" applyNumberFormat="1" applyFont="1" applyFill="1" applyBorder="1" applyAlignment="1">
      <alignment horizontal="center" vertical="center"/>
    </xf>
    <xf numFmtId="169" fontId="22" fillId="0" borderId="47" xfId="32" applyNumberFormat="1" applyFont="1" applyFill="1" applyBorder="1" applyAlignment="1">
      <alignment horizontal="center" vertical="center"/>
    </xf>
    <xf numFmtId="169" fontId="22" fillId="0" borderId="23" xfId="32" applyNumberFormat="1" applyFont="1" applyFill="1" applyBorder="1" applyAlignment="1">
      <alignment horizontal="center" vertical="center"/>
    </xf>
    <xf numFmtId="169" fontId="22" fillId="0" borderId="24" xfId="32" applyNumberFormat="1" applyFont="1" applyFill="1" applyBorder="1" applyAlignment="1">
      <alignment horizontal="center" vertical="center"/>
    </xf>
    <xf numFmtId="169" fontId="22" fillId="0" borderId="46" xfId="32" applyNumberFormat="1" applyFont="1" applyFill="1" applyBorder="1" applyAlignment="1">
      <alignment horizontal="center" vertical="center"/>
    </xf>
    <xf numFmtId="169" fontId="22" fillId="0" borderId="34" xfId="32" applyNumberFormat="1" applyFont="1" applyFill="1" applyBorder="1" applyAlignment="1">
      <alignment horizontal="center" vertical="center"/>
    </xf>
    <xf numFmtId="169" fontId="22" fillId="0" borderId="35" xfId="32" applyNumberFormat="1" applyFont="1" applyFill="1" applyBorder="1" applyAlignment="1">
      <alignment horizontal="center" vertical="center"/>
    </xf>
    <xf numFmtId="169" fontId="22" fillId="0" borderId="58" xfId="32" applyNumberFormat="1" applyFont="1" applyFill="1" applyBorder="1" applyAlignment="1">
      <alignment horizontal="center" vertical="center"/>
    </xf>
    <xf numFmtId="0" fontId="16" fillId="67" borderId="2" xfId="1452" applyFont="1" applyFill="1" applyBorder="1" applyAlignment="1">
      <alignment horizontal="center" vertical="center" wrapText="1"/>
    </xf>
    <xf numFmtId="0" fontId="16" fillId="67" borderId="40" xfId="1452" applyFont="1" applyFill="1" applyBorder="1" applyAlignment="1">
      <alignment horizontal="center" vertical="center" wrapText="1"/>
    </xf>
    <xf numFmtId="0" fontId="16" fillId="67" borderId="3" xfId="1452" applyFont="1" applyFill="1" applyBorder="1" applyAlignment="1">
      <alignment horizontal="center" vertical="center" wrapText="1"/>
    </xf>
    <xf numFmtId="0" fontId="16" fillId="67" borderId="4" xfId="1452" applyFont="1" applyFill="1" applyBorder="1" applyAlignment="1">
      <alignment horizontal="center" vertical="center" wrapText="1"/>
    </xf>
    <xf numFmtId="169" fontId="1" fillId="0" borderId="0" xfId="1447" applyNumberFormat="1" applyFont="1" applyFill="1"/>
    <xf numFmtId="10" fontId="1" fillId="0" borderId="0" xfId="1447" applyNumberFormat="1" applyFont="1" applyFill="1"/>
    <xf numFmtId="0" fontId="96" fillId="0" borderId="0" xfId="884" applyFont="1"/>
    <xf numFmtId="0" fontId="22" fillId="0" borderId="39" xfId="897" applyFont="1" applyBorder="1" applyAlignment="1">
      <alignment horizontal="center" vertical="center" wrapText="1"/>
    </xf>
    <xf numFmtId="0" fontId="22" fillId="0" borderId="40" xfId="897" applyFont="1" applyBorder="1" applyAlignment="1">
      <alignment horizontal="center" vertical="center" wrapText="1"/>
    </xf>
    <xf numFmtId="0" fontId="22" fillId="0" borderId="53" xfId="897" applyFont="1" applyFill="1" applyBorder="1" applyAlignment="1">
      <alignment horizontal="left" vertical="center" wrapText="1"/>
    </xf>
    <xf numFmtId="169" fontId="22" fillId="0" borderId="24" xfId="897" applyNumberFormat="1" applyFont="1" applyBorder="1" applyAlignment="1">
      <alignment horizontal="center" vertical="center" wrapText="1"/>
    </xf>
    <xf numFmtId="0" fontId="22" fillId="0" borderId="21" xfId="897" applyFont="1" applyFill="1" applyBorder="1" applyAlignment="1">
      <alignment horizontal="left" vertical="center" wrapText="1"/>
    </xf>
    <xf numFmtId="169" fontId="22" fillId="0" borderId="23" xfId="897" applyNumberFormat="1" applyFont="1" applyBorder="1" applyAlignment="1">
      <alignment horizontal="center" vertical="center" wrapText="1"/>
    </xf>
    <xf numFmtId="0" fontId="22" fillId="0" borderId="32" xfId="897" applyFont="1" applyFill="1" applyBorder="1" applyAlignment="1">
      <alignment horizontal="left" vertical="center" wrapText="1"/>
    </xf>
    <xf numFmtId="169" fontId="22" fillId="0" borderId="34" xfId="897" applyNumberFormat="1" applyFont="1" applyBorder="1" applyAlignment="1">
      <alignment horizontal="center" vertical="center" wrapText="1"/>
    </xf>
    <xf numFmtId="169" fontId="22" fillId="0" borderId="35" xfId="897" applyNumberFormat="1" applyFont="1" applyBorder="1" applyAlignment="1">
      <alignment horizontal="center" vertical="center" wrapText="1"/>
    </xf>
    <xf numFmtId="0" fontId="21" fillId="0" borderId="0" xfId="884" applyFont="1" applyAlignment="1">
      <alignment horizontal="right"/>
    </xf>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0" fillId="3" borderId="88"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vertical="center" wrapText="1"/>
    </xf>
    <xf numFmtId="0" fontId="10" fillId="3" borderId="53" xfId="0" applyFont="1" applyFill="1" applyBorder="1" applyAlignment="1">
      <alignment vertical="center" wrapText="1"/>
    </xf>
    <xf numFmtId="0" fontId="10" fillId="0" borderId="23" xfId="0" applyFont="1" applyBorder="1" applyAlignment="1">
      <alignment horizontal="center" vertical="center" wrapText="1"/>
    </xf>
    <xf numFmtId="168" fontId="10" fillId="0" borderId="42" xfId="0" applyNumberFormat="1" applyFont="1" applyBorder="1" applyAlignment="1">
      <alignment horizontal="center" vertical="center" wrapText="1"/>
    </xf>
    <xf numFmtId="168" fontId="10" fillId="0" borderId="26"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34" xfId="0" applyFont="1" applyBorder="1" applyAlignment="1">
      <alignment horizontal="center"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3" fontId="10" fillId="3" borderId="43" xfId="0" applyNumberFormat="1" applyFont="1" applyFill="1" applyBorder="1" applyAlignment="1">
      <alignment horizontal="center" vertical="center" wrapText="1"/>
    </xf>
    <xf numFmtId="3" fontId="10" fillId="3" borderId="44" xfId="0" applyNumberFormat="1" applyFont="1" applyFill="1" applyBorder="1" applyAlignment="1">
      <alignment horizontal="center" vertical="center" wrapText="1"/>
    </xf>
    <xf numFmtId="3" fontId="10" fillId="3" borderId="45" xfId="0" applyNumberFormat="1" applyFont="1" applyFill="1" applyBorder="1" applyAlignment="1">
      <alignment horizontal="center" vertical="center" wrapText="1"/>
    </xf>
    <xf numFmtId="3" fontId="10" fillId="3" borderId="53" xfId="0" applyNumberFormat="1" applyFont="1" applyFill="1" applyBorder="1" applyAlignment="1">
      <alignment horizontal="center" vertical="center" wrapText="1"/>
    </xf>
    <xf numFmtId="0" fontId="11" fillId="0" borderId="28" xfId="0" applyFont="1" applyBorder="1" applyAlignment="1">
      <alignment horizontal="center" vertical="center" wrapText="1"/>
    </xf>
    <xf numFmtId="168" fontId="11" fillId="0" borderId="21" xfId="0" applyNumberFormat="1" applyFont="1" applyBorder="1" applyAlignment="1">
      <alignment horizontal="center" vertical="center" wrapText="1"/>
    </xf>
    <xf numFmtId="168" fontId="11" fillId="0" borderId="59" xfId="0" applyNumberFormat="1" applyFont="1" applyBorder="1" applyAlignment="1">
      <alignment horizontal="center" vertical="center" wrapText="1"/>
    </xf>
    <xf numFmtId="168" fontId="11" fillId="0" borderId="58" xfId="0" applyNumberFormat="1" applyFont="1" applyBorder="1" applyAlignment="1">
      <alignment horizontal="center" vertical="center" wrapText="1"/>
    </xf>
    <xf numFmtId="168" fontId="10" fillId="3" borderId="43" xfId="0" applyNumberFormat="1" applyFont="1" applyFill="1" applyBorder="1" applyAlignment="1">
      <alignment horizontal="center" vertical="center" wrapText="1"/>
    </xf>
    <xf numFmtId="168" fontId="10" fillId="3" borderId="85" xfId="0" applyNumberFormat="1" applyFont="1" applyFill="1" applyBorder="1" applyAlignment="1">
      <alignment horizontal="center" vertical="center" wrapText="1"/>
    </xf>
    <xf numFmtId="168" fontId="10" fillId="3" borderId="44" xfId="0" applyNumberFormat="1" applyFont="1" applyFill="1" applyBorder="1" applyAlignment="1">
      <alignment horizontal="center" vertical="center" wrapText="1"/>
    </xf>
    <xf numFmtId="168" fontId="10" fillId="3" borderId="52" xfId="0" applyNumberFormat="1" applyFont="1" applyFill="1" applyBorder="1" applyAlignment="1">
      <alignment horizontal="center" vertical="center" wrapText="1"/>
    </xf>
    <xf numFmtId="168" fontId="10" fillId="3" borderId="53" xfId="0" applyNumberFormat="1" applyFont="1" applyFill="1" applyBorder="1" applyAlignment="1">
      <alignment horizontal="center" vertical="center" wrapText="1"/>
    </xf>
    <xf numFmtId="168" fontId="16" fillId="0" borderId="34"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10" fillId="0" borderId="51" xfId="0" applyNumberFormat="1" applyFont="1" applyBorder="1" applyAlignment="1">
      <alignment horizontal="center" vertical="center" wrapText="1"/>
    </xf>
    <xf numFmtId="0" fontId="11" fillId="0" borderId="17" xfId="0" applyFont="1" applyBorder="1" applyAlignment="1">
      <alignment horizontal="center" vertical="center" wrapText="1"/>
    </xf>
    <xf numFmtId="168" fontId="16" fillId="0" borderId="88"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0" fontId="11" fillId="0" borderId="34" xfId="0" applyFont="1" applyBorder="1" applyAlignment="1">
      <alignment horizontal="center" vertical="center" wrapText="1"/>
    </xf>
    <xf numFmtId="168" fontId="16" fillId="0" borderId="42" xfId="0" applyNumberFormat="1" applyFont="1" applyBorder="1" applyAlignment="1">
      <alignment horizontal="center" vertical="center" wrapText="1"/>
    </xf>
    <xf numFmtId="168" fontId="16" fillId="0" borderId="26" xfId="0" applyNumberFormat="1" applyFont="1" applyBorder="1" applyAlignment="1">
      <alignment horizontal="center"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1" fillId="0" borderId="0" xfId="0" applyFont="1" applyFill="1" applyAlignment="1">
      <alignment horizontal="right"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8"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1" xfId="891" applyFont="1" applyFill="1" applyBorder="1" applyAlignment="1">
      <alignment horizontal="center" vertical="center" wrapText="1"/>
    </xf>
    <xf numFmtId="0" fontId="10" fillId="3" borderId="88" xfId="891" applyFont="1" applyFill="1" applyBorder="1" applyAlignment="1">
      <alignment vertical="center" wrapText="1"/>
    </xf>
    <xf numFmtId="0" fontId="10" fillId="3" borderId="18" xfId="891" applyFont="1" applyFill="1" applyBorder="1" applyAlignment="1">
      <alignment vertical="center" wrapText="1"/>
    </xf>
    <xf numFmtId="0" fontId="10" fillId="3" borderId="19" xfId="891" applyFont="1" applyFill="1" applyBorder="1" applyAlignment="1">
      <alignment vertical="center" wrapText="1"/>
    </xf>
    <xf numFmtId="0" fontId="10" fillId="3" borderId="43" xfId="891" applyFont="1" applyFill="1" applyBorder="1" applyAlignment="1">
      <alignment vertical="center" wrapText="1"/>
    </xf>
    <xf numFmtId="0" fontId="10" fillId="3" borderId="52" xfId="891" applyFont="1" applyFill="1" applyBorder="1" applyAlignment="1">
      <alignment vertical="center" wrapText="1"/>
    </xf>
    <xf numFmtId="0" fontId="10" fillId="3" borderId="45" xfId="891" applyFont="1" applyFill="1" applyBorder="1" applyAlignment="1">
      <alignment vertical="center" wrapText="1"/>
    </xf>
    <xf numFmtId="0" fontId="10" fillId="0" borderId="23" xfId="891" applyFont="1" applyBorder="1" applyAlignment="1">
      <alignment horizontal="center" vertical="center" wrapText="1"/>
    </xf>
    <xf numFmtId="168" fontId="10" fillId="0" borderId="42" xfId="891" applyNumberFormat="1" applyFont="1" applyBorder="1" applyAlignment="1">
      <alignment horizontal="center" vertical="center" wrapText="1"/>
    </xf>
    <xf numFmtId="168" fontId="10" fillId="0" borderId="90"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2" xfId="891" applyNumberFormat="1" applyFont="1" applyBorder="1" applyAlignment="1">
      <alignment horizontal="center" vertical="center" wrapText="1"/>
    </xf>
    <xf numFmtId="0" fontId="10" fillId="0" borderId="24" xfId="891" applyFont="1" applyBorder="1" applyAlignment="1">
      <alignment vertical="center" wrapText="1"/>
    </xf>
    <xf numFmtId="0" fontId="10" fillId="0" borderId="46" xfId="891" applyFont="1" applyBorder="1" applyAlignment="1">
      <alignment vertical="center" wrapText="1"/>
    </xf>
    <xf numFmtId="0" fontId="10" fillId="0" borderId="34" xfId="891" applyFont="1" applyBorder="1" applyAlignment="1">
      <alignment horizontal="center" vertical="center" wrapText="1"/>
    </xf>
    <xf numFmtId="168" fontId="16" fillId="0" borderId="34" xfId="891" applyNumberFormat="1" applyFont="1" applyBorder="1" applyAlignment="1">
      <alignment horizontal="center" vertical="center" wrapText="1"/>
    </xf>
    <xf numFmtId="168" fontId="16" fillId="0" borderId="56" xfId="891" applyNumberFormat="1" applyFont="1" applyBorder="1" applyAlignment="1">
      <alignment horizontal="center" vertical="center" wrapText="1"/>
    </xf>
    <xf numFmtId="168" fontId="16" fillId="0" borderId="33" xfId="891" applyNumberFormat="1" applyFont="1" applyBorder="1" applyAlignment="1">
      <alignment horizontal="center" vertical="center" wrapText="1"/>
    </xf>
    <xf numFmtId="168" fontId="10" fillId="3" borderId="88" xfId="891" applyNumberFormat="1" applyFont="1" applyFill="1" applyBorder="1" applyAlignment="1">
      <alignment vertical="center" wrapText="1"/>
    </xf>
    <xf numFmtId="168" fontId="10" fillId="3" borderId="18" xfId="891" applyNumberFormat="1" applyFont="1" applyFill="1" applyBorder="1" applyAlignment="1">
      <alignment vertical="center" wrapText="1"/>
    </xf>
    <xf numFmtId="168" fontId="10" fillId="3" borderId="84"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0" fontId="11" fillId="0" borderId="28" xfId="891" applyFont="1" applyBorder="1" applyAlignment="1">
      <alignment horizontal="center" vertical="center" wrapText="1"/>
    </xf>
    <xf numFmtId="168" fontId="16" fillId="0" borderId="91" xfId="891" applyNumberFormat="1" applyFont="1" applyBorder="1" applyAlignment="1">
      <alignment horizontal="center" vertical="center" wrapText="1"/>
    </xf>
    <xf numFmtId="0" fontId="11" fillId="0" borderId="17" xfId="891" applyFont="1" applyBorder="1" applyAlignment="1">
      <alignment horizontal="center" vertical="center" wrapText="1"/>
    </xf>
    <xf numFmtId="168" fontId="16" fillId="0" borderId="88" xfId="891" applyNumberFormat="1" applyFont="1" applyBorder="1" applyAlignment="1">
      <alignment horizontal="center" vertical="center" wrapText="1"/>
    </xf>
    <xf numFmtId="168" fontId="16" fillId="0" borderId="92" xfId="891" applyNumberFormat="1" applyFont="1" applyBorder="1" applyAlignment="1">
      <alignment horizontal="center" vertical="center" wrapText="1"/>
    </xf>
    <xf numFmtId="168" fontId="16" fillId="0" borderId="17" xfId="891" applyNumberFormat="1" applyFont="1" applyBorder="1" applyAlignment="1">
      <alignment horizontal="center" vertical="center" wrapText="1"/>
    </xf>
    <xf numFmtId="168" fontId="16" fillId="0" borderId="93" xfId="891" applyNumberFormat="1" applyFont="1" applyBorder="1" applyAlignment="1">
      <alignment horizontal="center" vertical="center" wrapText="1"/>
    </xf>
    <xf numFmtId="0" fontId="11" fillId="0" borderId="34" xfId="891" applyFont="1" applyBorder="1" applyAlignment="1">
      <alignment horizontal="center" vertical="center" wrapText="1"/>
    </xf>
    <xf numFmtId="0" fontId="11" fillId="0" borderId="0" xfId="891" applyFont="1" applyFill="1" applyAlignment="1">
      <alignment horizontal="right" vertical="center" wrapText="1"/>
    </xf>
    <xf numFmtId="0" fontId="80" fillId="0" borderId="0" xfId="1497" applyFont="1" applyAlignment="1">
      <alignment vertical="center" wrapText="1"/>
    </xf>
    <xf numFmtId="0" fontId="102" fillId="0" borderId="0" xfId="1497" applyFont="1" applyAlignment="1">
      <alignment vertical="center" wrapText="1"/>
    </xf>
    <xf numFmtId="0" fontId="16" fillId="0" borderId="0" xfId="1497" applyFont="1" applyAlignment="1">
      <alignment horizontal="right" vertical="center" wrapText="1"/>
    </xf>
    <xf numFmtId="0" fontId="94" fillId="0" borderId="0" xfId="1497" applyFont="1" applyAlignment="1">
      <alignment vertical="center" wrapText="1"/>
    </xf>
    <xf numFmtId="0" fontId="80" fillId="0" borderId="0" xfId="1497" applyFont="1" applyAlignment="1">
      <alignment horizontal="center" vertical="center" wrapText="1"/>
    </xf>
    <xf numFmtId="0" fontId="16" fillId="66" borderId="11" xfId="1497" applyFont="1" applyFill="1" applyBorder="1" applyAlignment="1">
      <alignment horizontal="center" vertical="center" wrapText="1"/>
    </xf>
    <xf numFmtId="0" fontId="16" fillId="66" borderId="31" xfId="1497" applyFont="1" applyFill="1" applyBorder="1" applyAlignment="1">
      <alignment horizontal="center" vertical="center" wrapText="1"/>
    </xf>
    <xf numFmtId="0" fontId="16" fillId="2" borderId="53" xfId="1497" applyFont="1" applyFill="1" applyBorder="1" applyAlignment="1">
      <alignment horizontal="center" vertical="center" wrapText="1"/>
    </xf>
    <xf numFmtId="0" fontId="103" fillId="2" borderId="53" xfId="1497" applyFont="1" applyFill="1" applyBorder="1" applyAlignment="1">
      <alignment vertical="center" wrapText="1"/>
    </xf>
    <xf numFmtId="3" fontId="94" fillId="2" borderId="104" xfId="0" applyNumberFormat="1" applyFont="1" applyFill="1" applyBorder="1" applyAlignment="1">
      <alignment vertical="center"/>
    </xf>
    <xf numFmtId="169" fontId="103" fillId="2" borderId="55" xfId="1206" applyNumberFormat="1" applyFont="1" applyFill="1" applyBorder="1" applyAlignment="1">
      <alignment vertical="center" wrapText="1"/>
    </xf>
    <xf numFmtId="3" fontId="94" fillId="2" borderId="107" xfId="0" applyNumberFormat="1" applyFont="1" applyFill="1" applyBorder="1" applyAlignment="1">
      <alignment vertical="center"/>
    </xf>
    <xf numFmtId="169" fontId="103" fillId="2" borderId="53" xfId="1206" applyNumberFormat="1" applyFont="1" applyFill="1" applyBorder="1" applyAlignment="1">
      <alignment vertical="center" wrapText="1"/>
    </xf>
    <xf numFmtId="181" fontId="94" fillId="0" borderId="0" xfId="1497" applyNumberFormat="1" applyFont="1" applyAlignment="1">
      <alignment vertical="center" wrapText="1"/>
    </xf>
    <xf numFmtId="3" fontId="94" fillId="0" borderId="0" xfId="1497" applyNumberFormat="1" applyFont="1" applyAlignment="1">
      <alignment vertical="center" wrapText="1"/>
    </xf>
    <xf numFmtId="0" fontId="16" fillId="2" borderId="26" xfId="1497" applyFont="1" applyFill="1" applyBorder="1" applyAlignment="1">
      <alignment horizontal="center" vertical="center" wrapText="1"/>
    </xf>
    <xf numFmtId="0" fontId="103" fillId="2" borderId="26" xfId="1497" applyFont="1" applyFill="1" applyBorder="1" applyAlignment="1">
      <alignment vertical="center" wrapText="1"/>
    </xf>
    <xf numFmtId="169" fontId="103" fillId="2" borderId="26" xfId="1206" applyNumberFormat="1" applyFont="1" applyFill="1" applyBorder="1" applyAlignment="1">
      <alignment vertical="center" wrapText="1"/>
    </xf>
    <xf numFmtId="3" fontId="94" fillId="2" borderId="108" xfId="0" applyNumberFormat="1" applyFont="1" applyFill="1" applyBorder="1" applyAlignment="1">
      <alignment vertical="center"/>
    </xf>
    <xf numFmtId="49" fontId="16" fillId="0" borderId="26" xfId="1497" applyNumberFormat="1" applyFont="1" applyFill="1" applyBorder="1" applyAlignment="1">
      <alignment horizontal="right" vertical="center" wrapText="1"/>
    </xf>
    <xf numFmtId="0" fontId="103" fillId="0" borderId="26" xfId="1497" applyFont="1" applyFill="1" applyBorder="1" applyAlignment="1">
      <alignment horizontal="right" vertical="center" wrapText="1"/>
    </xf>
    <xf numFmtId="3" fontId="94" fillId="0" borderId="104" xfId="0" applyNumberFormat="1" applyFont="1" applyFill="1" applyBorder="1" applyAlignment="1">
      <alignment vertical="center"/>
    </xf>
    <xf numFmtId="169" fontId="103" fillId="0" borderId="26" xfId="1206" applyNumberFormat="1" applyFont="1" applyFill="1" applyBorder="1" applyAlignment="1">
      <alignment vertical="center" wrapText="1"/>
    </xf>
    <xf numFmtId="3" fontId="94" fillId="0" borderId="108" xfId="0" applyNumberFormat="1" applyFont="1" applyFill="1" applyBorder="1" applyAlignment="1">
      <alignment vertical="center"/>
    </xf>
    <xf numFmtId="169" fontId="103" fillId="0" borderId="26" xfId="1206" applyNumberFormat="1" applyFont="1" applyFill="1" applyBorder="1" applyAlignment="1">
      <alignment horizontal="right" vertical="center" wrapText="1"/>
    </xf>
    <xf numFmtId="0" fontId="103" fillId="2" borderId="26" xfId="1497" applyFont="1" applyFill="1" applyBorder="1" applyAlignment="1">
      <alignment horizontal="left" vertical="center" wrapText="1"/>
    </xf>
    <xf numFmtId="0" fontId="16" fillId="66" borderId="26" xfId="1497" applyFont="1" applyFill="1" applyBorder="1" applyAlignment="1">
      <alignment horizontal="center" vertical="center" wrapText="1"/>
    </xf>
    <xf numFmtId="0" fontId="104" fillId="66" borderId="26" xfId="1497" applyFont="1" applyFill="1" applyBorder="1" applyAlignment="1">
      <alignment vertical="center" wrapText="1"/>
    </xf>
    <xf numFmtId="181" fontId="104" fillId="66" borderId="21" xfId="1269" applyNumberFormat="1" applyFont="1" applyFill="1" applyBorder="1" applyAlignment="1">
      <alignment vertical="center" wrapText="1"/>
    </xf>
    <xf numFmtId="169" fontId="104" fillId="66" borderId="26" xfId="1206" applyNumberFormat="1" applyFont="1" applyFill="1" applyBorder="1" applyAlignment="1">
      <alignment vertical="center" wrapText="1"/>
    </xf>
    <xf numFmtId="3" fontId="105" fillId="66" borderId="104" xfId="0" applyNumberFormat="1" applyFont="1" applyFill="1" applyBorder="1" applyAlignment="1">
      <alignment vertical="center"/>
    </xf>
    <xf numFmtId="169" fontId="103" fillId="2" borderId="30" xfId="1206" applyNumberFormat="1" applyFont="1" applyFill="1" applyBorder="1" applyAlignment="1">
      <alignment vertical="center" wrapText="1"/>
    </xf>
    <xf numFmtId="3" fontId="94" fillId="2" borderId="109" xfId="0" applyNumberFormat="1" applyFont="1" applyFill="1" applyBorder="1" applyAlignment="1">
      <alignment vertical="center"/>
    </xf>
    <xf numFmtId="0" fontId="16" fillId="66" borderId="51" xfId="1497" applyFont="1" applyFill="1" applyBorder="1" applyAlignment="1">
      <alignment horizontal="center" vertical="center" wrapText="1"/>
    </xf>
    <xf numFmtId="0" fontId="104" fillId="66" borderId="51" xfId="1497" applyFont="1" applyFill="1" applyBorder="1" applyAlignment="1">
      <alignment vertical="center" wrapText="1"/>
    </xf>
    <xf numFmtId="181" fontId="104" fillId="66" borderId="32" xfId="1269" applyNumberFormat="1" applyFont="1" applyFill="1" applyBorder="1" applyAlignment="1">
      <alignment vertical="center" wrapText="1"/>
    </xf>
    <xf numFmtId="169" fontId="104" fillId="66" borderId="51" xfId="1206" applyNumberFormat="1" applyFont="1" applyFill="1" applyBorder="1" applyAlignment="1">
      <alignment vertical="center" wrapText="1"/>
    </xf>
    <xf numFmtId="3" fontId="105" fillId="66" borderId="110" xfId="0" applyNumberFormat="1" applyFont="1" applyFill="1" applyBorder="1" applyAlignment="1">
      <alignment vertical="center"/>
    </xf>
    <xf numFmtId="0" fontId="106" fillId="0" borderId="0" xfId="1497" applyFont="1" applyFill="1" applyBorder="1" applyAlignment="1">
      <alignment vertical="center" wrapText="1"/>
    </xf>
    <xf numFmtId="3" fontId="102" fillId="0" borderId="0" xfId="1497" applyNumberFormat="1" applyFont="1" applyAlignment="1">
      <alignment vertical="center" wrapText="1"/>
    </xf>
    <xf numFmtId="0" fontId="1" fillId="0" borderId="0" xfId="1507"/>
    <xf numFmtId="0" fontId="92" fillId="0" borderId="0" xfId="1507" applyFont="1" applyAlignment="1">
      <alignment horizontal="right"/>
    </xf>
    <xf numFmtId="0" fontId="80" fillId="0" borderId="0" xfId="1507" applyFont="1" applyAlignment="1">
      <alignment horizontal="center" vertical="center" wrapText="1"/>
    </xf>
    <xf numFmtId="0" fontId="16" fillId="66" borderId="11" xfId="1507" applyFont="1" applyFill="1" applyBorder="1" applyAlignment="1">
      <alignment horizontal="center" vertical="center" wrapText="1"/>
    </xf>
    <xf numFmtId="0" fontId="16" fillId="66" borderId="41" xfId="1507" applyFont="1" applyFill="1" applyBorder="1" applyAlignment="1">
      <alignment horizontal="center" vertical="center" wrapText="1"/>
    </xf>
    <xf numFmtId="3" fontId="1" fillId="0" borderId="0" xfId="1507" applyNumberFormat="1"/>
    <xf numFmtId="3" fontId="16" fillId="2" borderId="53" xfId="1507" applyNumberFormat="1" applyFont="1" applyFill="1" applyBorder="1" applyAlignment="1">
      <alignment horizontal="center" vertical="center" wrapText="1"/>
    </xf>
    <xf numFmtId="0" fontId="103" fillId="2" borderId="53" xfId="1507" applyFont="1" applyFill="1" applyBorder="1" applyAlignment="1">
      <alignment vertical="center" wrapText="1"/>
    </xf>
    <xf numFmtId="181" fontId="103" fillId="2" borderId="48" xfId="1269" applyNumberFormat="1" applyFont="1" applyFill="1" applyBorder="1" applyAlignment="1">
      <alignment vertical="center" wrapText="1"/>
    </xf>
    <xf numFmtId="181" fontId="103" fillId="2" borderId="2" xfId="1269" applyNumberFormat="1" applyFont="1" applyFill="1" applyBorder="1" applyAlignment="1">
      <alignment vertical="center" wrapText="1"/>
    </xf>
    <xf numFmtId="169" fontId="103" fillId="2" borderId="2" xfId="1206" applyNumberFormat="1" applyFont="1" applyFill="1" applyBorder="1" applyAlignment="1">
      <alignment vertical="center" wrapText="1"/>
    </xf>
    <xf numFmtId="3" fontId="103" fillId="2" borderId="2" xfId="1269" applyNumberFormat="1" applyFont="1" applyFill="1" applyBorder="1" applyAlignment="1">
      <alignment vertical="center" wrapText="1"/>
    </xf>
    <xf numFmtId="3" fontId="16" fillId="2" borderId="26" xfId="1507" applyNumberFormat="1" applyFont="1" applyFill="1" applyBorder="1" applyAlignment="1">
      <alignment horizontal="center" vertical="center" wrapText="1"/>
    </xf>
    <xf numFmtId="0" fontId="103" fillId="2" borderId="26" xfId="1507" applyFont="1" applyFill="1" applyBorder="1" applyAlignment="1">
      <alignment vertical="center" wrapText="1"/>
    </xf>
    <xf numFmtId="181" fontId="103" fillId="2" borderId="21" xfId="1269" applyNumberFormat="1" applyFont="1" applyFill="1" applyBorder="1" applyAlignment="1">
      <alignment vertical="center" wrapText="1"/>
    </xf>
    <xf numFmtId="3" fontId="103" fillId="2" borderId="26" xfId="1269" applyNumberFormat="1" applyFont="1" applyFill="1" applyBorder="1" applyAlignment="1">
      <alignment vertical="center" wrapText="1"/>
    </xf>
    <xf numFmtId="49" fontId="16" fillId="0" borderId="26" xfId="1507" applyNumberFormat="1" applyFont="1" applyFill="1" applyBorder="1" applyAlignment="1">
      <alignment horizontal="center" vertical="center" wrapText="1"/>
    </xf>
    <xf numFmtId="0" fontId="103" fillId="0" borderId="26" xfId="1507" applyFont="1" applyFill="1" applyBorder="1" applyAlignment="1">
      <alignment horizontal="right" vertical="center" wrapText="1"/>
    </xf>
    <xf numFmtId="181" fontId="103" fillId="0" borderId="21" xfId="1269" applyNumberFormat="1" applyFont="1" applyFill="1" applyBorder="1" applyAlignment="1">
      <alignment horizontal="right" vertical="center" wrapText="1"/>
    </xf>
    <xf numFmtId="3" fontId="103" fillId="0" borderId="26" xfId="1269" applyNumberFormat="1" applyFont="1" applyFill="1" applyBorder="1" applyAlignment="1">
      <alignment vertical="center" wrapText="1"/>
    </xf>
    <xf numFmtId="182" fontId="1" fillId="0" borderId="0" xfId="1507" applyNumberFormat="1"/>
    <xf numFmtId="0" fontId="93" fillId="2" borderId="26" xfId="1507" applyFont="1" applyFill="1" applyBorder="1" applyAlignment="1">
      <alignment vertical="center" wrapText="1"/>
    </xf>
    <xf numFmtId="0" fontId="16" fillId="66" borderId="26" xfId="1507" applyFont="1" applyFill="1" applyBorder="1" applyAlignment="1">
      <alignment horizontal="center" vertical="center" wrapText="1"/>
    </xf>
    <xf numFmtId="0" fontId="104" fillId="66" borderId="26" xfId="1507" applyFont="1" applyFill="1" applyBorder="1" applyAlignment="1">
      <alignment vertical="center" wrapText="1"/>
    </xf>
    <xf numFmtId="3" fontId="104" fillId="66" borderId="26" xfId="1269" applyNumberFormat="1" applyFont="1" applyFill="1" applyBorder="1" applyAlignment="1">
      <alignment vertical="center" wrapText="1"/>
    </xf>
    <xf numFmtId="0" fontId="16" fillId="66" borderId="51" xfId="1507" applyFont="1" applyFill="1" applyBorder="1" applyAlignment="1">
      <alignment horizontal="center" vertical="center" wrapText="1"/>
    </xf>
    <xf numFmtId="0" fontId="104" fillId="66" borderId="51" xfId="1507" applyFont="1" applyFill="1" applyBorder="1" applyAlignment="1">
      <alignment vertical="center" wrapText="1"/>
    </xf>
    <xf numFmtId="3" fontId="104" fillId="66" borderId="51" xfId="1269" applyNumberFormat="1" applyFont="1" applyFill="1" applyBorder="1" applyAlignment="1">
      <alignment vertical="center" wrapText="1"/>
    </xf>
    <xf numFmtId="0" fontId="1" fillId="0" borderId="0" xfId="1507" applyBorder="1"/>
    <xf numFmtId="0" fontId="81" fillId="0" borderId="0" xfId="903" applyFont="1"/>
    <xf numFmtId="0" fontId="16" fillId="0" borderId="101" xfId="903" applyFont="1" applyBorder="1" applyAlignment="1">
      <alignment horizontal="center" vertical="center" wrapText="1"/>
    </xf>
    <xf numFmtId="0" fontId="16" fillId="0" borderId="14" xfId="903" applyFont="1" applyBorder="1" applyAlignment="1">
      <alignment horizontal="center" vertical="center" wrapText="1"/>
    </xf>
    <xf numFmtId="0" fontId="16" fillId="0" borderId="89" xfId="903" applyFont="1" applyBorder="1" applyAlignment="1">
      <alignment horizontal="center" vertical="center" wrapText="1"/>
    </xf>
    <xf numFmtId="0" fontId="16" fillId="0" borderId="86" xfId="903" applyFont="1" applyBorder="1" applyAlignment="1">
      <alignment horizontal="center" vertical="center" wrapText="1"/>
    </xf>
    <xf numFmtId="0" fontId="81" fillId="0" borderId="20" xfId="903" applyFont="1" applyFill="1" applyBorder="1" applyAlignment="1">
      <alignment vertical="center" wrapText="1"/>
    </xf>
    <xf numFmtId="3" fontId="81" fillId="0" borderId="88" xfId="903" applyNumberFormat="1" applyFont="1" applyFill="1" applyBorder="1" applyAlignment="1">
      <alignment horizontal="center" vertical="center" wrapText="1"/>
    </xf>
    <xf numFmtId="3" fontId="81" fillId="0" borderId="92" xfId="903" applyNumberFormat="1" applyFont="1" applyFill="1" applyBorder="1" applyAlignment="1">
      <alignment horizontal="center" vertical="center" wrapText="1"/>
    </xf>
    <xf numFmtId="3" fontId="81" fillId="0" borderId="43" xfId="903" applyNumberFormat="1" applyFont="1" applyFill="1" applyBorder="1" applyAlignment="1">
      <alignment horizontal="center" vertical="center" wrapText="1"/>
    </xf>
    <xf numFmtId="3" fontId="81" fillId="0" borderId="85" xfId="903" applyNumberFormat="1" applyFont="1" applyFill="1" applyBorder="1" applyAlignment="1">
      <alignment horizontal="center" vertical="center" wrapText="1"/>
    </xf>
    <xf numFmtId="3" fontId="81" fillId="0" borderId="50" xfId="903" applyNumberFormat="1" applyFont="1" applyFill="1" applyBorder="1" applyAlignment="1">
      <alignment horizontal="center" vertical="center" wrapText="1"/>
    </xf>
    <xf numFmtId="3" fontId="81" fillId="0" borderId="45"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6" xfId="903" applyFont="1" applyFill="1" applyBorder="1" applyAlignment="1">
      <alignment vertical="center" wrapText="1"/>
    </xf>
    <xf numFmtId="3" fontId="81" fillId="0" borderId="17" xfId="903" applyNumberFormat="1" applyFont="1" applyFill="1" applyBorder="1" applyAlignment="1">
      <alignment horizontal="center" vertical="center" wrapText="1"/>
    </xf>
    <xf numFmtId="3" fontId="81" fillId="0" borderId="93" xfId="903" applyNumberFormat="1" applyFont="1" applyFill="1" applyBorder="1" applyAlignment="1">
      <alignment horizontal="center" vertical="center" wrapText="1"/>
    </xf>
    <xf numFmtId="3" fontId="81" fillId="0" borderId="84" xfId="903" applyNumberFormat="1" applyFont="1" applyFill="1" applyBorder="1" applyAlignment="1">
      <alignment horizontal="center" vertical="center" wrapText="1"/>
    </xf>
    <xf numFmtId="0" fontId="81" fillId="0" borderId="30" xfId="903" applyFont="1" applyFill="1" applyBorder="1" applyAlignment="1">
      <alignment vertical="center" wrapText="1"/>
    </xf>
    <xf numFmtId="3" fontId="81" fillId="0" borderId="86" xfId="903" applyNumberFormat="1" applyFont="1" applyFill="1" applyBorder="1" applyAlignment="1">
      <alignment horizontal="center" vertical="center" wrapText="1"/>
    </xf>
    <xf numFmtId="3" fontId="81" fillId="0" borderId="101" xfId="903" applyNumberFormat="1" applyFont="1" applyFill="1" applyBorder="1" applyAlignment="1">
      <alignment horizontal="center" vertical="center" wrapText="1"/>
    </xf>
    <xf numFmtId="3" fontId="81" fillId="0" borderId="9" xfId="903" applyNumberFormat="1" applyFont="1" applyFill="1" applyBorder="1" applyAlignment="1">
      <alignment horizontal="center" vertical="center" wrapText="1"/>
    </xf>
    <xf numFmtId="3" fontId="81" fillId="0" borderId="89" xfId="903" applyNumberFormat="1" applyFont="1" applyFill="1" applyBorder="1" applyAlignment="1">
      <alignment horizontal="center" vertical="center" wrapText="1"/>
    </xf>
    <xf numFmtId="0" fontId="16" fillId="0" borderId="53" xfId="903" applyFont="1" applyFill="1" applyBorder="1" applyAlignment="1">
      <alignment vertical="center" wrapText="1"/>
    </xf>
    <xf numFmtId="0" fontId="16" fillId="0" borderId="51" xfId="903" applyFont="1" applyBorder="1" applyAlignment="1">
      <alignment vertical="center" wrapText="1"/>
    </xf>
    <xf numFmtId="3" fontId="81" fillId="0" borderId="0" xfId="903" applyNumberFormat="1" applyFont="1"/>
    <xf numFmtId="0" fontId="93" fillId="0" borderId="0" xfId="0" applyFont="1" applyAlignment="1">
      <alignment vertical="center" wrapText="1"/>
    </xf>
    <xf numFmtId="0" fontId="92" fillId="0" borderId="0" xfId="0" applyFont="1" applyAlignment="1">
      <alignment horizontal="center" vertical="center" wrapText="1"/>
    </xf>
    <xf numFmtId="0" fontId="93" fillId="0" borderId="111" xfId="0" applyFont="1" applyBorder="1" applyAlignment="1">
      <alignment vertical="center" wrapText="1"/>
    </xf>
    <xf numFmtId="0" fontId="93" fillId="0" borderId="112" xfId="0" applyFont="1" applyBorder="1" applyAlignment="1">
      <alignment horizontal="center" wrapText="1"/>
    </xf>
    <xf numFmtId="0" fontId="92" fillId="70" borderId="119" xfId="0" applyFont="1" applyFill="1" applyBorder="1" applyAlignment="1">
      <alignment horizontal="center" vertical="center" wrapText="1"/>
    </xf>
    <xf numFmtId="0" fontId="92" fillId="70" borderId="120" xfId="0" applyFont="1" applyFill="1" applyBorder="1" applyAlignment="1">
      <alignment horizontal="center" vertical="center" wrapText="1"/>
    </xf>
    <xf numFmtId="0" fontId="92" fillId="70" borderId="121" xfId="0" applyFont="1" applyFill="1" applyBorder="1" applyAlignment="1">
      <alignment horizontal="center" vertical="center" wrapText="1"/>
    </xf>
    <xf numFmtId="49" fontId="93" fillId="0" borderId="122" xfId="0" applyNumberFormat="1" applyFont="1" applyBorder="1" applyAlignment="1">
      <alignment vertical="center" wrapText="1"/>
    </xf>
    <xf numFmtId="49" fontId="92" fillId="0" borderId="122" xfId="0" applyNumberFormat="1" applyFont="1" applyBorder="1"/>
    <xf numFmtId="183" fontId="92" fillId="0" borderId="123" xfId="0" applyNumberFormat="1" applyFont="1" applyBorder="1" applyAlignment="1">
      <alignment vertical="center" wrapText="1"/>
    </xf>
    <xf numFmtId="183" fontId="93" fillId="0" borderId="124" xfId="0" applyNumberFormat="1" applyFont="1" applyBorder="1" applyAlignment="1">
      <alignment vertical="center" wrapText="1"/>
    </xf>
    <xf numFmtId="183" fontId="93" fillId="0" borderId="125" xfId="0" applyNumberFormat="1" applyFont="1" applyBorder="1" applyAlignment="1">
      <alignment vertical="center" wrapText="1"/>
    </xf>
    <xf numFmtId="49" fontId="93" fillId="0" borderId="126" xfId="0" applyNumberFormat="1" applyFont="1" applyBorder="1" applyAlignment="1">
      <alignment vertical="center" wrapText="1"/>
    </xf>
    <xf numFmtId="49" fontId="92" fillId="0" borderId="126" xfId="0" applyNumberFormat="1" applyFont="1" applyBorder="1" applyAlignment="1">
      <alignment horizontal="left" vertical="center" wrapText="1"/>
    </xf>
    <xf numFmtId="183" fontId="93" fillId="0" borderId="127" xfId="0" applyNumberFormat="1" applyFont="1" applyBorder="1" applyAlignment="1">
      <alignment vertical="center" wrapText="1"/>
    </xf>
    <xf numFmtId="183" fontId="93" fillId="0" borderId="92" xfId="0" applyNumberFormat="1" applyFont="1" applyBorder="1" applyAlignment="1">
      <alignment vertical="center" wrapText="1"/>
    </xf>
    <xf numFmtId="183" fontId="93" fillId="0" borderId="128" xfId="0" applyNumberFormat="1" applyFont="1" applyBorder="1" applyAlignment="1">
      <alignment vertical="center" wrapText="1"/>
    </xf>
    <xf numFmtId="49" fontId="93" fillId="0" borderId="126" xfId="0" applyNumberFormat="1" applyFont="1" applyBorder="1" applyAlignment="1">
      <alignment horizontal="left" vertical="center" wrapText="1"/>
    </xf>
    <xf numFmtId="183" fontId="93" fillId="0" borderId="129" xfId="0" applyNumberFormat="1" applyFont="1" applyBorder="1" applyAlignment="1">
      <alignment vertical="center" wrapText="1"/>
    </xf>
    <xf numFmtId="183" fontId="93" fillId="0" borderId="24" xfId="0" applyNumberFormat="1" applyFont="1" applyBorder="1" applyAlignment="1">
      <alignment vertical="center" wrapText="1"/>
    </xf>
    <xf numFmtId="183" fontId="93" fillId="0" borderId="130" xfId="0" applyNumberFormat="1" applyFont="1" applyBorder="1" applyAlignment="1">
      <alignment vertical="center" wrapText="1"/>
    </xf>
    <xf numFmtId="183" fontId="93" fillId="0" borderId="0" xfId="0" applyNumberFormat="1" applyFont="1" applyAlignment="1">
      <alignment vertical="center" wrapText="1"/>
    </xf>
    <xf numFmtId="49" fontId="93" fillId="0" borderId="126" xfId="0" applyNumberFormat="1" applyFont="1" applyFill="1" applyBorder="1" applyAlignment="1">
      <alignment horizontal="left" vertical="center" wrapText="1"/>
    </xf>
    <xf numFmtId="49" fontId="81" fillId="0" borderId="126" xfId="0" applyNumberFormat="1" applyFont="1" applyFill="1" applyBorder="1" applyAlignment="1">
      <alignment vertical="center" wrapText="1"/>
    </xf>
    <xf numFmtId="49" fontId="81" fillId="0" borderId="126" xfId="0" applyNumberFormat="1" applyFont="1" applyFill="1" applyBorder="1" applyAlignment="1">
      <alignment horizontal="left" vertical="center" wrapText="1"/>
    </xf>
    <xf numFmtId="183" fontId="16" fillId="0" borderId="129" xfId="0" applyNumberFormat="1" applyFont="1" applyFill="1" applyBorder="1" applyAlignment="1">
      <alignment vertical="center" wrapText="1"/>
    </xf>
    <xf numFmtId="183" fontId="16" fillId="0" borderId="24" xfId="0" applyNumberFormat="1" applyFont="1" applyFill="1" applyBorder="1" applyAlignment="1">
      <alignment vertical="center" wrapText="1"/>
    </xf>
    <xf numFmtId="183" fontId="16" fillId="0" borderId="130" xfId="0" applyNumberFormat="1" applyFont="1" applyFill="1" applyBorder="1" applyAlignment="1">
      <alignment vertical="center" wrapText="1"/>
    </xf>
    <xf numFmtId="0" fontId="81" fillId="0" borderId="0" xfId="0" applyFont="1" applyFill="1" applyAlignment="1">
      <alignment vertical="center" wrapText="1"/>
    </xf>
    <xf numFmtId="183" fontId="92" fillId="0" borderId="131" xfId="0" applyNumberFormat="1" applyFont="1" applyBorder="1" applyAlignment="1">
      <alignment vertical="center" wrapText="1"/>
    </xf>
    <xf numFmtId="183" fontId="93" fillId="0" borderId="90" xfId="0" applyNumberFormat="1" applyFont="1" applyBorder="1" applyAlignment="1">
      <alignment vertical="center" wrapText="1"/>
    </xf>
    <xf numFmtId="183" fontId="93" fillId="0" borderId="132" xfId="0" applyNumberFormat="1" applyFont="1" applyBorder="1" applyAlignment="1">
      <alignment vertical="center" wrapText="1"/>
    </xf>
    <xf numFmtId="183" fontId="92" fillId="0" borderId="129" xfId="0" applyNumberFormat="1" applyFont="1" applyBorder="1" applyAlignment="1">
      <alignment vertical="center" wrapText="1"/>
    </xf>
    <xf numFmtId="183" fontId="92" fillId="0" borderId="24" xfId="0" applyNumberFormat="1" applyFont="1" applyBorder="1" applyAlignment="1">
      <alignment vertical="center" wrapText="1"/>
    </xf>
    <xf numFmtId="183" fontId="92" fillId="0" borderId="130" xfId="0" applyNumberFormat="1" applyFont="1" applyBorder="1" applyAlignment="1">
      <alignment vertical="center" wrapText="1"/>
    </xf>
    <xf numFmtId="49" fontId="93" fillId="70" borderId="126" xfId="0" applyNumberFormat="1" applyFont="1" applyFill="1" applyBorder="1" applyAlignment="1">
      <alignment vertical="center" wrapText="1"/>
    </xf>
    <xf numFmtId="49" fontId="92" fillId="70" borderId="126" xfId="0" applyNumberFormat="1" applyFont="1" applyFill="1" applyBorder="1" applyAlignment="1">
      <alignment horizontal="left" vertical="center" wrapText="1"/>
    </xf>
    <xf numFmtId="183" fontId="92" fillId="70" borderId="129" xfId="0" applyNumberFormat="1" applyFont="1" applyFill="1" applyBorder="1" applyAlignment="1">
      <alignment vertical="center" wrapText="1"/>
    </xf>
    <xf numFmtId="183" fontId="92" fillId="70" borderId="24" xfId="0" applyNumberFormat="1" applyFont="1" applyFill="1" applyBorder="1" applyAlignment="1">
      <alignment vertical="center" wrapText="1"/>
    </xf>
    <xf numFmtId="183" fontId="92" fillId="70" borderId="130" xfId="0" applyNumberFormat="1" applyFont="1" applyFill="1" applyBorder="1" applyAlignment="1">
      <alignment vertical="center" wrapText="1"/>
    </xf>
    <xf numFmtId="183" fontId="92" fillId="0" borderId="133" xfId="0" applyNumberFormat="1" applyFont="1" applyBorder="1" applyAlignment="1">
      <alignment vertical="center" wrapText="1"/>
    </xf>
    <xf numFmtId="183" fontId="93" fillId="0" borderId="95" xfId="0" applyNumberFormat="1" applyFont="1" applyBorder="1" applyAlignment="1">
      <alignment vertical="center" wrapText="1"/>
    </xf>
    <xf numFmtId="183" fontId="93" fillId="0" borderId="134" xfId="0" applyNumberFormat="1" applyFont="1" applyBorder="1" applyAlignment="1">
      <alignment vertical="center" wrapText="1"/>
    </xf>
    <xf numFmtId="184" fontId="92" fillId="0" borderId="129" xfId="0" applyNumberFormat="1" applyFont="1" applyBorder="1" applyAlignment="1">
      <alignment vertical="center" wrapText="1"/>
    </xf>
    <xf numFmtId="184" fontId="92" fillId="0" borderId="24" xfId="0" applyNumberFormat="1" applyFont="1" applyBorder="1" applyAlignment="1">
      <alignment vertical="center" wrapText="1"/>
    </xf>
    <xf numFmtId="184" fontId="92" fillId="0" borderId="130" xfId="0" applyNumberFormat="1" applyFont="1" applyBorder="1" applyAlignment="1">
      <alignment vertical="center" wrapText="1"/>
    </xf>
    <xf numFmtId="49" fontId="92" fillId="70" borderId="135" xfId="0" applyNumberFormat="1" applyFont="1" applyFill="1" applyBorder="1" applyAlignment="1">
      <alignment horizontal="left" vertical="center" wrapText="1"/>
    </xf>
    <xf numFmtId="183" fontId="92" fillId="70" borderId="136" xfId="0" applyNumberFormat="1" applyFont="1" applyFill="1" applyBorder="1" applyAlignment="1">
      <alignment vertical="center" wrapText="1"/>
    </xf>
    <xf numFmtId="183" fontId="92" fillId="70" borderId="137" xfId="0" applyNumberFormat="1" applyFont="1" applyFill="1" applyBorder="1" applyAlignment="1">
      <alignment vertical="center" wrapText="1"/>
    </xf>
    <xf numFmtId="183" fontId="92" fillId="70" borderId="138" xfId="0" applyNumberFormat="1" applyFont="1" applyFill="1" applyBorder="1" applyAlignment="1">
      <alignment vertical="center" wrapText="1"/>
    </xf>
    <xf numFmtId="49" fontId="93" fillId="70" borderId="118" xfId="0" applyNumberFormat="1" applyFont="1" applyFill="1" applyBorder="1" applyAlignment="1">
      <alignment vertical="center" wrapText="1"/>
    </xf>
    <xf numFmtId="49" fontId="92" fillId="70" borderId="139" xfId="0" applyNumberFormat="1" applyFont="1" applyFill="1" applyBorder="1" applyAlignment="1">
      <alignment horizontal="left" vertical="center" wrapText="1"/>
    </xf>
    <xf numFmtId="183" fontId="93" fillId="70" borderId="140" xfId="0" applyNumberFormat="1" applyFont="1" applyFill="1" applyBorder="1" applyAlignment="1">
      <alignment vertical="center" wrapText="1"/>
    </xf>
    <xf numFmtId="183" fontId="93" fillId="70" borderId="141" xfId="0" applyNumberFormat="1" applyFont="1" applyFill="1" applyBorder="1" applyAlignment="1">
      <alignment vertical="center" wrapText="1"/>
    </xf>
    <xf numFmtId="183" fontId="92" fillId="70" borderId="120" xfId="0" applyNumberFormat="1" applyFont="1" applyFill="1" applyBorder="1" applyAlignment="1">
      <alignment vertical="center" wrapText="1"/>
    </xf>
    <xf numFmtId="183" fontId="92" fillId="70" borderId="142" xfId="0" applyNumberFormat="1" applyFont="1" applyFill="1" applyBorder="1" applyAlignment="1">
      <alignment vertical="center" wrapText="1"/>
    </xf>
    <xf numFmtId="183" fontId="92" fillId="70" borderId="137" xfId="0" quotePrefix="1" applyNumberFormat="1" applyFont="1" applyFill="1" applyBorder="1" applyAlignment="1">
      <alignment horizontal="right" vertical="center" wrapText="1"/>
    </xf>
    <xf numFmtId="0" fontId="102" fillId="0" borderId="0" xfId="916" applyFont="1" applyAlignment="1">
      <alignment vertical="center" wrapText="1"/>
    </xf>
    <xf numFmtId="0" fontId="102" fillId="0" borderId="0" xfId="916" applyFont="1" applyAlignment="1">
      <alignment wrapText="1"/>
    </xf>
    <xf numFmtId="0" fontId="80" fillId="0" borderId="0" xfId="916" applyFont="1" applyAlignment="1">
      <alignment horizontal="center" vertical="center" wrapText="1"/>
    </xf>
    <xf numFmtId="0" fontId="16" fillId="0" borderId="39" xfId="897" applyFont="1" applyFill="1" applyBorder="1" applyAlignment="1">
      <alignment horizontal="center" vertical="center" wrapText="1"/>
    </xf>
    <xf numFmtId="0" fontId="16" fillId="0" borderId="40" xfId="897" applyFont="1" applyFill="1" applyBorder="1" applyAlignment="1">
      <alignment horizontal="center" vertical="center" wrapText="1"/>
    </xf>
    <xf numFmtId="0" fontId="16" fillId="0" borderId="106" xfId="897" applyFont="1" applyFill="1" applyBorder="1" applyAlignment="1">
      <alignment horizontal="center" vertical="center" wrapText="1"/>
    </xf>
    <xf numFmtId="0" fontId="83" fillId="0" borderId="55" xfId="897" applyFont="1" applyFill="1" applyBorder="1" applyAlignment="1">
      <alignment horizontal="center" vertical="center" wrapText="1"/>
    </xf>
    <xf numFmtId="0" fontId="107" fillId="0" borderId="10" xfId="897" applyFont="1" applyFill="1" applyBorder="1" applyAlignment="1">
      <alignment vertical="center" wrapText="1"/>
    </xf>
    <xf numFmtId="0" fontId="107" fillId="0" borderId="31" xfId="897" applyFont="1" applyFill="1" applyBorder="1" applyAlignment="1">
      <alignment vertical="center" wrapText="1"/>
    </xf>
    <xf numFmtId="3" fontId="81" fillId="0" borderId="10" xfId="897" applyNumberFormat="1" applyFont="1" applyBorder="1" applyAlignment="1">
      <alignment horizontal="center" vertical="center" wrapText="1"/>
    </xf>
    <xf numFmtId="3" fontId="81" fillId="0" borderId="15" xfId="897" applyNumberFormat="1" applyFont="1" applyBorder="1" applyAlignment="1">
      <alignment horizontal="center" vertical="center" wrapText="1"/>
    </xf>
    <xf numFmtId="3" fontId="81" fillId="0" borderId="12" xfId="897" applyNumberFormat="1" applyFont="1" applyBorder="1" applyAlignment="1">
      <alignment horizontal="center" vertical="center" wrapText="1"/>
    </xf>
    <xf numFmtId="3" fontId="83" fillId="0" borderId="13" xfId="897" applyNumberFormat="1" applyFont="1" applyBorder="1" applyAlignment="1">
      <alignment horizontal="center" vertical="center" wrapText="1"/>
    </xf>
    <xf numFmtId="49" fontId="93" fillId="0" borderId="23" xfId="897" applyNumberFormat="1" applyFont="1" applyFill="1" applyBorder="1" applyAlignment="1">
      <alignment horizontal="center" vertical="center" wrapText="1"/>
    </xf>
    <xf numFmtId="0" fontId="93" fillId="0" borderId="46" xfId="897" applyFont="1" applyFill="1" applyBorder="1" applyAlignment="1">
      <alignment vertical="center" wrapText="1"/>
    </xf>
    <xf numFmtId="3" fontId="81" fillId="0" borderId="17" xfId="897" applyNumberFormat="1" applyFont="1" applyBorder="1" applyAlignment="1">
      <alignment horizontal="center" vertical="center" wrapText="1"/>
    </xf>
    <xf numFmtId="3" fontId="81" fillId="0" borderId="18" xfId="897" applyNumberFormat="1" applyFont="1" applyBorder="1" applyAlignment="1">
      <alignment horizontal="center" vertical="center" wrapText="1"/>
    </xf>
    <xf numFmtId="3" fontId="81" fillId="0" borderId="19" xfId="897" applyNumberFormat="1" applyFont="1" applyBorder="1" applyAlignment="1">
      <alignment horizontal="center" vertical="center" wrapText="1"/>
    </xf>
    <xf numFmtId="3" fontId="83" fillId="0" borderId="20" xfId="897" applyNumberFormat="1" applyFont="1" applyBorder="1" applyAlignment="1">
      <alignment horizontal="center" vertical="center" wrapText="1"/>
    </xf>
    <xf numFmtId="3" fontId="81" fillId="0" borderId="23" xfId="897" applyNumberFormat="1" applyFont="1" applyBorder="1" applyAlignment="1">
      <alignment horizontal="center" vertical="center" wrapText="1"/>
    </xf>
    <xf numFmtId="3" fontId="81" fillId="0" borderId="24" xfId="897" applyNumberFormat="1" applyFont="1" applyBorder="1" applyAlignment="1">
      <alignment horizontal="center" vertical="center" wrapText="1"/>
    </xf>
    <xf numFmtId="3" fontId="81" fillId="0" borderId="25" xfId="897" applyNumberFormat="1" applyFont="1" applyBorder="1" applyAlignment="1">
      <alignment horizontal="center" vertical="center" wrapText="1"/>
    </xf>
    <xf numFmtId="49" fontId="93" fillId="0" borderId="34" xfId="897" applyNumberFormat="1" applyFont="1" applyFill="1" applyBorder="1" applyAlignment="1">
      <alignment horizontal="center" vertical="center" wrapText="1"/>
    </xf>
    <xf numFmtId="0" fontId="93" fillId="0" borderId="58" xfId="897" applyFont="1" applyFill="1" applyBorder="1" applyAlignment="1">
      <alignment vertical="center" wrapText="1"/>
    </xf>
    <xf numFmtId="3" fontId="81" fillId="0" borderId="34" xfId="897" applyNumberFormat="1" applyFont="1" applyBorder="1" applyAlignment="1">
      <alignment horizontal="center" vertical="center" wrapText="1"/>
    </xf>
    <xf numFmtId="3" fontId="81" fillId="0" borderId="35" xfId="897" applyNumberFormat="1" applyFont="1" applyBorder="1" applyAlignment="1">
      <alignment horizontal="center" vertical="center" wrapText="1"/>
    </xf>
    <xf numFmtId="3" fontId="81" fillId="0" borderId="59" xfId="897" applyNumberFormat="1" applyFont="1" applyBorder="1" applyAlignment="1">
      <alignment horizontal="center" vertical="center" wrapText="1"/>
    </xf>
    <xf numFmtId="3" fontId="83" fillId="0" borderId="51" xfId="897" applyNumberFormat="1" applyFont="1" applyBorder="1" applyAlignment="1">
      <alignment horizontal="center" vertical="center" wrapText="1"/>
    </xf>
    <xf numFmtId="0" fontId="11" fillId="0" borderId="0" xfId="916" applyFont="1" applyAlignment="1">
      <alignment horizontal="center" vertical="center" wrapText="1"/>
    </xf>
    <xf numFmtId="0" fontId="16" fillId="0" borderId="0" xfId="916" applyFont="1" applyAlignment="1">
      <alignment vertical="center" wrapText="1"/>
    </xf>
    <xf numFmtId="0" fontId="81" fillId="0" borderId="0" xfId="916" applyFont="1" applyAlignment="1">
      <alignment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8" xfId="916" applyFont="1" applyFill="1" applyBorder="1" applyAlignment="1">
      <alignment horizontal="left" vertical="center" wrapText="1"/>
    </xf>
    <xf numFmtId="0" fontId="81" fillId="0" borderId="21" xfId="916" applyFont="1" applyBorder="1" applyAlignment="1">
      <alignment horizontal="center" vertical="center" wrapText="1"/>
    </xf>
    <xf numFmtId="0" fontId="81" fillId="0" borderId="21" xfId="916" applyFont="1" applyBorder="1" applyAlignment="1">
      <alignment vertical="center" wrapText="1"/>
    </xf>
    <xf numFmtId="3" fontId="81" fillId="0" borderId="21" xfId="916" applyNumberFormat="1" applyFont="1" applyBorder="1" applyAlignment="1">
      <alignment horizontal="center" vertical="center" wrapText="1"/>
    </xf>
    <xf numFmtId="3" fontId="81" fillId="0" borderId="24"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169" fontId="81" fillId="0" borderId="0" xfId="1297" applyNumberFormat="1" applyFont="1" applyAlignment="1">
      <alignment vertical="center" wrapText="1"/>
    </xf>
    <xf numFmtId="0" fontId="16" fillId="0" borderId="21" xfId="916" applyFont="1" applyBorder="1" applyAlignment="1">
      <alignment horizontal="center" vertical="center" wrapText="1"/>
    </xf>
    <xf numFmtId="0" fontId="16" fillId="0" borderId="21" xfId="916" applyFont="1" applyBorder="1" applyAlignment="1">
      <alignment vertical="center" wrapText="1"/>
    </xf>
    <xf numFmtId="3" fontId="16" fillId="0" borderId="21"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6" fillId="0" borderId="22" xfId="916" applyNumberFormat="1" applyFont="1" applyBorder="1" applyAlignment="1">
      <alignment horizontal="center" vertical="center" wrapText="1"/>
    </xf>
    <xf numFmtId="0" fontId="16" fillId="65" borderId="21" xfId="916" applyFont="1" applyFill="1" applyBorder="1" applyAlignment="1">
      <alignment horizontal="center" vertical="center" wrapText="1"/>
    </xf>
    <xf numFmtId="0" fontId="16" fillId="65" borderId="21" xfId="916" applyFont="1" applyFill="1" applyBorder="1" applyAlignment="1">
      <alignment horizontal="left" vertical="center" wrapText="1"/>
    </xf>
    <xf numFmtId="0" fontId="81" fillId="0" borderId="26" xfId="916" applyFont="1" applyBorder="1" applyAlignment="1">
      <alignment vertical="center" wrapText="1"/>
    </xf>
    <xf numFmtId="0" fontId="16" fillId="0" borderId="26" xfId="916" applyFont="1" applyBorder="1" applyAlignment="1">
      <alignment vertical="center" wrapText="1"/>
    </xf>
    <xf numFmtId="3" fontId="16" fillId="0" borderId="90" xfId="916" applyNumberFormat="1" applyFont="1" applyBorder="1" applyAlignment="1">
      <alignment horizontal="center" vertical="center" wrapText="1"/>
    </xf>
    <xf numFmtId="0" fontId="11" fillId="0" borderId="21" xfId="916" applyFont="1" applyBorder="1" applyAlignment="1">
      <alignment horizontal="center" vertical="center" wrapText="1"/>
    </xf>
    <xf numFmtId="0" fontId="11" fillId="0" borderId="26" xfId="916" applyFont="1" applyBorder="1" applyAlignment="1">
      <alignment vertical="center" wrapText="1"/>
    </xf>
    <xf numFmtId="3" fontId="11" fillId="0" borderId="21" xfId="916" applyNumberFormat="1" applyFont="1" applyBorder="1" applyAlignment="1">
      <alignment horizontal="center" vertical="center" wrapText="1"/>
    </xf>
    <xf numFmtId="3" fontId="11" fillId="0" borderId="24"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0" fontId="16" fillId="65" borderId="26" xfId="916" applyFont="1" applyFill="1" applyBorder="1" applyAlignment="1">
      <alignment horizontal="left" vertical="center" wrapText="1"/>
    </xf>
    <xf numFmtId="3" fontId="16" fillId="65" borderId="21" xfId="916" applyNumberFormat="1" applyFont="1" applyFill="1" applyBorder="1" applyAlignment="1">
      <alignment horizontal="center" vertical="center" wrapText="1"/>
    </xf>
    <xf numFmtId="3" fontId="16" fillId="65" borderId="24"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3" fontId="16" fillId="66" borderId="26" xfId="916" applyNumberFormat="1" applyFont="1" applyFill="1" applyBorder="1" applyAlignment="1">
      <alignment horizontal="center" vertical="center" wrapText="1"/>
    </xf>
    <xf numFmtId="3" fontId="81" fillId="0" borderId="90" xfId="916" applyNumberFormat="1" applyFont="1" applyBorder="1" applyAlignment="1">
      <alignment horizontal="center" vertical="center" wrapText="1"/>
    </xf>
    <xf numFmtId="3" fontId="81" fillId="0" borderId="0" xfId="916" applyNumberFormat="1" applyFont="1" applyAlignment="1">
      <alignment vertical="center" wrapText="1"/>
    </xf>
    <xf numFmtId="0" fontId="16" fillId="65" borderId="32" xfId="916" applyFont="1" applyFill="1" applyBorder="1" applyAlignment="1">
      <alignment horizontal="center" vertical="center" wrapText="1"/>
    </xf>
    <xf numFmtId="0" fontId="16" fillId="65" borderId="51" xfId="916" applyFont="1" applyFill="1" applyBorder="1" applyAlignment="1">
      <alignment vertical="center" wrapText="1"/>
    </xf>
    <xf numFmtId="3" fontId="16" fillId="65" borderId="32" xfId="1099" applyNumberFormat="1" applyFont="1" applyFill="1" applyBorder="1" applyAlignment="1">
      <alignment horizontal="center" vertical="center" wrapText="1"/>
    </xf>
    <xf numFmtId="3" fontId="16" fillId="65" borderId="35" xfId="1099" applyNumberFormat="1" applyFont="1" applyFill="1" applyBorder="1" applyAlignment="1">
      <alignment horizontal="center" vertical="center" wrapText="1"/>
    </xf>
    <xf numFmtId="3" fontId="16" fillId="65" borderId="33" xfId="1099" applyNumberFormat="1" applyFont="1" applyFill="1" applyBorder="1" applyAlignment="1">
      <alignment horizontal="center" vertical="center" wrapText="1"/>
    </xf>
    <xf numFmtId="3" fontId="16" fillId="65" borderId="51" xfId="1099" applyNumberFormat="1" applyFont="1" applyFill="1" applyBorder="1" applyAlignment="1">
      <alignment horizontal="center" vertical="center" wrapText="1"/>
    </xf>
    <xf numFmtId="0" fontId="16" fillId="65" borderId="5" xfId="916" applyFont="1" applyFill="1" applyBorder="1" applyAlignment="1">
      <alignment horizontal="center" vertical="center" wrapText="1"/>
    </xf>
    <xf numFmtId="0" fontId="16" fillId="65" borderId="13" xfId="916" applyFont="1" applyFill="1" applyBorder="1" applyAlignment="1">
      <alignment vertical="center" wrapText="1"/>
    </xf>
    <xf numFmtId="169" fontId="16" fillId="65" borderId="5" xfId="1099" applyNumberFormat="1" applyFont="1" applyFill="1" applyBorder="1" applyAlignment="1">
      <alignment horizontal="center" vertical="center" wrapText="1"/>
    </xf>
    <xf numFmtId="169" fontId="16" fillId="65" borderId="15" xfId="1099" applyNumberFormat="1" applyFont="1" applyFill="1" applyBorder="1" applyAlignment="1">
      <alignment horizontal="center" vertical="center" wrapText="1"/>
    </xf>
    <xf numFmtId="169" fontId="16" fillId="65" borderId="6" xfId="1099" applyNumberFormat="1" applyFont="1" applyFill="1" applyBorder="1" applyAlignment="1">
      <alignment horizontal="center" vertical="center" wrapText="1"/>
    </xf>
    <xf numFmtId="169" fontId="16" fillId="65" borderId="13" xfId="1099" applyNumberFormat="1" applyFont="1" applyFill="1" applyBorder="1" applyAlignment="1">
      <alignment horizontal="center" vertical="center" wrapText="1"/>
    </xf>
    <xf numFmtId="0" fontId="81" fillId="0" borderId="3" xfId="916" applyFont="1" applyBorder="1" applyAlignment="1">
      <alignment vertical="center" wrapText="1"/>
    </xf>
    <xf numFmtId="167" fontId="81" fillId="0" borderId="0" xfId="1505" applyFont="1" applyAlignment="1">
      <alignment vertical="center" wrapText="1"/>
    </xf>
    <xf numFmtId="1" fontId="81" fillId="0" borderId="0" xfId="916" applyNumberFormat="1" applyFont="1" applyAlignment="1">
      <alignment horizontal="center" vertical="center" wrapText="1"/>
    </xf>
    <xf numFmtId="0" fontId="94" fillId="0" borderId="0" xfId="961" applyFont="1"/>
    <xf numFmtId="0" fontId="94" fillId="0" borderId="0" xfId="961" applyFont="1" applyBorder="1"/>
    <xf numFmtId="49" fontId="92" fillId="0" borderId="34" xfId="47" applyNumberFormat="1" applyFont="1" applyFill="1" applyBorder="1" applyAlignment="1">
      <alignment horizontal="center" vertical="center" wrapText="1"/>
    </xf>
    <xf numFmtId="49" fontId="92" fillId="0" borderId="35" xfId="47" applyNumberFormat="1" applyFont="1" applyFill="1" applyBorder="1" applyAlignment="1">
      <alignment horizontal="center" vertical="center" wrapText="1"/>
    </xf>
    <xf numFmtId="49" fontId="92" fillId="0" borderId="59" xfId="47" applyNumberFormat="1" applyFont="1" applyFill="1" applyBorder="1" applyAlignment="1">
      <alignment horizontal="center" vertical="center" wrapText="1"/>
    </xf>
    <xf numFmtId="10" fontId="94" fillId="0" borderId="0" xfId="961" applyNumberFormat="1" applyFont="1"/>
    <xf numFmtId="0" fontId="16" fillId="0" borderId="93" xfId="48" applyFont="1" applyFill="1" applyBorder="1" applyAlignment="1">
      <alignment horizontal="left" vertical="center" wrapText="1"/>
    </xf>
    <xf numFmtId="169" fontId="93" fillId="0" borderId="17" xfId="1297" applyNumberFormat="1" applyFont="1" applyBorder="1" applyAlignment="1">
      <alignment horizontal="right" vertical="center" wrapText="1"/>
    </xf>
    <xf numFmtId="169" fontId="93" fillId="0" borderId="18" xfId="1297" applyNumberFormat="1" applyFont="1" applyBorder="1" applyAlignment="1">
      <alignment horizontal="right" vertical="center" wrapText="1"/>
    </xf>
    <xf numFmtId="169" fontId="93" fillId="0" borderId="19" xfId="1297" applyNumberFormat="1" applyFont="1" applyBorder="1" applyAlignment="1">
      <alignment horizontal="right" vertical="center" wrapText="1"/>
    </xf>
    <xf numFmtId="169" fontId="93" fillId="0" borderId="16" xfId="1297" applyNumberFormat="1" applyFont="1" applyBorder="1" applyAlignment="1">
      <alignment horizontal="right" vertical="center" wrapText="1"/>
    </xf>
    <xf numFmtId="169" fontId="93" fillId="0" borderId="44" xfId="1297" applyNumberFormat="1" applyFont="1" applyBorder="1" applyAlignment="1">
      <alignment horizontal="right" vertical="center" wrapText="1"/>
    </xf>
    <xf numFmtId="169" fontId="93" fillId="0" borderId="92" xfId="1297" applyNumberFormat="1" applyFont="1" applyBorder="1" applyAlignment="1">
      <alignment horizontal="right" vertical="center" wrapText="1"/>
    </xf>
    <xf numFmtId="0" fontId="16" fillId="0" borderId="22" xfId="48" applyFont="1" applyFill="1" applyBorder="1" applyAlignment="1">
      <alignment horizontal="left" vertical="center" wrapText="1"/>
    </xf>
    <xf numFmtId="169" fontId="93" fillId="0" borderId="23" xfId="1297" applyNumberFormat="1" applyFont="1" applyBorder="1" applyAlignment="1">
      <alignment horizontal="right" vertical="center" wrapText="1"/>
    </xf>
    <xf numFmtId="169" fontId="93" fillId="0" borderId="24" xfId="1297" applyNumberFormat="1" applyFont="1" applyBorder="1" applyAlignment="1">
      <alignment horizontal="right" vertical="center" wrapText="1"/>
    </xf>
    <xf numFmtId="169" fontId="93" fillId="0" borderId="25" xfId="1297" applyNumberFormat="1" applyFont="1" applyBorder="1" applyAlignment="1">
      <alignment horizontal="right" vertical="center" wrapText="1"/>
    </xf>
    <xf numFmtId="169" fontId="93" fillId="0" borderId="21" xfId="1297" applyNumberFormat="1" applyFont="1" applyBorder="1" applyAlignment="1">
      <alignment horizontal="right" vertical="center" wrapText="1"/>
    </xf>
    <xf numFmtId="169" fontId="93" fillId="0" borderId="90" xfId="1297" applyNumberFormat="1" applyFont="1" applyBorder="1" applyAlignment="1">
      <alignment horizontal="right" vertical="center" wrapText="1"/>
    </xf>
    <xf numFmtId="3" fontId="93" fillId="0" borderId="23" xfId="614" applyNumberFormat="1" applyFont="1" applyBorder="1" applyAlignment="1">
      <alignment horizontal="right" vertical="center" wrapText="1"/>
    </xf>
    <xf numFmtId="3" fontId="93" fillId="0" borderId="24" xfId="614" applyNumberFormat="1" applyFont="1" applyBorder="1" applyAlignment="1">
      <alignment horizontal="right" vertical="center" wrapText="1"/>
    </xf>
    <xf numFmtId="3" fontId="93" fillId="0" borderId="25" xfId="614" applyNumberFormat="1" applyFont="1" applyBorder="1" applyAlignment="1">
      <alignment horizontal="right" vertical="center" wrapText="1"/>
    </xf>
    <xf numFmtId="3" fontId="93" fillId="0" borderId="21" xfId="614" applyNumberFormat="1" applyFont="1" applyBorder="1" applyAlignment="1">
      <alignment horizontal="right" vertical="center" wrapText="1"/>
    </xf>
    <xf numFmtId="3" fontId="93" fillId="0" borderId="90" xfId="614" applyNumberFormat="1" applyFont="1" applyBorder="1" applyAlignment="1">
      <alignment horizontal="right" vertical="center" wrapText="1"/>
    </xf>
    <xf numFmtId="168" fontId="93" fillId="0" borderId="23" xfId="614" applyNumberFormat="1" applyFont="1" applyBorder="1" applyAlignment="1">
      <alignment horizontal="right" vertical="center" wrapText="1"/>
    </xf>
    <xf numFmtId="168" fontId="93" fillId="0" borderId="24" xfId="614" applyNumberFormat="1" applyFont="1" applyBorder="1" applyAlignment="1">
      <alignment horizontal="right" vertical="center" wrapText="1"/>
    </xf>
    <xf numFmtId="168" fontId="93" fillId="0" borderId="25" xfId="614" applyNumberFormat="1" applyFont="1" applyBorder="1" applyAlignment="1">
      <alignment horizontal="right" vertical="center" wrapText="1"/>
    </xf>
    <xf numFmtId="168" fontId="93" fillId="0" borderId="21" xfId="614" applyNumberFormat="1" applyFont="1" applyBorder="1" applyAlignment="1">
      <alignment horizontal="right" vertical="center" wrapText="1"/>
    </xf>
    <xf numFmtId="168" fontId="93" fillId="0" borderId="90" xfId="614" applyNumberFormat="1" applyFont="1" applyBorder="1" applyAlignment="1">
      <alignment horizontal="right" vertical="center" wrapText="1"/>
    </xf>
    <xf numFmtId="0" fontId="16" fillId="0" borderId="33" xfId="48" applyFont="1" applyFill="1" applyBorder="1" applyAlignment="1">
      <alignment horizontal="left" vertical="center" wrapText="1"/>
    </xf>
    <xf numFmtId="168" fontId="93" fillId="0" borderId="34" xfId="614" applyNumberFormat="1" applyFont="1" applyBorder="1" applyAlignment="1">
      <alignment horizontal="right" vertical="center" wrapText="1"/>
    </xf>
    <xf numFmtId="168" fontId="93" fillId="0" borderId="35" xfId="614" applyNumberFormat="1" applyFont="1" applyBorder="1" applyAlignment="1">
      <alignment horizontal="right" vertical="center" wrapText="1"/>
    </xf>
    <xf numFmtId="168" fontId="93" fillId="0" borderId="59" xfId="614" applyNumberFormat="1" applyFont="1" applyBorder="1" applyAlignment="1">
      <alignment horizontal="right" vertical="center" wrapText="1"/>
    </xf>
    <xf numFmtId="168" fontId="93" fillId="0" borderId="32" xfId="614" applyNumberFormat="1" applyFont="1" applyBorder="1" applyAlignment="1">
      <alignment horizontal="right" vertical="center" wrapText="1"/>
    </xf>
    <xf numFmtId="168" fontId="93" fillId="0" borderId="56" xfId="614" applyNumberFormat="1" applyFont="1" applyBorder="1" applyAlignment="1">
      <alignment horizontal="right" vertical="center" wrapText="1"/>
    </xf>
    <xf numFmtId="168" fontId="93" fillId="0" borderId="91" xfId="614" applyNumberFormat="1" applyFont="1" applyBorder="1" applyAlignment="1">
      <alignment horizontal="right" vertical="center" wrapText="1"/>
    </xf>
    <xf numFmtId="0" fontId="98" fillId="0" borderId="0" xfId="48" applyFont="1"/>
    <xf numFmtId="0" fontId="11" fillId="0" borderId="0" xfId="1449" applyFont="1" applyAlignment="1"/>
    <xf numFmtId="0" fontId="99" fillId="0" borderId="0" xfId="916" applyFont="1"/>
    <xf numFmtId="0" fontId="98" fillId="0" borderId="0" xfId="48" applyFont="1" applyFill="1" applyAlignment="1">
      <alignment wrapText="1"/>
    </xf>
    <xf numFmtId="0" fontId="18" fillId="3" borderId="43" xfId="916" applyFont="1" applyFill="1" applyBorder="1" applyAlignment="1">
      <alignment horizontal="center" vertical="center" wrapText="1"/>
    </xf>
    <xf numFmtId="0" fontId="18" fillId="3" borderId="44" xfId="916" applyFont="1" applyFill="1" applyBorder="1" applyAlignment="1">
      <alignment horizontal="center" vertical="center" wrapText="1"/>
    </xf>
    <xf numFmtId="0" fontId="18" fillId="3" borderId="45" xfId="916" applyFont="1" applyFill="1" applyBorder="1" applyAlignment="1">
      <alignment horizontal="center" vertical="center" wrapText="1"/>
    </xf>
    <xf numFmtId="0" fontId="98" fillId="0" borderId="34" xfId="48" applyFont="1" applyBorder="1" applyAlignment="1">
      <alignment horizontal="center" vertical="center" wrapText="1"/>
    </xf>
    <xf numFmtId="0" fontId="98" fillId="0" borderId="35" xfId="48" applyFont="1" applyBorder="1" applyAlignment="1">
      <alignment horizontal="center" vertical="center" wrapText="1"/>
    </xf>
    <xf numFmtId="0" fontId="98" fillId="0" borderId="58" xfId="48" applyFont="1" applyBorder="1" applyAlignment="1">
      <alignment horizontal="center" vertical="center" wrapText="1"/>
    </xf>
    <xf numFmtId="0" fontId="98" fillId="0" borderId="0" xfId="48" applyFont="1" applyBorder="1" applyAlignment="1">
      <alignment horizontal="left" vertical="center" wrapText="1"/>
    </xf>
    <xf numFmtId="0" fontId="98" fillId="0" borderId="0" xfId="48" applyFont="1" applyBorder="1" applyAlignment="1">
      <alignment wrapText="1"/>
    </xf>
    <xf numFmtId="0" fontId="22" fillId="67" borderId="41" xfId="897" applyFont="1" applyFill="1" applyBorder="1" applyAlignment="1">
      <alignment horizontal="center" vertical="center" wrapText="1"/>
    </xf>
    <xf numFmtId="169" fontId="22" fillId="67" borderId="46" xfId="897" applyNumberFormat="1" applyFont="1" applyFill="1" applyBorder="1" applyAlignment="1">
      <alignment horizontal="center" vertical="center" wrapText="1"/>
    </xf>
    <xf numFmtId="169" fontId="22" fillId="67" borderId="58" xfId="897" applyNumberFormat="1" applyFont="1" applyFill="1" applyBorder="1" applyAlignment="1">
      <alignment horizontal="center" vertical="center" wrapText="1"/>
    </xf>
    <xf numFmtId="0" fontId="10" fillId="0" borderId="0" xfId="1" applyFont="1" applyAlignment="1">
      <alignment horizontal="left" wrapText="1"/>
    </xf>
    <xf numFmtId="0" fontId="81" fillId="4" borderId="21" xfId="4" applyFont="1" applyFill="1" applyBorder="1" applyAlignment="1">
      <alignment horizontal="left" vertical="center" wrapText="1"/>
    </xf>
    <xf numFmtId="0" fontId="81" fillId="4" borderId="90" xfId="4" applyFont="1" applyFill="1" applyBorder="1" applyAlignment="1">
      <alignment horizontal="left" vertical="center" wrapText="1"/>
    </xf>
    <xf numFmtId="0" fontId="81" fillId="4" borderId="22" xfId="4" applyFont="1" applyFill="1" applyBorder="1" applyAlignment="1">
      <alignment horizontal="left" vertical="center" wrapText="1"/>
    </xf>
    <xf numFmtId="0" fontId="81" fillId="4" borderId="27" xfId="4" applyFont="1" applyFill="1" applyBorder="1" applyAlignment="1">
      <alignment horizontal="left" vertical="center" wrapText="1"/>
    </xf>
    <xf numFmtId="0" fontId="81" fillId="4" borderId="95" xfId="4" applyFont="1" applyFill="1" applyBorder="1" applyAlignment="1">
      <alignment horizontal="left" vertical="center" wrapText="1"/>
    </xf>
    <xf numFmtId="0" fontId="81" fillId="4" borderId="100" xfId="4" applyFont="1" applyFill="1" applyBorder="1" applyAlignment="1">
      <alignment horizontal="left" vertical="center" wrapText="1"/>
    </xf>
    <xf numFmtId="0" fontId="81" fillId="4" borderId="32" xfId="4" applyFont="1" applyFill="1" applyBorder="1" applyAlignment="1">
      <alignment horizontal="left" vertical="center" wrapText="1"/>
    </xf>
    <xf numFmtId="0" fontId="81" fillId="4" borderId="91" xfId="4" applyFont="1" applyFill="1" applyBorder="1" applyAlignment="1">
      <alignment horizontal="left" vertical="center" wrapText="1"/>
    </xf>
    <xf numFmtId="0" fontId="81" fillId="4" borderId="33" xfId="4" applyFont="1" applyFill="1" applyBorder="1" applyAlignment="1">
      <alignment horizontal="left" vertical="center" wrapText="1"/>
    </xf>
    <xf numFmtId="0" fontId="16" fillId="2" borderId="10" xfId="1473" applyFont="1" applyFill="1" applyBorder="1" applyAlignment="1">
      <alignment horizontal="left" vertical="center" wrapText="1"/>
    </xf>
    <xf numFmtId="0" fontId="16" fillId="2" borderId="15" xfId="1473" applyFont="1" applyFill="1" applyBorder="1" applyAlignment="1">
      <alignment horizontal="left" vertical="center" wrapText="1"/>
    </xf>
    <xf numFmtId="0" fontId="16" fillId="2" borderId="31" xfId="1473" applyFont="1" applyFill="1" applyBorder="1" applyAlignment="1">
      <alignment horizontal="left" vertical="center" wrapText="1"/>
    </xf>
    <xf numFmtId="0" fontId="81" fillId="0" borderId="21" xfId="4" applyFont="1" applyFill="1" applyBorder="1" applyAlignment="1">
      <alignment horizontal="left" vertical="center" wrapText="1"/>
    </xf>
    <xf numFmtId="0" fontId="81" fillId="0" borderId="90" xfId="4" applyFont="1" applyFill="1" applyBorder="1" applyAlignment="1">
      <alignment horizontal="left" vertical="center" wrapText="1"/>
    </xf>
    <xf numFmtId="0" fontId="81" fillId="0" borderId="22" xfId="4" applyFont="1" applyFill="1" applyBorder="1" applyAlignment="1">
      <alignment horizontal="left" vertical="center" wrapText="1"/>
    </xf>
    <xf numFmtId="0" fontId="81" fillId="0" borderId="32" xfId="4" applyFont="1" applyFill="1" applyBorder="1" applyAlignment="1">
      <alignment horizontal="left" vertical="center" wrapText="1"/>
    </xf>
    <xf numFmtId="0" fontId="81" fillId="0" borderId="91" xfId="4" applyFont="1" applyFill="1" applyBorder="1" applyAlignment="1">
      <alignment horizontal="left" vertical="center" wrapText="1"/>
    </xf>
    <xf numFmtId="0" fontId="81" fillId="0" borderId="33" xfId="4" applyFont="1" applyFill="1" applyBorder="1" applyAlignment="1">
      <alignment horizontal="left" vertical="center" wrapText="1"/>
    </xf>
    <xf numFmtId="0" fontId="16" fillId="2" borderId="5" xfId="4" applyFont="1" applyFill="1" applyBorder="1" applyAlignment="1">
      <alignment horizontal="left" vertical="center" wrapText="1"/>
    </xf>
    <xf numFmtId="0" fontId="16" fillId="2" borderId="6" xfId="4" applyFont="1" applyFill="1" applyBorder="1" applyAlignment="1">
      <alignment horizontal="left" vertical="center" wrapText="1"/>
    </xf>
    <xf numFmtId="0" fontId="16" fillId="2" borderId="7" xfId="4" applyFont="1" applyFill="1" applyBorder="1" applyAlignment="1">
      <alignment horizontal="left" vertical="center" wrapText="1"/>
    </xf>
    <xf numFmtId="0" fontId="81" fillId="4" borderId="2" xfId="4" applyFont="1" applyFill="1" applyBorder="1" applyAlignment="1">
      <alignment horizontal="left" vertical="center" wrapText="1"/>
    </xf>
    <xf numFmtId="0" fontId="81" fillId="4" borderId="3" xfId="4" applyFont="1" applyFill="1" applyBorder="1" applyAlignment="1">
      <alignment horizontal="left" vertical="center" wrapText="1"/>
    </xf>
    <xf numFmtId="0" fontId="81" fillId="4" borderId="4" xfId="4" applyFont="1" applyFill="1" applyBorder="1" applyAlignment="1">
      <alignment horizontal="left" vertical="center" wrapText="1"/>
    </xf>
    <xf numFmtId="0" fontId="16" fillId="2" borderId="5" xfId="1473" applyFont="1" applyFill="1" applyBorder="1" applyAlignment="1">
      <alignment horizontal="left" vertical="center" wrapText="1"/>
    </xf>
    <xf numFmtId="0" fontId="16" fillId="2" borderId="6" xfId="1473" applyFont="1" applyFill="1" applyBorder="1" applyAlignment="1">
      <alignment horizontal="left" vertical="center" wrapText="1"/>
    </xf>
    <xf numFmtId="0" fontId="16" fillId="2" borderId="7" xfId="1473" applyFont="1" applyFill="1" applyBorder="1" applyAlignment="1">
      <alignment horizontal="left" vertical="center" wrapText="1"/>
    </xf>
    <xf numFmtId="0" fontId="81" fillId="4" borderId="16" xfId="4" applyFont="1" applyFill="1" applyBorder="1" applyAlignment="1">
      <alignment horizontal="left" vertical="center" wrapText="1"/>
    </xf>
    <xf numFmtId="0" fontId="81" fillId="4" borderId="92" xfId="4" applyFont="1" applyFill="1" applyBorder="1" applyAlignment="1">
      <alignment horizontal="left" vertical="center" wrapText="1"/>
    </xf>
    <xf numFmtId="0" fontId="81" fillId="4" borderId="93" xfId="4" applyFont="1" applyFill="1" applyBorder="1" applyAlignment="1">
      <alignment horizontal="left" vertical="center" wrapText="1"/>
    </xf>
    <xf numFmtId="0" fontId="81" fillId="0" borderId="21" xfId="4" applyFont="1" applyBorder="1" applyAlignment="1">
      <alignment horizontal="left" vertical="center" wrapText="1"/>
    </xf>
    <xf numFmtId="0" fontId="81" fillId="0" borderId="90" xfId="4" applyFont="1" applyBorder="1" applyAlignment="1">
      <alignment horizontal="left" vertical="center" wrapText="1"/>
    </xf>
    <xf numFmtId="0" fontId="81" fillId="0" borderId="22" xfId="4" applyFont="1" applyBorder="1" applyAlignment="1">
      <alignment horizontal="left" vertical="center" wrapText="1"/>
    </xf>
    <xf numFmtId="0" fontId="81" fillId="0" borderId="32" xfId="4" applyFont="1" applyBorder="1" applyAlignment="1">
      <alignment horizontal="left" vertical="center" wrapText="1"/>
    </xf>
    <xf numFmtId="0" fontId="81" fillId="0" borderId="91" xfId="4" applyFont="1" applyBorder="1" applyAlignment="1">
      <alignment horizontal="left" vertical="center" wrapText="1"/>
    </xf>
    <xf numFmtId="0" fontId="81" fillId="0" borderId="33" xfId="4" applyFont="1" applyBorder="1" applyAlignment="1">
      <alignment horizontal="left" vertical="center" wrapText="1"/>
    </xf>
    <xf numFmtId="0" fontId="81" fillId="0" borderId="16" xfId="4" applyFont="1" applyFill="1" applyBorder="1" applyAlignment="1">
      <alignment horizontal="left" vertical="center" wrapText="1"/>
    </xf>
    <xf numFmtId="0" fontId="81" fillId="0" borderId="92" xfId="4" applyFont="1" applyFill="1" applyBorder="1" applyAlignment="1">
      <alignment horizontal="left" vertical="center" wrapText="1"/>
    </xf>
    <xf numFmtId="0" fontId="81" fillId="0" borderId="93" xfId="4" applyFont="1" applyFill="1" applyBorder="1" applyAlignment="1">
      <alignment horizontal="left" vertical="center" wrapText="1"/>
    </xf>
    <xf numFmtId="0" fontId="81" fillId="0" borderId="27" xfId="4" applyFont="1" applyFill="1" applyBorder="1" applyAlignment="1">
      <alignment horizontal="left" vertical="center" wrapText="1"/>
    </xf>
    <xf numFmtId="0" fontId="81" fillId="0" borderId="95" xfId="4" applyFont="1" applyFill="1" applyBorder="1" applyAlignment="1">
      <alignment horizontal="left" vertical="center" wrapText="1"/>
    </xf>
    <xf numFmtId="0" fontId="81" fillId="0" borderId="100" xfId="4" applyFont="1" applyFill="1" applyBorder="1" applyAlignment="1">
      <alignment horizontal="left" vertical="center" wrapText="1"/>
    </xf>
    <xf numFmtId="0" fontId="81" fillId="0" borderId="16" xfId="4" applyFont="1" applyBorder="1" applyAlignment="1">
      <alignment horizontal="left" vertical="center" wrapText="1"/>
    </xf>
    <xf numFmtId="0" fontId="81" fillId="0" borderId="92" xfId="4" applyFont="1" applyBorder="1" applyAlignment="1">
      <alignment horizontal="left" vertical="center" wrapText="1"/>
    </xf>
    <xf numFmtId="0" fontId="81" fillId="0" borderId="93" xfId="4" applyFont="1" applyBorder="1" applyAlignment="1">
      <alignment horizontal="left" vertical="center" wrapText="1"/>
    </xf>
    <xf numFmtId="0" fontId="16" fillId="2" borderId="32" xfId="1473" applyFont="1" applyFill="1" applyBorder="1" applyAlignment="1">
      <alignment horizontal="left" vertical="center" wrapText="1"/>
    </xf>
    <xf numFmtId="0" fontId="16" fillId="2" borderId="91" xfId="1473" applyFont="1" applyFill="1" applyBorder="1" applyAlignment="1">
      <alignment horizontal="left" vertical="center" wrapText="1"/>
    </xf>
    <xf numFmtId="0" fontId="16" fillId="2" borderId="33" xfId="1473" applyFont="1" applyFill="1" applyBorder="1" applyAlignment="1">
      <alignment horizontal="left" vertical="center" wrapText="1"/>
    </xf>
    <xf numFmtId="0" fontId="81" fillId="0" borderId="48" xfId="4" applyFont="1" applyBorder="1" applyAlignment="1">
      <alignment horizontal="left" vertical="center" wrapText="1"/>
    </xf>
    <xf numFmtId="0" fontId="81" fillId="0" borderId="49" xfId="4" applyFont="1" applyBorder="1" applyAlignment="1">
      <alignment horizontal="left" vertical="center" wrapText="1"/>
    </xf>
    <xf numFmtId="0" fontId="81" fillId="0" borderId="50" xfId="4" applyFont="1" applyBorder="1" applyAlignment="1">
      <alignment horizontal="left" vertical="center" wrapText="1"/>
    </xf>
    <xf numFmtId="0" fontId="16" fillId="2" borderId="86" xfId="1473" applyFont="1" applyFill="1" applyBorder="1" applyAlignment="1">
      <alignment horizontal="left" vertical="center" wrapText="1"/>
    </xf>
    <xf numFmtId="0" fontId="16" fillId="2" borderId="14" xfId="1473" applyFont="1" applyFill="1" applyBorder="1" applyAlignment="1">
      <alignment horizontal="left" vertical="center" wrapText="1"/>
    </xf>
    <xf numFmtId="0" fontId="16" fillId="2" borderId="89" xfId="1473" applyFont="1" applyFill="1" applyBorder="1" applyAlignment="1">
      <alignment horizontal="left" vertical="center" wrapText="1"/>
    </xf>
    <xf numFmtId="0" fontId="81" fillId="0" borderId="48" xfId="4" applyFont="1" applyFill="1" applyBorder="1" applyAlignment="1">
      <alignment horizontal="left" vertical="center" wrapText="1"/>
    </xf>
    <xf numFmtId="0" fontId="81" fillId="0" borderId="49" xfId="4" applyFont="1" applyFill="1" applyBorder="1" applyAlignment="1">
      <alignment horizontal="left" vertical="center" wrapText="1"/>
    </xf>
    <xf numFmtId="0" fontId="81" fillId="0" borderId="50" xfId="4" applyFont="1" applyFill="1" applyBorder="1" applyAlignment="1">
      <alignment horizontal="left" vertical="center" wrapText="1"/>
    </xf>
    <xf numFmtId="0" fontId="81" fillId="0" borderId="21" xfId="1473" applyFont="1" applyFill="1" applyBorder="1" applyAlignment="1">
      <alignment horizontal="left" vertical="center" wrapText="1"/>
    </xf>
    <xf numFmtId="0" fontId="81" fillId="0" borderId="90" xfId="1473" applyFont="1" applyFill="1" applyBorder="1" applyAlignment="1">
      <alignment horizontal="left" vertical="center" wrapText="1"/>
    </xf>
    <xf numFmtId="0" fontId="81" fillId="0" borderId="22" xfId="1473" applyFont="1" applyFill="1" applyBorder="1" applyAlignment="1">
      <alignment horizontal="left" vertical="center" wrapText="1"/>
    </xf>
    <xf numFmtId="0" fontId="81" fillId="0" borderId="24" xfId="1473" applyFont="1" applyFill="1" applyBorder="1" applyAlignment="1">
      <alignment horizontal="left" vertical="center" wrapText="1"/>
    </xf>
    <xf numFmtId="0" fontId="81" fillId="0" borderId="46" xfId="1473" applyFont="1" applyFill="1" applyBorder="1" applyAlignment="1">
      <alignment horizontal="left" vertical="center" wrapText="1"/>
    </xf>
    <xf numFmtId="0" fontId="81" fillId="0" borderId="32" xfId="1473" applyFont="1" applyFill="1" applyBorder="1" applyAlignment="1">
      <alignment horizontal="left" vertical="center" wrapText="1"/>
    </xf>
    <xf numFmtId="0" fontId="81" fillId="0" borderId="91" xfId="1473" applyFont="1" applyFill="1" applyBorder="1" applyAlignment="1">
      <alignment horizontal="left" vertical="center" wrapText="1"/>
    </xf>
    <xf numFmtId="0" fontId="81" fillId="0" borderId="33" xfId="1473" applyFont="1" applyFill="1" applyBorder="1" applyAlignment="1">
      <alignment horizontal="left" vertical="center" wrapText="1"/>
    </xf>
    <xf numFmtId="0" fontId="81" fillId="0" borderId="21" xfId="1473" applyFont="1" applyBorder="1" applyAlignment="1">
      <alignment horizontal="left" vertical="center" wrapText="1"/>
    </xf>
    <xf numFmtId="0" fontId="81" fillId="0" borderId="90" xfId="1473" applyFont="1" applyBorder="1" applyAlignment="1">
      <alignment horizontal="left" vertical="center" wrapText="1"/>
    </xf>
    <xf numFmtId="0" fontId="81" fillId="0" borderId="22" xfId="1473" applyFont="1" applyBorder="1" applyAlignment="1">
      <alignment horizontal="left" vertical="center" wrapText="1"/>
    </xf>
    <xf numFmtId="0" fontId="81" fillId="0" borderId="24" xfId="1473" applyFont="1" applyBorder="1" applyAlignment="1">
      <alignment horizontal="left" vertical="center" wrapText="1"/>
    </xf>
    <xf numFmtId="0" fontId="81" fillId="0" borderId="46" xfId="1473" applyFont="1" applyBorder="1" applyAlignment="1">
      <alignment horizontal="left" vertical="center" wrapText="1"/>
    </xf>
    <xf numFmtId="0" fontId="81" fillId="0" borderId="21" xfId="0" applyFont="1" applyFill="1" applyBorder="1" applyAlignment="1">
      <alignment horizontal="left" vertical="center" wrapText="1"/>
    </xf>
    <xf numFmtId="0" fontId="81" fillId="0" borderId="90" xfId="0" applyFont="1" applyFill="1" applyBorder="1" applyAlignment="1">
      <alignment horizontal="left" vertical="center" wrapText="1"/>
    </xf>
    <xf numFmtId="0" fontId="81" fillId="0" borderId="22" xfId="0" applyFont="1" applyFill="1" applyBorder="1" applyAlignment="1">
      <alignment horizontal="left" vertical="center" wrapText="1"/>
    </xf>
    <xf numFmtId="0" fontId="81" fillId="0" borderId="25" xfId="0" applyFont="1" applyFill="1" applyBorder="1" applyAlignment="1">
      <alignment horizontal="left" vertical="center" wrapText="1"/>
    </xf>
    <xf numFmtId="0" fontId="81" fillId="0" borderId="25" xfId="1473" applyFont="1" applyFill="1" applyBorder="1" applyAlignment="1">
      <alignment horizontal="left" vertical="center" wrapText="1"/>
    </xf>
    <xf numFmtId="0" fontId="10" fillId="0" borderId="24" xfId="6" applyFont="1" applyBorder="1" applyAlignment="1">
      <alignment horizontal="left" vertical="center" wrapText="1"/>
    </xf>
    <xf numFmtId="0" fontId="10" fillId="0" borderId="46" xfId="6" applyFont="1" applyBorder="1" applyAlignment="1">
      <alignment horizontal="left" vertical="center" wrapText="1"/>
    </xf>
    <xf numFmtId="0" fontId="10" fillId="0" borderId="24"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24" xfId="6" applyFont="1" applyFill="1" applyBorder="1" applyAlignment="1">
      <alignment horizontal="left" vertical="center" wrapText="1"/>
    </xf>
    <xf numFmtId="0" fontId="10" fillId="0" borderId="46" xfId="6" applyFont="1" applyFill="1" applyBorder="1" applyAlignment="1">
      <alignment horizontal="left" vertical="center" wrapText="1"/>
    </xf>
    <xf numFmtId="0" fontId="10" fillId="0" borderId="21" xfId="6" applyFont="1" applyBorder="1" applyAlignment="1">
      <alignment horizontal="left" vertical="center" wrapText="1"/>
    </xf>
    <xf numFmtId="0" fontId="10" fillId="0" borderId="90" xfId="6" applyFont="1" applyBorder="1" applyAlignment="1">
      <alignment horizontal="left" vertical="center" wrapText="1"/>
    </xf>
    <xf numFmtId="0" fontId="10" fillId="0" borderId="22" xfId="6" applyFont="1" applyBorder="1" applyAlignment="1">
      <alignment horizontal="left" vertical="center" wrapText="1"/>
    </xf>
    <xf numFmtId="0" fontId="10" fillId="0" borderId="24" xfId="1" applyFont="1" applyBorder="1" applyAlignment="1">
      <alignment horizontal="left" vertical="center" wrapText="1"/>
    </xf>
    <xf numFmtId="0" fontId="10" fillId="0" borderId="46" xfId="1" applyFont="1" applyBorder="1" applyAlignment="1">
      <alignment horizontal="left" vertical="center" wrapText="1"/>
    </xf>
    <xf numFmtId="0" fontId="81" fillId="0" borderId="25" xfId="1473" applyFont="1" applyBorder="1" applyAlignment="1">
      <alignment horizontal="left" vertical="center" wrapText="1"/>
    </xf>
    <xf numFmtId="0" fontId="81" fillId="0" borderId="90" xfId="1473" applyFont="1" applyBorder="1"/>
    <xf numFmtId="0" fontId="81" fillId="0" borderId="22" xfId="1473" applyFont="1" applyBorder="1"/>
    <xf numFmtId="0" fontId="81" fillId="0" borderId="29" xfId="1473" applyFont="1" applyBorder="1" applyAlignment="1">
      <alignment horizontal="left" vertical="center" wrapText="1"/>
    </xf>
    <xf numFmtId="0" fontId="81" fillId="0" borderId="47" xfId="1473" applyFont="1" applyBorder="1" applyAlignment="1">
      <alignment horizontal="left" vertical="center" wrapText="1"/>
    </xf>
    <xf numFmtId="0" fontId="81" fillId="0" borderId="48" xfId="1473" applyFont="1" applyBorder="1" applyAlignment="1">
      <alignment horizontal="left" vertical="center" wrapText="1"/>
    </xf>
    <xf numFmtId="0" fontId="81" fillId="0" borderId="49" xfId="1473" applyFont="1" applyBorder="1" applyAlignment="1">
      <alignment horizontal="left" vertical="center" wrapText="1"/>
    </xf>
    <xf numFmtId="0" fontId="81" fillId="0" borderId="50" xfId="1473" applyFont="1" applyBorder="1" applyAlignment="1">
      <alignment horizontal="left" vertical="center" wrapText="1"/>
    </xf>
    <xf numFmtId="0" fontId="10" fillId="0" borderId="25" xfId="1" applyFont="1" applyFill="1" applyBorder="1" applyAlignment="1">
      <alignment horizontal="left" vertical="center" wrapText="1"/>
    </xf>
    <xf numFmtId="0" fontId="10" fillId="0" borderId="90" xfId="1" applyFont="1" applyFill="1" applyBorder="1" applyAlignment="1">
      <alignment horizontal="left" vertical="center" wrapText="1"/>
    </xf>
    <xf numFmtId="0" fontId="10" fillId="0" borderId="22" xfId="1" applyFont="1" applyFill="1" applyBorder="1" applyAlignment="1">
      <alignment horizontal="left" vertical="center" wrapText="1"/>
    </xf>
    <xf numFmtId="0" fontId="81" fillId="0" borderId="21" xfId="5" applyFont="1" applyFill="1" applyBorder="1" applyAlignment="1">
      <alignment horizontal="left" vertical="center" wrapText="1"/>
    </xf>
    <xf numFmtId="0" fontId="81" fillId="0" borderId="90" xfId="5" applyFont="1" applyFill="1" applyBorder="1" applyAlignment="1">
      <alignment horizontal="left" vertical="center" wrapText="1"/>
    </xf>
    <xf numFmtId="0" fontId="81" fillId="0" borderId="22" xfId="5" applyFont="1" applyFill="1" applyBorder="1" applyAlignment="1">
      <alignment horizontal="left" vertical="center" wrapText="1"/>
    </xf>
    <xf numFmtId="0" fontId="10" fillId="0" borderId="90" xfId="5" applyFont="1" applyFill="1" applyBorder="1" applyAlignment="1">
      <alignment horizontal="left" vertical="center" wrapText="1"/>
    </xf>
    <xf numFmtId="0" fontId="10" fillId="0" borderId="22" xfId="5" applyFont="1" applyFill="1" applyBorder="1" applyAlignment="1">
      <alignment horizontal="left" vertical="center" wrapText="1"/>
    </xf>
    <xf numFmtId="0" fontId="81" fillId="0" borderId="24" xfId="6" applyFont="1" applyBorder="1" applyAlignment="1">
      <alignment horizontal="left" vertical="center" wrapText="1"/>
    </xf>
    <xf numFmtId="0" fontId="81" fillId="0" borderId="46" xfId="6" applyFont="1" applyBorder="1" applyAlignment="1">
      <alignment horizontal="left" vertical="center" wrapText="1"/>
    </xf>
    <xf numFmtId="0" fontId="81" fillId="0" borderId="42" xfId="1473" applyFont="1" applyBorder="1" applyAlignment="1">
      <alignment horizontal="left" vertical="center" wrapText="1"/>
    </xf>
    <xf numFmtId="0" fontId="16" fillId="2" borderId="43" xfId="1473" applyFont="1" applyFill="1" applyBorder="1" applyAlignment="1">
      <alignment horizontal="left" vertical="center" wrapText="1"/>
    </xf>
    <xf numFmtId="0" fontId="16" fillId="2" borderId="44" xfId="1473" applyFont="1" applyFill="1" applyBorder="1" applyAlignment="1">
      <alignment horizontal="left" vertical="center" wrapText="1"/>
    </xf>
    <xf numFmtId="0" fontId="16" fillId="2" borderId="45" xfId="1473" applyFont="1" applyFill="1" applyBorder="1" applyAlignment="1">
      <alignment horizontal="left" vertical="center" wrapText="1"/>
    </xf>
    <xf numFmtId="0" fontId="81" fillId="0" borderId="5" xfId="6" applyFont="1" applyBorder="1" applyAlignment="1">
      <alignment horizontal="left" vertical="center" wrapText="1"/>
    </xf>
    <xf numFmtId="0" fontId="81" fillId="0" borderId="6" xfId="6" applyFont="1" applyBorder="1" applyAlignment="1">
      <alignment horizontal="left" vertical="center" wrapText="1"/>
    </xf>
    <xf numFmtId="0" fontId="81" fillId="0" borderId="7" xfId="6" applyFont="1" applyBorder="1" applyAlignment="1">
      <alignment horizontal="left" vertical="center" wrapText="1"/>
    </xf>
    <xf numFmtId="0" fontId="81" fillId="0" borderId="16" xfId="1473" applyFont="1" applyBorder="1" applyAlignment="1">
      <alignment horizontal="left" vertical="center" wrapText="1"/>
    </xf>
    <xf numFmtId="0" fontId="81" fillId="0" borderId="92" xfId="1473" applyFont="1" applyBorder="1" applyAlignment="1">
      <alignment horizontal="left" vertical="center" wrapText="1"/>
    </xf>
    <xf numFmtId="0" fontId="81" fillId="0" borderId="93" xfId="1473" applyFont="1" applyBorder="1" applyAlignment="1">
      <alignment horizontal="left" vertical="center" wrapText="1"/>
    </xf>
    <xf numFmtId="0" fontId="10" fillId="0" borderId="32" xfId="1" applyFont="1" applyBorder="1" applyAlignment="1">
      <alignment horizontal="left" vertical="center" wrapText="1"/>
    </xf>
    <xf numFmtId="0" fontId="10" fillId="0" borderId="91" xfId="1" applyFont="1" applyBorder="1" applyAlignment="1">
      <alignment horizontal="left" vertical="center" wrapText="1"/>
    </xf>
    <xf numFmtId="0" fontId="10" fillId="0" borderId="33" xfId="1" applyFont="1" applyBorder="1" applyAlignment="1">
      <alignment horizontal="left" vertical="center" wrapText="1"/>
    </xf>
    <xf numFmtId="0" fontId="11" fillId="2" borderId="86"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89" xfId="1" applyFont="1" applyFill="1" applyBorder="1" applyAlignment="1">
      <alignment horizontal="left" vertical="center" wrapText="1"/>
    </xf>
    <xf numFmtId="0" fontId="10" fillId="0" borderId="16" xfId="1" applyFont="1" applyBorder="1" applyAlignment="1">
      <alignment horizontal="left" vertical="center" wrapText="1"/>
    </xf>
    <xf numFmtId="0" fontId="10" fillId="0" borderId="92" xfId="1" applyFont="1" applyBorder="1" applyAlignment="1">
      <alignment horizontal="left" vertical="center" wrapText="1"/>
    </xf>
    <xf numFmtId="0" fontId="10" fillId="0" borderId="93" xfId="1" applyFont="1" applyBorder="1" applyAlignment="1">
      <alignment horizontal="left" vertical="center" wrapText="1"/>
    </xf>
    <xf numFmtId="0" fontId="16" fillId="2" borderId="39" xfId="1473" applyFont="1" applyFill="1" applyBorder="1" applyAlignment="1">
      <alignment horizontal="left" vertical="center" wrapText="1"/>
    </xf>
    <xf numFmtId="0" fontId="16" fillId="2" borderId="40" xfId="1473" applyFont="1" applyFill="1" applyBorder="1" applyAlignment="1">
      <alignment horizontal="left" vertical="center" wrapText="1"/>
    </xf>
    <xf numFmtId="0" fontId="16" fillId="2" borderId="41" xfId="1473" applyFont="1" applyFill="1" applyBorder="1" applyAlignment="1">
      <alignment horizontal="left" vertical="center" wrapText="1"/>
    </xf>
    <xf numFmtId="0" fontId="10" fillId="0" borderId="21" xfId="1" applyFont="1" applyBorder="1" applyAlignment="1">
      <alignment horizontal="left" vertical="center" wrapText="1"/>
    </xf>
    <xf numFmtId="0" fontId="10" fillId="0" borderId="90" xfId="1" applyFont="1" applyBorder="1" applyAlignment="1">
      <alignment horizontal="left" vertical="center" wrapText="1"/>
    </xf>
    <xf numFmtId="0" fontId="10" fillId="0" borderId="22" xfId="1" applyFont="1" applyBorder="1" applyAlignment="1">
      <alignment horizontal="left" vertical="center" wrapText="1"/>
    </xf>
    <xf numFmtId="0" fontId="14" fillId="0" borderId="27" xfId="1" applyFont="1" applyBorder="1" applyAlignment="1">
      <alignment horizontal="left" vertical="center" wrapText="1"/>
    </xf>
    <xf numFmtId="0" fontId="14" fillId="0" borderId="95" xfId="1" applyFont="1" applyBorder="1" applyAlignment="1">
      <alignment horizontal="left" vertical="center" wrapText="1"/>
    </xf>
    <xf numFmtId="0" fontId="14" fillId="0" borderId="100" xfId="1" applyFont="1" applyBorder="1" applyAlignment="1">
      <alignment horizontal="left" vertical="center" wrapText="1"/>
    </xf>
    <xf numFmtId="0" fontId="11" fillId="2" borderId="10"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0" borderId="0" xfId="1" applyFont="1" applyAlignment="1">
      <alignment horizont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2" fillId="2" borderId="86"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89" xfId="1" applyFont="1" applyFill="1" applyBorder="1" applyAlignment="1">
      <alignment horizontal="left" vertical="center" wrapText="1"/>
    </xf>
    <xf numFmtId="0" fontId="16" fillId="3" borderId="10" xfId="1472" applyFont="1" applyFill="1" applyBorder="1" applyAlignment="1">
      <alignment horizontal="left" vertical="center" wrapText="1"/>
    </xf>
    <xf numFmtId="0" fontId="16" fillId="3" borderId="15" xfId="1472" applyFont="1" applyFill="1" applyBorder="1" applyAlignment="1">
      <alignment horizontal="left" vertical="center" wrapText="1"/>
    </xf>
    <xf numFmtId="0" fontId="16" fillId="3" borderId="31" xfId="1472" applyFont="1" applyFill="1" applyBorder="1" applyAlignment="1">
      <alignment horizontal="left" vertical="center" wrapText="1"/>
    </xf>
    <xf numFmtId="0" fontId="81" fillId="0" borderId="18" xfId="4" applyFont="1" applyBorder="1" applyAlignment="1">
      <alignment horizontal="left" vertical="center" wrapText="1"/>
    </xf>
    <xf numFmtId="0" fontId="81" fillId="0" borderId="84" xfId="4" applyFont="1" applyBorder="1" applyAlignment="1">
      <alignment horizontal="left" vertical="center" wrapText="1"/>
    </xf>
    <xf numFmtId="0" fontId="81" fillId="0" borderId="24" xfId="4" applyFont="1" applyBorder="1" applyAlignment="1">
      <alignment horizontal="left" vertical="center" wrapText="1"/>
    </xf>
    <xf numFmtId="0" fontId="81" fillId="0" borderId="46" xfId="4" applyFont="1" applyBorder="1" applyAlignment="1">
      <alignment horizontal="left" vertical="center" wrapText="1"/>
    </xf>
    <xf numFmtId="0" fontId="81" fillId="0" borderId="29" xfId="4" applyFont="1" applyBorder="1" applyAlignment="1">
      <alignment horizontal="left" vertical="center" wrapText="1"/>
    </xf>
    <xf numFmtId="0" fontId="81" fillId="0" borderId="47" xfId="4" applyFont="1" applyBorder="1" applyAlignment="1">
      <alignment horizontal="left" vertical="center" wrapText="1"/>
    </xf>
    <xf numFmtId="0" fontId="81" fillId="0" borderId="59" xfId="4" applyFont="1" applyBorder="1" applyAlignment="1">
      <alignment horizontal="left" vertical="center"/>
    </xf>
    <xf numFmtId="0" fontId="81" fillId="0" borderId="91" xfId="4" applyFont="1" applyBorder="1" applyAlignment="1">
      <alignment horizontal="left" vertical="center"/>
    </xf>
    <xf numFmtId="0" fontId="81" fillId="0" borderId="33" xfId="4" applyFont="1" applyBorder="1" applyAlignment="1">
      <alignment horizontal="left" vertical="center"/>
    </xf>
    <xf numFmtId="0" fontId="81" fillId="0" borderId="15" xfId="4" applyFont="1" applyBorder="1" applyAlignment="1">
      <alignment horizontal="left" vertical="center" wrapText="1"/>
    </xf>
    <xf numFmtId="0" fontId="81" fillId="0" borderId="31" xfId="4" applyFont="1" applyBorder="1" applyAlignment="1">
      <alignment horizontal="left" vertical="center" wrapText="1"/>
    </xf>
    <xf numFmtId="0" fontId="81" fillId="0" borderId="44" xfId="4" applyFont="1" applyBorder="1" applyAlignment="1">
      <alignment horizontal="left" vertical="center" wrapText="1"/>
    </xf>
    <xf numFmtId="0" fontId="81" fillId="0" borderId="45" xfId="4" applyFont="1" applyBorder="1" applyAlignment="1">
      <alignment horizontal="left" vertical="center" wrapText="1"/>
    </xf>
    <xf numFmtId="0" fontId="81" fillId="0" borderId="35" xfId="4" applyFont="1" applyBorder="1" applyAlignment="1">
      <alignment horizontal="left" vertical="center" wrapText="1"/>
    </xf>
    <xf numFmtId="0" fontId="81" fillId="0" borderId="58" xfId="4" applyFont="1" applyBorder="1" applyAlignment="1">
      <alignment horizontal="left" vertical="center" wrapText="1"/>
    </xf>
    <xf numFmtId="0" fontId="16" fillId="3" borderId="5" xfId="1472" applyFont="1" applyFill="1" applyBorder="1" applyAlignment="1">
      <alignment horizontal="left" vertical="center" wrapText="1"/>
    </xf>
    <xf numFmtId="0" fontId="16" fillId="3" borderId="6" xfId="1472" applyFont="1" applyFill="1" applyBorder="1" applyAlignment="1">
      <alignment horizontal="left" vertical="center" wrapText="1"/>
    </xf>
    <xf numFmtId="0" fontId="16" fillId="3" borderId="7" xfId="1472" applyFont="1" applyFill="1" applyBorder="1" applyAlignment="1">
      <alignment horizontal="left" vertical="center" wrapText="1"/>
    </xf>
    <xf numFmtId="0" fontId="10" fillId="0" borderId="91" xfId="4" applyFont="1" applyBorder="1" applyAlignment="1">
      <alignment horizontal="center" vertical="center" wrapText="1"/>
    </xf>
    <xf numFmtId="0" fontId="16" fillId="0" borderId="91" xfId="4" applyFont="1" applyBorder="1" applyAlignment="1">
      <alignment horizontal="center" vertical="center" wrapText="1"/>
    </xf>
    <xf numFmtId="0" fontId="16" fillId="0" borderId="33" xfId="4" applyFont="1" applyBorder="1" applyAlignment="1">
      <alignment horizontal="center" vertical="center" wrapText="1"/>
    </xf>
    <xf numFmtId="0" fontId="81" fillId="0" borderId="44" xfId="1" applyFont="1" applyBorder="1" applyAlignment="1">
      <alignment horizontal="left" vertical="center" wrapText="1"/>
    </xf>
    <xf numFmtId="0" fontId="81" fillId="0" borderId="45" xfId="1" applyFont="1" applyBorder="1" applyAlignment="1">
      <alignment horizontal="left" vertical="center" wrapText="1"/>
    </xf>
    <xf numFmtId="0" fontId="16" fillId="3" borderId="48" xfId="1472" applyFont="1" applyFill="1" applyBorder="1" applyAlignment="1">
      <alignment horizontal="left" vertical="center" wrapText="1"/>
    </xf>
    <xf numFmtId="0" fontId="16" fillId="3" borderId="49" xfId="1472" applyFont="1" applyFill="1" applyBorder="1" applyAlignment="1">
      <alignment horizontal="left" vertical="center" wrapText="1"/>
    </xf>
    <xf numFmtId="0" fontId="16" fillId="3" borderId="50" xfId="1472" applyFont="1" applyFill="1" applyBorder="1" applyAlignment="1">
      <alignment horizontal="left" vertical="center" wrapText="1"/>
    </xf>
    <xf numFmtId="0" fontId="81" fillId="0" borderId="44" xfId="1472" applyFont="1" applyBorder="1" applyAlignment="1">
      <alignment horizontal="left" vertical="center" wrapText="1"/>
    </xf>
    <xf numFmtId="0" fontId="81" fillId="0" borderId="45" xfId="1472" applyFont="1" applyBorder="1" applyAlignment="1">
      <alignment horizontal="left" vertical="center" wrapText="1"/>
    </xf>
    <xf numFmtId="0" fontId="81" fillId="0" borderId="25" xfId="4" applyFont="1" applyBorder="1" applyAlignment="1">
      <alignment horizontal="left" vertical="center" wrapText="1"/>
    </xf>
    <xf numFmtId="0" fontId="81" fillId="0" borderId="25" xfId="4" applyFont="1" applyFill="1" applyBorder="1" applyAlignment="1">
      <alignment horizontal="left" vertical="center" wrapText="1"/>
    </xf>
    <xf numFmtId="0" fontId="81" fillId="0" borderId="19" xfId="4" applyFont="1" applyBorder="1" applyAlignment="1">
      <alignment horizontal="left" vertical="center" wrapText="1"/>
    </xf>
    <xf numFmtId="0" fontId="81" fillId="0" borderId="18" xfId="4" applyFont="1" applyFill="1" applyBorder="1" applyAlignment="1">
      <alignment horizontal="left" vertical="center" wrapText="1"/>
    </xf>
    <xf numFmtId="0" fontId="81" fillId="0" borderId="84" xfId="4" applyFont="1" applyFill="1" applyBorder="1" applyAlignment="1">
      <alignment horizontal="left" vertical="center" wrapText="1"/>
    </xf>
    <xf numFmtId="0" fontId="81" fillId="0" borderId="87" xfId="4" applyFont="1" applyBorder="1" applyAlignment="1">
      <alignment horizontal="left" vertical="center" wrapText="1"/>
    </xf>
    <xf numFmtId="0" fontId="81" fillId="0" borderId="1" xfId="4" applyFont="1" applyBorder="1" applyAlignment="1">
      <alignment horizontal="left" vertical="center" wrapText="1"/>
    </xf>
    <xf numFmtId="0" fontId="81" fillId="0" borderId="9" xfId="4" applyFont="1" applyBorder="1" applyAlignment="1">
      <alignment horizontal="left" vertical="center" wrapText="1"/>
    </xf>
    <xf numFmtId="0" fontId="10" fillId="0" borderId="35" xfId="1" applyFont="1" applyBorder="1" applyAlignment="1">
      <alignment horizontal="left" vertical="center" wrapText="1"/>
    </xf>
    <xf numFmtId="0" fontId="10" fillId="0" borderId="58" xfId="1" applyFont="1" applyBorder="1" applyAlignment="1">
      <alignment horizontal="left" vertical="center" wrapText="1"/>
    </xf>
    <xf numFmtId="0" fontId="16" fillId="3" borderId="96" xfId="1472" applyFont="1" applyFill="1" applyBorder="1" applyAlignment="1">
      <alignment horizontal="left" vertical="center" wrapText="1"/>
    </xf>
    <xf numFmtId="0" fontId="81" fillId="0" borderId="44" xfId="4" applyFont="1" applyFill="1" applyBorder="1" applyAlignment="1">
      <alignment horizontal="left" vertical="center" wrapText="1"/>
    </xf>
    <xf numFmtId="0" fontId="81" fillId="0" borderId="45" xfId="4" applyFont="1" applyFill="1" applyBorder="1" applyAlignment="1">
      <alignment horizontal="left" vertical="center" wrapText="1"/>
    </xf>
    <xf numFmtId="0" fontId="10" fillId="0" borderId="44"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81" fillId="0" borderId="94" xfId="4" applyFont="1" applyBorder="1" applyAlignment="1">
      <alignment horizontal="left" vertical="center" wrapText="1"/>
    </xf>
    <xf numFmtId="0" fontId="81" fillId="0" borderId="95" xfId="4" applyFont="1" applyBorder="1" applyAlignment="1">
      <alignment horizontal="left" vertical="center" wrapText="1"/>
    </xf>
    <xf numFmtId="0" fontId="81" fillId="0" borderId="100" xfId="4" applyFont="1" applyBorder="1" applyAlignment="1">
      <alignment horizontal="left" vertical="center" wrapText="1"/>
    </xf>
    <xf numFmtId="0" fontId="10" fillId="0" borderId="0" xfId="1" applyFont="1" applyBorder="1" applyAlignment="1">
      <alignment horizontal="right"/>
    </xf>
    <xf numFmtId="0" fontId="16" fillId="3" borderId="14" xfId="1472" applyFont="1" applyFill="1" applyBorder="1" applyAlignment="1">
      <alignment horizontal="left" vertical="center" wrapText="1"/>
    </xf>
    <xf numFmtId="0" fontId="16" fillId="3" borderId="89" xfId="1472" applyFont="1" applyFill="1" applyBorder="1" applyAlignment="1">
      <alignment horizontal="left" vertical="center" wrapText="1"/>
    </xf>
    <xf numFmtId="0" fontId="10" fillId="0" borderId="29" xfId="1" applyFont="1" applyBorder="1" applyAlignment="1">
      <alignment horizontal="left" vertical="center" wrapText="1"/>
    </xf>
    <xf numFmtId="0" fontId="10" fillId="0" borderId="47" xfId="1" applyFont="1" applyBorder="1" applyAlignment="1">
      <alignment horizontal="left" vertical="center" wrapText="1"/>
    </xf>
    <xf numFmtId="0" fontId="92" fillId="0" borderId="0" xfId="0" applyFont="1" applyAlignment="1">
      <alignment horizontal="right"/>
    </xf>
    <xf numFmtId="0" fontId="16" fillId="0" borderId="0" xfId="44" applyFont="1" applyAlignment="1">
      <alignment horizontal="center"/>
    </xf>
    <xf numFmtId="0" fontId="81" fillId="0" borderId="1" xfId="44" applyFont="1" applyBorder="1" applyAlignment="1">
      <alignment horizontal="right"/>
    </xf>
    <xf numFmtId="0" fontId="16" fillId="65" borderId="2" xfId="44" applyFont="1" applyFill="1" applyBorder="1" applyAlignment="1">
      <alignment horizontal="center" vertical="center" wrapText="1"/>
    </xf>
    <xf numFmtId="0" fontId="16" fillId="65" borderId="3" xfId="44" applyFont="1" applyFill="1" applyBorder="1" applyAlignment="1">
      <alignment horizontal="center" vertical="center" wrapText="1"/>
    </xf>
    <xf numFmtId="0" fontId="16" fillId="65" borderId="8" xfId="44" applyFont="1" applyFill="1" applyBorder="1" applyAlignment="1">
      <alignment horizontal="center" vertical="center" wrapText="1"/>
    </xf>
    <xf numFmtId="0" fontId="16" fillId="65" borderId="1" xfId="44" applyFont="1" applyFill="1" applyBorder="1" applyAlignment="1">
      <alignment horizontal="center" vertical="center" wrapText="1"/>
    </xf>
    <xf numFmtId="49" fontId="16" fillId="66" borderId="5" xfId="44" quotePrefix="1" applyNumberFormat="1" applyFont="1" applyFill="1" applyBorder="1" applyAlignment="1">
      <alignment horizontal="center"/>
    </xf>
    <xf numFmtId="49" fontId="16" fillId="66" borderId="6" xfId="44" applyNumberFormat="1" applyFont="1" applyFill="1" applyBorder="1" applyAlignment="1">
      <alignment horizontal="center"/>
    </xf>
    <xf numFmtId="49" fontId="16" fillId="66" borderId="7" xfId="44" applyNumberFormat="1" applyFont="1" applyFill="1" applyBorder="1" applyAlignment="1">
      <alignment horizontal="center"/>
    </xf>
    <xf numFmtId="0" fontId="81" fillId="0" borderId="25"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81" fillId="0" borderId="19" xfId="44" applyFont="1" applyBorder="1" applyAlignment="1">
      <alignment horizontal="left" vertical="center"/>
    </xf>
    <xf numFmtId="0" fontId="81" fillId="0" borderId="92" xfId="44" applyFont="1" applyBorder="1" applyAlignment="1">
      <alignment horizontal="left" vertical="center"/>
    </xf>
    <xf numFmtId="0" fontId="81" fillId="0" borderId="24" xfId="44" applyFont="1" applyBorder="1" applyAlignment="1">
      <alignment horizontal="left" vertical="center"/>
    </xf>
    <xf numFmtId="0" fontId="81" fillId="0" borderId="25" xfId="44" applyFont="1" applyBorder="1" applyAlignment="1">
      <alignment horizontal="left" vertical="center"/>
    </xf>
    <xf numFmtId="0" fontId="81" fillId="0" borderId="90" xfId="44" applyFont="1" applyBorder="1" applyAlignment="1">
      <alignment horizontal="left" vertical="center"/>
    </xf>
    <xf numFmtId="0" fontId="81" fillId="0" borderId="24" xfId="44" applyFont="1" applyBorder="1" applyAlignment="1">
      <alignment horizontal="left" vertical="center" wrapText="1"/>
    </xf>
    <xf numFmtId="0" fontId="81" fillId="0" borderId="25" xfId="44" applyFont="1" applyBorder="1" applyAlignment="1">
      <alignment horizontal="left" vertical="center" wrapText="1"/>
    </xf>
    <xf numFmtId="0" fontId="81" fillId="0" borderId="90" xfId="44" applyFont="1" applyBorder="1" applyAlignment="1">
      <alignment horizontal="left" vertical="center" wrapText="1"/>
    </xf>
    <xf numFmtId="0" fontId="81" fillId="0" borderId="22" xfId="44" applyFont="1" applyBorder="1" applyAlignment="1">
      <alignment horizontal="left" vertical="center" wrapText="1"/>
    </xf>
    <xf numFmtId="0" fontId="81" fillId="0" borderId="59" xfId="44" applyFont="1" applyFill="1" applyBorder="1" applyAlignment="1">
      <alignment horizontal="left" vertical="center" wrapText="1"/>
    </xf>
    <xf numFmtId="0" fontId="81" fillId="0" borderId="91" xfId="44" applyFont="1" applyFill="1" applyBorder="1" applyAlignment="1">
      <alignment horizontal="left" vertical="center" wrapText="1"/>
    </xf>
    <xf numFmtId="0" fontId="81" fillId="0" borderId="33" xfId="44" applyFont="1" applyFill="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81" fillId="0" borderId="52" xfId="44" applyFont="1" applyBorder="1" applyAlignment="1">
      <alignment horizontal="left" vertical="center" wrapText="1"/>
    </xf>
    <xf numFmtId="0" fontId="81" fillId="0" borderId="49" xfId="44" applyFont="1" applyBorder="1" applyAlignment="1">
      <alignment horizontal="left" vertical="center" wrapText="1"/>
    </xf>
    <xf numFmtId="0" fontId="81" fillId="0" borderId="50" xfId="44" applyFont="1" applyBorder="1" applyAlignment="1">
      <alignment horizontal="left" vertical="center" wrapText="1"/>
    </xf>
    <xf numFmtId="0" fontId="81" fillId="0" borderId="59" xfId="44" applyFont="1" applyBorder="1" applyAlignment="1">
      <alignment horizontal="left" vertical="center" wrapText="1"/>
    </xf>
    <xf numFmtId="0" fontId="81" fillId="0" borderId="91" xfId="44" applyFont="1" applyBorder="1" applyAlignment="1">
      <alignment horizontal="left" vertical="center" wrapText="1"/>
    </xf>
    <xf numFmtId="0" fontId="81" fillId="0" borderId="33" xfId="44" applyFont="1" applyBorder="1" applyAlignment="1">
      <alignment horizontal="left" vertical="center" wrapText="1"/>
    </xf>
    <xf numFmtId="0" fontId="16" fillId="3" borderId="5" xfId="44" applyFont="1" applyFill="1" applyBorder="1" applyAlignment="1">
      <alignment horizontal="left" vertical="center" wrapText="1"/>
    </xf>
    <xf numFmtId="0" fontId="16" fillId="3" borderId="6" xfId="44" applyFont="1" applyFill="1" applyBorder="1" applyAlignment="1">
      <alignment horizontal="left" vertical="center" wrapText="1"/>
    </xf>
    <xf numFmtId="0" fontId="16" fillId="3" borderId="7" xfId="44" applyFont="1" applyFill="1" applyBorder="1" applyAlignment="1">
      <alignment horizontal="left" vertical="center" wrapText="1"/>
    </xf>
    <xf numFmtId="0" fontId="11" fillId="0" borderId="0" xfId="31" applyFont="1" applyAlignment="1">
      <alignment horizontal="right"/>
    </xf>
    <xf numFmtId="0" fontId="18" fillId="0" borderId="0" xfId="31" applyFont="1" applyAlignment="1">
      <alignment horizontal="center" vertical="center"/>
    </xf>
    <xf numFmtId="0" fontId="83" fillId="0" borderId="48" xfId="31" applyFont="1" applyBorder="1" applyAlignment="1">
      <alignment horizontal="center" vertical="center" wrapText="1"/>
    </xf>
    <xf numFmtId="0" fontId="10" fillId="0" borderId="32" xfId="31" applyFont="1" applyBorder="1" applyAlignment="1">
      <alignment horizontal="center" vertical="center" wrapText="1"/>
    </xf>
    <xf numFmtId="0" fontId="11" fillId="0" borderId="48" xfId="31" applyFont="1" applyBorder="1" applyAlignment="1">
      <alignment horizontal="center" vertical="center" wrapText="1"/>
    </xf>
    <xf numFmtId="0" fontId="11" fillId="0" borderId="50" xfId="31" applyFont="1" applyBorder="1" applyAlignment="1">
      <alignment horizontal="center" vertical="center" wrapText="1"/>
    </xf>
    <xf numFmtId="0" fontId="11" fillId="0" borderId="43" xfId="31" applyFont="1" applyBorder="1" applyAlignment="1">
      <alignment horizontal="center" vertical="center" wrapText="1"/>
    </xf>
    <xf numFmtId="0" fontId="11" fillId="0" borderId="45" xfId="31" applyFont="1" applyBorder="1" applyAlignment="1">
      <alignment horizontal="center" vertical="center" wrapText="1"/>
    </xf>
    <xf numFmtId="0" fontId="11" fillId="0" borderId="49" xfId="31" applyFont="1" applyBorder="1" applyAlignment="1">
      <alignment horizontal="center" vertical="center" wrapText="1"/>
    </xf>
    <xf numFmtId="0" fontId="10" fillId="0" borderId="49" xfId="31" applyFont="1" applyBorder="1" applyAlignment="1">
      <alignment horizontal="center" wrapText="1"/>
    </xf>
    <xf numFmtId="0" fontId="10" fillId="0" borderId="50" xfId="31" applyFont="1" applyBorder="1" applyAlignment="1">
      <alignment horizontal="center" wrapText="1"/>
    </xf>
    <xf numFmtId="0" fontId="16" fillId="0" borderId="55" xfId="36" applyFont="1" applyFill="1" applyBorder="1" applyAlignment="1">
      <alignment horizontal="center" vertical="center" textRotation="90" wrapText="1"/>
    </xf>
    <xf numFmtId="0" fontId="16" fillId="0" borderId="38" xfId="36" applyFont="1" applyFill="1" applyBorder="1" applyAlignment="1">
      <alignment horizontal="center" vertical="center" textRotation="90" wrapText="1"/>
    </xf>
    <xf numFmtId="0" fontId="16" fillId="0" borderId="57" xfId="36" applyFont="1" applyFill="1" applyBorder="1" applyAlignment="1">
      <alignment horizontal="center" vertical="center" textRotation="90" wrapText="1"/>
    </xf>
    <xf numFmtId="49" fontId="16" fillId="0" borderId="55" xfId="36" applyNumberFormat="1" applyFont="1" applyFill="1" applyBorder="1" applyAlignment="1">
      <alignment horizontal="center" vertical="center" textRotation="90" wrapText="1"/>
    </xf>
    <xf numFmtId="49" fontId="16" fillId="0" borderId="38" xfId="36" applyNumberFormat="1" applyFont="1" applyFill="1" applyBorder="1" applyAlignment="1">
      <alignment horizontal="center" vertical="center" textRotation="90" wrapText="1"/>
    </xf>
    <xf numFmtId="49" fontId="16" fillId="0" borderId="57" xfId="36" applyNumberFormat="1" applyFont="1" applyFill="1" applyBorder="1" applyAlignment="1">
      <alignment horizontal="center" vertical="center" textRotation="90"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4"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37"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57"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48" xfId="36" applyFont="1" applyFill="1" applyBorder="1" applyAlignment="1">
      <alignment horizontal="center" vertical="center" wrapText="1"/>
    </xf>
    <xf numFmtId="0" fontId="16" fillId="0" borderId="49" xfId="36" applyFont="1" applyFill="1" applyBorder="1" applyAlignment="1">
      <alignment horizontal="center" vertical="center" wrapText="1"/>
    </xf>
    <xf numFmtId="0" fontId="16" fillId="0" borderId="50" xfId="36" applyFont="1" applyFill="1" applyBorder="1" applyAlignment="1">
      <alignment horizontal="center" vertical="center" wrapText="1"/>
    </xf>
    <xf numFmtId="0" fontId="16" fillId="0" borderId="4" xfId="36" applyFont="1" applyFill="1" applyBorder="1" applyAlignment="1">
      <alignment horizontal="center" vertical="center" wrapText="1"/>
    </xf>
    <xf numFmtId="181" fontId="11" fillId="3" borderId="48" xfId="38" applyNumberFormat="1" applyFont="1" applyFill="1" applyBorder="1" applyAlignment="1">
      <alignment horizontal="center" vertical="center" wrapText="1"/>
    </xf>
    <xf numFmtId="181" fontId="11" fillId="3" borderId="49" xfId="38" applyNumberFormat="1" applyFont="1" applyFill="1" applyBorder="1" applyAlignment="1">
      <alignment horizontal="center" vertical="center" wrapText="1"/>
    </xf>
    <xf numFmtId="181" fontId="11" fillId="3" borderId="50" xfId="38" applyNumberFormat="1" applyFont="1" applyFill="1" applyBorder="1" applyAlignment="1">
      <alignment horizontal="center" vertical="center" wrapText="1"/>
    </xf>
    <xf numFmtId="49" fontId="11" fillId="0" borderId="55" xfId="38" applyNumberFormat="1" applyFont="1" applyFill="1" applyBorder="1" applyAlignment="1">
      <alignment horizontal="center" vertical="center" textRotation="90" wrapText="1"/>
    </xf>
    <xf numFmtId="49" fontId="11" fillId="0" borderId="38" xfId="38" applyNumberFormat="1" applyFont="1" applyFill="1" applyBorder="1" applyAlignment="1">
      <alignment horizontal="center" vertical="center" textRotation="90" wrapText="1"/>
    </xf>
    <xf numFmtId="49" fontId="11" fillId="0" borderId="57" xfId="38" applyNumberFormat="1" applyFont="1" applyFill="1" applyBorder="1" applyAlignment="1">
      <alignment horizontal="center" vertical="center" textRotation="90" wrapText="1"/>
    </xf>
    <xf numFmtId="181" fontId="21" fillId="0" borderId="0" xfId="38" applyNumberFormat="1" applyFont="1" applyFill="1" applyAlignment="1">
      <alignment horizontal="right" vertical="center" wrapText="1"/>
    </xf>
    <xf numFmtId="181" fontId="11" fillId="0" borderId="0" xfId="38" applyNumberFormat="1" applyFont="1" applyFill="1" applyBorder="1" applyAlignment="1">
      <alignment horizontal="center" wrapText="1"/>
    </xf>
    <xf numFmtId="181" fontId="10" fillId="0" borderId="1" xfId="38" applyNumberFormat="1" applyFont="1" applyFill="1" applyBorder="1" applyAlignment="1">
      <alignment horizontal="right" wrapText="1"/>
    </xf>
    <xf numFmtId="181" fontId="11" fillId="3" borderId="2" xfId="38" applyNumberFormat="1" applyFont="1" applyFill="1" applyBorder="1" applyAlignment="1">
      <alignment horizontal="center" vertical="center" wrapText="1"/>
    </xf>
    <xf numFmtId="181" fontId="11" fillId="3" borderId="54" xfId="38" applyNumberFormat="1" applyFont="1" applyFill="1" applyBorder="1" applyAlignment="1">
      <alignment horizontal="center" vertical="center" wrapText="1"/>
    </xf>
    <xf numFmtId="181" fontId="11" fillId="3" borderId="55" xfId="38" applyNumberFormat="1" applyFont="1" applyFill="1" applyBorder="1" applyAlignment="1">
      <alignment horizontal="center" vertical="center" wrapText="1"/>
    </xf>
    <xf numFmtId="181" fontId="11" fillId="3" borderId="38" xfId="38" applyNumberFormat="1" applyFont="1" applyFill="1" applyBorder="1" applyAlignment="1">
      <alignment horizontal="center" vertical="center" wrapText="1"/>
    </xf>
    <xf numFmtId="181" fontId="11" fillId="3" borderId="57" xfId="38" applyNumberFormat="1" applyFont="1" applyFill="1" applyBorder="1" applyAlignment="1">
      <alignment horizontal="center" vertical="center" wrapText="1"/>
    </xf>
    <xf numFmtId="181" fontId="11" fillId="3" borderId="8" xfId="38" applyNumberFormat="1" applyFont="1" applyFill="1" applyBorder="1" applyAlignment="1">
      <alignment horizontal="center" vertical="center" wrapText="1"/>
    </xf>
    <xf numFmtId="181" fontId="11" fillId="3" borderId="5" xfId="38" applyNumberFormat="1" applyFont="1" applyFill="1" applyBorder="1" applyAlignment="1">
      <alignment horizontal="center" vertical="center" wrapText="1"/>
    </xf>
    <xf numFmtId="181" fontId="11" fillId="3" borderId="6" xfId="38" applyNumberFormat="1" applyFont="1" applyFill="1" applyBorder="1" applyAlignment="1">
      <alignment horizontal="center" vertical="center" wrapText="1"/>
    </xf>
    <xf numFmtId="181" fontId="11" fillId="3" borderId="7" xfId="38" applyNumberFormat="1" applyFont="1" applyFill="1" applyBorder="1" applyAlignment="1">
      <alignment horizontal="center" vertical="center" wrapText="1"/>
    </xf>
    <xf numFmtId="181" fontId="11" fillId="3" borderId="3" xfId="38" applyNumberFormat="1" applyFont="1" applyFill="1" applyBorder="1" applyAlignment="1">
      <alignment horizontal="center" vertical="center" wrapText="1"/>
    </xf>
    <xf numFmtId="181" fontId="11" fillId="3" borderId="4" xfId="38" applyNumberFormat="1" applyFont="1" applyFill="1" applyBorder="1" applyAlignment="1">
      <alignment horizontal="center" vertical="center" wrapText="1"/>
    </xf>
    <xf numFmtId="0" fontId="16" fillId="0" borderId="43" xfId="36" applyFont="1" applyFill="1" applyBorder="1" applyAlignment="1">
      <alignment horizontal="center" vertical="center" wrapText="1"/>
    </xf>
    <xf numFmtId="0" fontId="16" fillId="0" borderId="23" xfId="36" applyFont="1" applyFill="1" applyBorder="1" applyAlignment="1">
      <alignment horizontal="center" vertical="center" wrapText="1"/>
    </xf>
    <xf numFmtId="0" fontId="16" fillId="0" borderId="34" xfId="36" applyFont="1" applyFill="1" applyBorder="1" applyAlignment="1">
      <alignment horizontal="center" vertical="center" wrapText="1"/>
    </xf>
    <xf numFmtId="0" fontId="16" fillId="0" borderId="17" xfId="36" applyFont="1" applyFill="1" applyBorder="1" applyAlignment="1">
      <alignment horizontal="center" vertical="center" wrapText="1"/>
    </xf>
    <xf numFmtId="0" fontId="86" fillId="0" borderId="0" xfId="36" applyFont="1" applyBorder="1" applyAlignment="1">
      <alignment horizontal="center" wrapText="1"/>
    </xf>
    <xf numFmtId="0" fontId="16" fillId="0" borderId="4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49" fontId="16" fillId="0" borderId="43" xfId="36" applyNumberFormat="1" applyFont="1" applyFill="1" applyBorder="1" applyAlignment="1">
      <alignment horizontal="center" vertical="center" wrapText="1"/>
    </xf>
    <xf numFmtId="49" fontId="16" fillId="0" borderId="44" xfId="36" applyNumberFormat="1" applyFont="1" applyFill="1" applyBorder="1" applyAlignment="1">
      <alignment horizontal="center" vertical="center" wrapText="1"/>
    </xf>
    <xf numFmtId="49" fontId="16" fillId="0" borderId="45" xfId="36" applyNumberFormat="1" applyFont="1" applyFill="1" applyBorder="1" applyAlignment="1">
      <alignment horizontal="center" vertical="center" wrapText="1"/>
    </xf>
    <xf numFmtId="0" fontId="16" fillId="0" borderId="28" xfId="36" applyFont="1" applyFill="1" applyBorder="1" applyAlignment="1">
      <alignment horizontal="center" vertical="center" wrapText="1"/>
    </xf>
    <xf numFmtId="0" fontId="16" fillId="0" borderId="39" xfId="36" applyFont="1" applyFill="1" applyBorder="1" applyAlignment="1">
      <alignment horizontal="center" vertical="center" wrapText="1"/>
    </xf>
    <xf numFmtId="0" fontId="16" fillId="0" borderId="96" xfId="36" applyFont="1" applyFill="1" applyBorder="1" applyAlignment="1">
      <alignment horizontal="center" vertical="center" wrapText="1"/>
    </xf>
    <xf numFmtId="0" fontId="16" fillId="0" borderId="86" xfId="36" applyFont="1" applyFill="1" applyBorder="1" applyAlignment="1">
      <alignment horizontal="center" vertical="center" wrapText="1"/>
    </xf>
    <xf numFmtId="0" fontId="80" fillId="0" borderId="0" xfId="36" applyFont="1" applyAlignment="1">
      <alignment horizontal="center" wrapText="1"/>
    </xf>
    <xf numFmtId="0" fontId="16" fillId="0" borderId="8" xfId="36" applyFont="1" applyFill="1" applyBorder="1" applyAlignment="1">
      <alignment horizontal="center" vertical="center" wrapText="1"/>
    </xf>
    <xf numFmtId="0" fontId="16" fillId="0" borderId="9" xfId="36" applyFont="1" applyFill="1" applyBorder="1" applyAlignment="1">
      <alignment horizontal="center" vertical="center" wrapText="1"/>
    </xf>
    <xf numFmtId="14" fontId="16" fillId="0" borderId="48" xfId="36" applyNumberFormat="1" applyFont="1" applyFill="1" applyBorder="1" applyAlignment="1">
      <alignment horizontal="center" vertical="center"/>
    </xf>
    <xf numFmtId="14" fontId="16" fillId="0" borderId="49" xfId="36" applyNumberFormat="1" applyFont="1" applyFill="1" applyBorder="1" applyAlignment="1">
      <alignment horizontal="center" vertical="center"/>
    </xf>
    <xf numFmtId="14" fontId="16" fillId="0" borderId="50"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22" fillId="0" borderId="3" xfId="36" applyFont="1" applyBorder="1" applyAlignment="1">
      <alignment horizontal="left" vertical="center" wrapText="1"/>
    </xf>
    <xf numFmtId="0" fontId="23" fillId="0" borderId="0" xfId="36" applyFont="1" applyAlignment="1">
      <alignment horizontal="center"/>
    </xf>
    <xf numFmtId="0" fontId="20" fillId="0" borderId="55" xfId="36" applyFont="1" applyBorder="1" applyAlignment="1">
      <alignment horizontal="center" vertical="center" wrapText="1"/>
    </xf>
    <xf numFmtId="0" fontId="20" fillId="0" borderId="38" xfId="36" applyFont="1" applyBorder="1" applyAlignment="1">
      <alignment horizontal="center" vertical="center" wrapText="1"/>
    </xf>
    <xf numFmtId="0" fontId="20" fillId="0" borderId="57" xfId="36" applyFont="1" applyBorder="1" applyAlignment="1">
      <alignment horizontal="center" vertical="center" wrapText="1"/>
    </xf>
    <xf numFmtId="0" fontId="20" fillId="0" borderId="2" xfId="36" applyFont="1" applyBorder="1" applyAlignment="1">
      <alignment horizontal="left" wrapText="1"/>
    </xf>
    <xf numFmtId="0" fontId="20" fillId="0" borderId="4" xfId="36" applyFont="1" applyBorder="1" applyAlignment="1">
      <alignment horizontal="left" wrapText="1"/>
    </xf>
    <xf numFmtId="0" fontId="20" fillId="0" borderId="2" xfId="36" applyFont="1" applyBorder="1" applyAlignment="1">
      <alignment horizontal="left" vertical="center" wrapText="1"/>
    </xf>
    <xf numFmtId="0" fontId="20" fillId="0" borderId="4" xfId="36" applyFont="1" applyBorder="1" applyAlignment="1">
      <alignment horizontal="left" vertical="center" wrapText="1"/>
    </xf>
    <xf numFmtId="0" fontId="20" fillId="0" borderId="5" xfId="36" applyFont="1" applyBorder="1" applyAlignment="1">
      <alignment horizontal="left" vertical="center" wrapText="1"/>
    </xf>
    <xf numFmtId="0" fontId="20" fillId="0" borderId="7" xfId="36" applyFont="1" applyBorder="1" applyAlignment="1">
      <alignment horizontal="left" vertical="center" wrapText="1"/>
    </xf>
    <xf numFmtId="0" fontId="16" fillId="0" borderId="50" xfId="39" applyFont="1" applyBorder="1" applyAlignment="1">
      <alignment horizontal="center" vertical="center" wrapText="1"/>
    </xf>
    <xf numFmtId="0" fontId="16" fillId="0" borderId="22" xfId="39" applyFont="1" applyBorder="1" applyAlignment="1">
      <alignment horizontal="center" vertical="center" wrapText="1"/>
    </xf>
    <xf numFmtId="0" fontId="16" fillId="0" borderId="100"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0" xfId="39" applyFont="1" applyAlignment="1">
      <alignment horizontal="right"/>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wrapText="1"/>
    </xf>
    <xf numFmtId="0" fontId="11" fillId="0" borderId="6" xfId="39" applyFont="1" applyBorder="1" applyAlignment="1">
      <alignment horizontal="center" vertical="center" wrapText="1"/>
    </xf>
    <xf numFmtId="0" fontId="11" fillId="0" borderId="7"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0" xfId="39" applyFont="1" applyAlignment="1">
      <alignment horizontal="center" wrapText="1"/>
    </xf>
    <xf numFmtId="49" fontId="16" fillId="0" borderId="55" xfId="39" applyNumberFormat="1" applyFont="1" applyBorder="1" applyAlignment="1">
      <alignment horizontal="center" vertical="center" textRotation="90" wrapText="1"/>
    </xf>
    <xf numFmtId="49" fontId="16" fillId="0" borderId="38" xfId="39" applyNumberFormat="1" applyFont="1" applyBorder="1" applyAlignment="1">
      <alignment horizontal="center" vertical="center" textRotation="90" wrapText="1"/>
    </xf>
    <xf numFmtId="49" fontId="16" fillId="0" borderId="57" xfId="39" applyNumberFormat="1" applyFont="1" applyBorder="1" applyAlignment="1">
      <alignment horizontal="center" vertical="center" textRotation="90" wrapText="1"/>
    </xf>
    <xf numFmtId="49" fontId="16" fillId="0" borderId="20" xfId="39" applyNumberFormat="1" applyFont="1" applyBorder="1" applyAlignment="1">
      <alignment horizontal="center" vertical="center" textRotation="90" wrapText="1"/>
    </xf>
    <xf numFmtId="49" fontId="16" fillId="0" borderId="26" xfId="39" applyNumberFormat="1" applyFont="1" applyBorder="1" applyAlignment="1">
      <alignment horizontal="center" vertical="center" textRotation="90" wrapText="1"/>
    </xf>
    <xf numFmtId="49" fontId="16" fillId="0" borderId="51" xfId="39" applyNumberFormat="1" applyFont="1" applyBorder="1" applyAlignment="1">
      <alignment horizontal="center" vertical="center" textRotation="90" wrapText="1"/>
    </xf>
    <xf numFmtId="0" fontId="20" fillId="0" borderId="0" xfId="39" applyFont="1" applyFill="1" applyAlignment="1">
      <alignment horizontal="right" vertical="center" wrapText="1"/>
    </xf>
    <xf numFmtId="0" fontId="81" fillId="0" borderId="1" xfId="39" applyFont="1" applyFill="1" applyBorder="1" applyAlignment="1">
      <alignment horizontal="right" wrapText="1"/>
    </xf>
    <xf numFmtId="0" fontId="16" fillId="3" borderId="55" xfId="39" applyFont="1" applyFill="1" applyBorder="1" applyAlignment="1">
      <alignment horizontal="center" vertical="center" wrapText="1"/>
    </xf>
    <xf numFmtId="0" fontId="16" fillId="3" borderId="57" xfId="39" applyFont="1" applyFill="1" applyBorder="1" applyAlignment="1">
      <alignment horizontal="center" vertical="center" wrapText="1"/>
    </xf>
    <xf numFmtId="0" fontId="16" fillId="3" borderId="48" xfId="39" applyFont="1" applyFill="1" applyBorder="1" applyAlignment="1">
      <alignment horizontal="center" vertical="center" wrapText="1"/>
    </xf>
    <xf numFmtId="0" fontId="16" fillId="3" borderId="49" xfId="39" applyFont="1" applyFill="1" applyBorder="1" applyAlignment="1">
      <alignment horizontal="center" vertical="center" wrapText="1"/>
    </xf>
    <xf numFmtId="0" fontId="16" fillId="3" borderId="50" xfId="39" applyFont="1" applyFill="1" applyBorder="1" applyAlignment="1">
      <alignment horizontal="center" vertical="center" wrapText="1"/>
    </xf>
    <xf numFmtId="0" fontId="16" fillId="2" borderId="48" xfId="39" applyFont="1" applyFill="1" applyBorder="1" applyAlignment="1">
      <alignment horizontal="center" vertical="center" wrapText="1"/>
    </xf>
    <xf numFmtId="0" fontId="16" fillId="2" borderId="49" xfId="39" applyFont="1" applyFill="1" applyBorder="1" applyAlignment="1">
      <alignment horizontal="center" vertical="center" wrapText="1"/>
    </xf>
    <xf numFmtId="0" fontId="16" fillId="2" borderId="50" xfId="39" applyFont="1" applyFill="1" applyBorder="1" applyAlignment="1">
      <alignment horizontal="center" vertical="center" wrapText="1"/>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49" fontId="16" fillId="0" borderId="55" xfId="39" applyNumberFormat="1" applyFont="1" applyBorder="1" applyAlignment="1">
      <alignment horizontal="center" vertical="center" textRotation="90"/>
    </xf>
    <xf numFmtId="49" fontId="16" fillId="0" borderId="38" xfId="39" applyNumberFormat="1" applyFont="1" applyBorder="1" applyAlignment="1">
      <alignment horizontal="center" vertical="center" textRotation="90"/>
    </xf>
    <xf numFmtId="49" fontId="16" fillId="0" borderId="57" xfId="39" applyNumberFormat="1" applyFont="1" applyBorder="1" applyAlignment="1">
      <alignment horizontal="center" vertical="center" textRotation="90"/>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0" fontId="16" fillId="3" borderId="38"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90" fillId="0" borderId="0" xfId="39" applyFont="1" applyAlignment="1">
      <alignment horizontal="right" wrapText="1"/>
    </xf>
    <xf numFmtId="0" fontId="81" fillId="0" borderId="0" xfId="39" applyFont="1" applyAlignment="1">
      <alignment horizontal="right"/>
    </xf>
    <xf numFmtId="0" fontId="81" fillId="0" borderId="0" xfId="39" applyFont="1" applyFill="1" applyBorder="1" applyAlignment="1">
      <alignment horizontal="right" wrapText="1"/>
    </xf>
    <xf numFmtId="0" fontId="16" fillId="0" borderId="39" xfId="39" applyFont="1" applyBorder="1" applyAlignment="1">
      <alignment horizontal="center" vertical="center" wrapText="1"/>
    </xf>
    <xf numFmtId="0" fontId="16" fillId="0" borderId="96" xfId="39" applyFont="1" applyBorder="1" applyAlignment="1">
      <alignment horizontal="center" vertical="center" wrapText="1"/>
    </xf>
    <xf numFmtId="0" fontId="16" fillId="0" borderId="86" xfId="39" applyFont="1" applyBorder="1" applyAlignment="1">
      <alignment horizontal="center" vertical="center" wrapText="1"/>
    </xf>
    <xf numFmtId="0" fontId="16" fillId="0" borderId="43" xfId="39" applyFont="1" applyBorder="1" applyAlignment="1">
      <alignment horizontal="center" vertical="center" wrapText="1"/>
    </xf>
    <xf numFmtId="0" fontId="16" fillId="0" borderId="45"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58"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49" fontId="16" fillId="0" borderId="7" xfId="39" applyNumberFormat="1" applyFont="1" applyBorder="1" applyAlignment="1">
      <alignment horizontal="center" vertical="center"/>
    </xf>
    <xf numFmtId="0" fontId="88" fillId="0" borderId="39" xfId="39" applyFont="1" applyBorder="1" applyAlignment="1">
      <alignment horizontal="center" vertical="center" wrapText="1"/>
    </xf>
    <xf numFmtId="0" fontId="88" fillId="0" borderId="96" xfId="39" applyFont="1" applyBorder="1" applyAlignment="1">
      <alignment horizontal="center" vertical="center" wrapText="1"/>
    </xf>
    <xf numFmtId="0" fontId="88" fillId="0" borderId="86" xfId="39" applyFont="1" applyBorder="1" applyAlignment="1">
      <alignment horizontal="center" vertical="center" wrapText="1"/>
    </xf>
    <xf numFmtId="0" fontId="90" fillId="0" borderId="0" xfId="39" applyFont="1" applyAlignment="1">
      <alignment horizontal="right"/>
    </xf>
    <xf numFmtId="0" fontId="16" fillId="0" borderId="0" xfId="39" applyFont="1" applyBorder="1" applyAlignment="1">
      <alignment horizontal="center" vertical="center"/>
    </xf>
    <xf numFmtId="0" fontId="88" fillId="0" borderId="2" xfId="39" applyFont="1" applyBorder="1" applyAlignment="1">
      <alignment horizontal="center" vertical="center" wrapText="1"/>
    </xf>
    <xf numFmtId="0" fontId="88" fillId="0" borderId="4" xfId="39" applyFont="1" applyBorder="1" applyAlignment="1">
      <alignment horizontal="center" vertical="center" wrapText="1"/>
    </xf>
    <xf numFmtId="0" fontId="88" fillId="0" borderId="8" xfId="39" applyFont="1" applyBorder="1" applyAlignment="1">
      <alignment horizontal="center" vertical="center" wrapText="1"/>
    </xf>
    <xf numFmtId="0" fontId="88" fillId="0" borderId="9" xfId="39" applyFont="1" applyBorder="1" applyAlignment="1">
      <alignment horizontal="center" vertical="center" wrapText="1"/>
    </xf>
    <xf numFmtId="49" fontId="88" fillId="0" borderId="5" xfId="39" applyNumberFormat="1" applyFont="1" applyBorder="1" applyAlignment="1">
      <alignment horizontal="center" vertical="center"/>
    </xf>
    <xf numFmtId="49" fontId="88" fillId="0" borderId="6" xfId="39" applyNumberFormat="1" applyFont="1" applyBorder="1" applyAlignment="1">
      <alignment horizontal="center" vertical="center"/>
    </xf>
    <xf numFmtId="49" fontId="88" fillId="0" borderId="7" xfId="39" applyNumberFormat="1" applyFont="1" applyBorder="1" applyAlignment="1">
      <alignment horizontal="center" vertical="center"/>
    </xf>
    <xf numFmtId="0" fontId="16" fillId="0" borderId="17" xfId="39" applyFont="1" applyBorder="1" applyAlignment="1">
      <alignment horizontal="center" vertical="center" wrapText="1"/>
    </xf>
    <xf numFmtId="0" fontId="16" fillId="0" borderId="23" xfId="39" applyFont="1" applyBorder="1" applyAlignment="1">
      <alignment horizontal="center" vertical="center" wrapText="1"/>
    </xf>
    <xf numFmtId="0" fontId="16" fillId="0" borderId="28" xfId="39" applyFont="1" applyBorder="1" applyAlignment="1">
      <alignment horizontal="center" vertical="center" wrapText="1"/>
    </xf>
    <xf numFmtId="0" fontId="11" fillId="0" borderId="2" xfId="39" applyFont="1" applyBorder="1" applyAlignment="1">
      <alignment horizontal="center" vertical="center" wrapText="1"/>
    </xf>
    <xf numFmtId="0" fontId="11" fillId="0" borderId="8" xfId="39" applyFont="1" applyBorder="1" applyAlignment="1">
      <alignment horizontal="center" vertical="center" wrapText="1"/>
    </xf>
    <xf numFmtId="0" fontId="16" fillId="0" borderId="0" xfId="39" applyFont="1" applyAlignment="1">
      <alignment horizontal="center" vertical="center" wrapText="1"/>
    </xf>
    <xf numFmtId="0" fontId="11" fillId="0" borderId="0" xfId="1447" applyFont="1" applyAlignment="1">
      <alignment horizontal="center"/>
    </xf>
    <xf numFmtId="0" fontId="12" fillId="0" borderId="0" xfId="1447" applyFont="1" applyAlignment="1">
      <alignment horizontal="center"/>
    </xf>
    <xf numFmtId="0" fontId="23" fillId="0" borderId="0" xfId="51" applyFont="1" applyAlignment="1">
      <alignment horizontal="center"/>
    </xf>
    <xf numFmtId="0" fontId="14" fillId="0" borderId="1" xfId="49" applyFont="1" applyBorder="1" applyAlignment="1">
      <alignment horizontal="right"/>
    </xf>
    <xf numFmtId="0" fontId="11" fillId="67" borderId="55" xfId="51" applyFont="1" applyFill="1" applyBorder="1" applyAlignment="1">
      <alignment horizontal="center" vertical="center" wrapText="1"/>
    </xf>
    <xf numFmtId="0" fontId="10" fillId="0" borderId="38" xfId="51" applyFont="1" applyBorder="1"/>
    <xf numFmtId="0" fontId="10" fillId="0" borderId="57" xfId="51" applyFont="1" applyBorder="1"/>
    <xf numFmtId="0" fontId="12" fillId="67" borderId="2" xfId="51" applyFont="1" applyFill="1" applyBorder="1" applyAlignment="1">
      <alignment horizontal="center" vertical="center" wrapText="1"/>
    </xf>
    <xf numFmtId="0" fontId="12" fillId="67" borderId="3" xfId="51" applyFont="1" applyFill="1" applyBorder="1" applyAlignment="1">
      <alignment horizontal="center" vertical="center" wrapText="1"/>
    </xf>
    <xf numFmtId="0" fontId="12" fillId="67" borderId="4" xfId="51" applyFont="1" applyFill="1" applyBorder="1" applyAlignment="1">
      <alignment horizontal="center" vertical="center" wrapText="1"/>
    </xf>
    <xf numFmtId="0" fontId="12" fillId="67" borderId="8" xfId="51" applyFont="1" applyFill="1" applyBorder="1" applyAlignment="1">
      <alignment horizontal="center" vertical="center" wrapText="1"/>
    </xf>
    <xf numFmtId="0" fontId="12" fillId="67" borderId="1"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11" fillId="67" borderId="2" xfId="51" applyFont="1" applyFill="1" applyBorder="1" applyAlignment="1">
      <alignment horizontal="center" vertical="center" wrapText="1"/>
    </xf>
    <xf numFmtId="0" fontId="11" fillId="67" borderId="3" xfId="51" applyFont="1" applyFill="1" applyBorder="1" applyAlignment="1">
      <alignment horizontal="center" vertical="center" wrapText="1"/>
    </xf>
    <xf numFmtId="0" fontId="11" fillId="67" borderId="4" xfId="51" applyFont="1" applyFill="1" applyBorder="1" applyAlignment="1">
      <alignment horizontal="center" vertical="center" wrapText="1"/>
    </xf>
    <xf numFmtId="0" fontId="11" fillId="67" borderId="8" xfId="51" applyFont="1" applyFill="1" applyBorder="1" applyAlignment="1">
      <alignment horizontal="center" vertical="center" wrapText="1"/>
    </xf>
    <xf numFmtId="0" fontId="11" fillId="67" borderId="1" xfId="51" applyFont="1" applyFill="1" applyBorder="1" applyAlignment="1">
      <alignment horizontal="center" vertical="center" wrapText="1"/>
    </xf>
    <xf numFmtId="0" fontId="11" fillId="67" borderId="9" xfId="51" applyFont="1" applyFill="1" applyBorder="1" applyAlignment="1">
      <alignment horizontal="center" vertical="center" wrapText="1"/>
    </xf>
    <xf numFmtId="0" fontId="23" fillId="0" borderId="0" xfId="32" applyFont="1" applyAlignment="1">
      <alignment horizontal="center" vertical="center" wrapText="1"/>
    </xf>
    <xf numFmtId="0" fontId="22" fillId="0" borderId="0" xfId="1447" applyFont="1" applyFill="1" applyBorder="1" applyAlignment="1">
      <alignment horizontal="right" vertical="center" wrapText="1" readingOrder="1"/>
    </xf>
    <xf numFmtId="0" fontId="11" fillId="0" borderId="0" xfId="1447" applyFont="1" applyAlignment="1">
      <alignment horizontal="right"/>
    </xf>
    <xf numFmtId="0" fontId="12" fillId="0" borderId="0" xfId="1447" applyFont="1" applyAlignment="1">
      <alignment horizontal="right"/>
    </xf>
    <xf numFmtId="0" fontId="10" fillId="0" borderId="54" xfId="51" applyFont="1" applyBorder="1"/>
    <xf numFmtId="0" fontId="10" fillId="0" borderId="8" xfId="51" applyFont="1" applyBorder="1"/>
    <xf numFmtId="0" fontId="14" fillId="0" borderId="0" xfId="49" applyFont="1" applyAlignment="1">
      <alignment horizontal="justify" vertical="center" wrapText="1"/>
    </xf>
    <xf numFmtId="0" fontId="23" fillId="0" borderId="0" xfId="51" applyFont="1" applyAlignment="1">
      <alignment horizontal="center" wrapText="1"/>
    </xf>
    <xf numFmtId="0" fontId="97" fillId="0" borderId="0" xfId="1447" applyFont="1" applyAlignment="1">
      <alignment horizontal="center" vertical="center" wrapText="1"/>
    </xf>
    <xf numFmtId="0" fontId="22" fillId="0" borderId="1" xfId="1447" applyFont="1" applyBorder="1" applyAlignment="1">
      <alignment horizontal="right" vertical="center" wrapText="1"/>
    </xf>
    <xf numFmtId="0" fontId="23" fillId="0" borderId="0" xfId="32" applyFont="1" applyFill="1" applyAlignment="1">
      <alignment horizontal="center" vertical="center" wrapText="1"/>
    </xf>
    <xf numFmtId="0" fontId="11" fillId="68" borderId="48" xfId="32" applyFont="1" applyFill="1" applyBorder="1" applyAlignment="1">
      <alignment horizontal="center" vertical="center" wrapText="1"/>
    </xf>
    <xf numFmtId="0" fontId="11" fillId="68" borderId="49" xfId="32" applyFont="1" applyFill="1" applyBorder="1" applyAlignment="1">
      <alignment horizontal="center" vertical="center" wrapText="1"/>
    </xf>
    <xf numFmtId="0" fontId="11" fillId="68" borderId="50"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1" fillId="0" borderId="24" xfId="32" applyFont="1" applyFill="1" applyBorder="1" applyAlignment="1">
      <alignment horizontal="center" vertical="center" wrapText="1"/>
    </xf>
    <xf numFmtId="0" fontId="11" fillId="0" borderId="46" xfId="32" applyFont="1" applyFill="1" applyBorder="1" applyAlignment="1">
      <alignment horizontal="center" vertical="center" wrapText="1"/>
    </xf>
    <xf numFmtId="0" fontId="12" fillId="0" borderId="24" xfId="32" applyFont="1" applyFill="1" applyBorder="1" applyAlignment="1">
      <alignment horizontal="center" vertical="center"/>
    </xf>
    <xf numFmtId="0" fontId="12" fillId="0" borderId="46" xfId="32" applyFont="1" applyFill="1" applyBorder="1" applyAlignment="1">
      <alignment horizontal="center" vertical="center"/>
    </xf>
    <xf numFmtId="0" fontId="93" fillId="0" borderId="0" xfId="1447" applyFont="1" applyAlignment="1">
      <alignment horizontal="left" vertical="center" wrapText="1"/>
    </xf>
    <xf numFmtId="0" fontId="18" fillId="0" borderId="0" xfId="1447" applyFont="1" applyAlignment="1">
      <alignment horizontal="center"/>
    </xf>
    <xf numFmtId="0" fontId="23" fillId="0" borderId="0" xfId="1447" applyFont="1" applyAlignment="1">
      <alignment horizontal="center"/>
    </xf>
    <xf numFmtId="0" fontId="11" fillId="67" borderId="2"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0" fontId="92" fillId="67" borderId="2" xfId="1447" applyFont="1" applyFill="1" applyBorder="1" applyAlignment="1">
      <alignment horizontal="center" vertical="center"/>
    </xf>
    <xf numFmtId="0" fontId="92" fillId="67" borderId="3" xfId="1447" applyFont="1" applyFill="1" applyBorder="1" applyAlignment="1">
      <alignment horizontal="center" vertical="center"/>
    </xf>
    <xf numFmtId="0" fontId="92" fillId="67" borderId="4" xfId="1447" applyFont="1" applyFill="1" applyBorder="1" applyAlignment="1">
      <alignment horizontal="center" vertical="center"/>
    </xf>
    <xf numFmtId="0" fontId="92" fillId="67" borderId="5" xfId="1447" applyFont="1" applyFill="1" applyBorder="1" applyAlignment="1">
      <alignment horizontal="center" vertical="center"/>
    </xf>
    <xf numFmtId="0" fontId="92" fillId="67" borderId="6" xfId="1447" applyFont="1" applyFill="1" applyBorder="1" applyAlignment="1">
      <alignment horizontal="center" vertical="center"/>
    </xf>
    <xf numFmtId="0" fontId="92" fillId="67" borderId="7" xfId="1447" applyFont="1" applyFill="1" applyBorder="1" applyAlignment="1">
      <alignment horizontal="center" vertical="center"/>
    </xf>
    <xf numFmtId="0" fontId="11" fillId="0" borderId="0" xfId="1449" applyFont="1" applyAlignment="1">
      <alignment horizontal="right"/>
    </xf>
    <xf numFmtId="0" fontId="18" fillId="0" borderId="0" xfId="32" applyFont="1" applyFill="1" applyAlignment="1">
      <alignment horizontal="center"/>
    </xf>
    <xf numFmtId="0" fontId="11" fillId="67" borderId="55" xfId="32" applyFont="1" applyFill="1" applyBorder="1" applyAlignment="1">
      <alignment horizontal="center" vertical="center" wrapText="1"/>
    </xf>
    <xf numFmtId="0" fontId="11" fillId="67" borderId="8" xfId="32" applyFont="1" applyFill="1" applyBorder="1" applyAlignment="1">
      <alignment horizontal="center" vertical="center" wrapText="1"/>
    </xf>
    <xf numFmtId="14" fontId="11" fillId="67" borderId="6" xfId="32" applyNumberFormat="1" applyFont="1" applyFill="1" applyBorder="1" applyAlignment="1">
      <alignment horizontal="center" vertical="center" wrapText="1"/>
    </xf>
    <xf numFmtId="14" fontId="11" fillId="67" borderId="7" xfId="32" applyNumberFormat="1" applyFont="1" applyFill="1" applyBorder="1" applyAlignment="1">
      <alignment horizontal="center" vertical="center" wrapText="1"/>
    </xf>
    <xf numFmtId="0" fontId="10" fillId="0" borderId="55" xfId="32" applyFont="1" applyFill="1" applyBorder="1" applyAlignment="1">
      <alignment horizontal="center" vertical="center" wrapText="1"/>
    </xf>
    <xf numFmtId="0" fontId="10" fillId="0" borderId="38" xfId="32" applyFont="1" applyFill="1" applyBorder="1" applyAlignment="1">
      <alignment horizontal="center" vertical="center" wrapText="1"/>
    </xf>
    <xf numFmtId="0" fontId="10" fillId="0" borderId="57"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1" fillId="0" borderId="0" xfId="1506" applyFont="1" applyAlignment="1">
      <alignment horizontal="right"/>
    </xf>
    <xf numFmtId="0" fontId="18" fillId="0" borderId="0" xfId="873" applyFont="1" applyFill="1" applyAlignment="1">
      <alignment horizontal="center" vertical="center" wrapText="1"/>
    </xf>
    <xf numFmtId="0" fontId="11" fillId="67" borderId="43" xfId="32" applyFont="1" applyFill="1" applyBorder="1" applyAlignment="1">
      <alignment horizontal="center" vertical="center" textRotation="90" wrapText="1" readingOrder="1"/>
    </xf>
    <xf numFmtId="0" fontId="11" fillId="67" borderId="23" xfId="32" applyFont="1" applyFill="1" applyBorder="1" applyAlignment="1">
      <alignment horizontal="center" vertical="center" textRotation="90" wrapText="1" readingOrder="1"/>
    </xf>
    <xf numFmtId="0" fontId="11" fillId="67" borderId="34" xfId="32" applyFont="1" applyFill="1" applyBorder="1" applyAlignment="1">
      <alignment horizontal="center" vertical="center" textRotation="90" wrapText="1" readingOrder="1"/>
    </xf>
    <xf numFmtId="0" fontId="18" fillId="0" borderId="0" xfId="32" applyFont="1" applyFill="1" applyAlignment="1">
      <alignment horizontal="center" vertical="center" wrapText="1"/>
    </xf>
    <xf numFmtId="0" fontId="11" fillId="67" borderId="4" xfId="32" applyFont="1" applyFill="1" applyBorder="1" applyAlignment="1">
      <alignment horizontal="center" vertical="center" wrapText="1"/>
    </xf>
    <xf numFmtId="169" fontId="22" fillId="69" borderId="5" xfId="32" applyNumberFormat="1" applyFont="1" applyFill="1" applyBorder="1" applyAlignment="1">
      <alignment horizontal="center" vertical="center"/>
    </xf>
    <xf numFmtId="169" fontId="22" fillId="69" borderId="6" xfId="32" applyNumberFormat="1" applyFont="1" applyFill="1" applyBorder="1" applyAlignment="1">
      <alignment horizontal="center" vertical="center"/>
    </xf>
    <xf numFmtId="169" fontId="22" fillId="69" borderId="7" xfId="32" applyNumberFormat="1" applyFont="1" applyFill="1" applyBorder="1" applyAlignment="1">
      <alignment horizontal="center" vertical="center"/>
    </xf>
    <xf numFmtId="0" fontId="11" fillId="67" borderId="17" xfId="32" applyFont="1" applyFill="1" applyBorder="1" applyAlignment="1">
      <alignment horizontal="center" vertical="center" textRotation="90" wrapText="1" readingOrder="1"/>
    </xf>
    <xf numFmtId="0" fontId="11" fillId="67" borderId="28" xfId="32" applyFont="1" applyFill="1" applyBorder="1" applyAlignment="1">
      <alignment horizontal="center" vertical="center" textRotation="90" wrapText="1" readingOrder="1"/>
    </xf>
    <xf numFmtId="0" fontId="10" fillId="0" borderId="0" xfId="32" applyFont="1" applyFill="1" applyAlignment="1">
      <alignment horizontal="left" vertical="center" wrapText="1"/>
    </xf>
    <xf numFmtId="0" fontId="10" fillId="0" borderId="0" xfId="32" applyFont="1" applyFill="1" applyAlignment="1">
      <alignment horizontal="left" vertical="center"/>
    </xf>
    <xf numFmtId="0" fontId="11" fillId="67" borderId="3" xfId="32" applyFont="1" applyFill="1" applyBorder="1" applyAlignment="1">
      <alignment horizontal="center" vertical="center" wrapText="1"/>
    </xf>
    <xf numFmtId="169" fontId="22" fillId="69" borderId="2" xfId="32" applyNumberFormat="1" applyFont="1" applyFill="1" applyBorder="1" applyAlignment="1">
      <alignment horizontal="center" vertical="center"/>
    </xf>
    <xf numFmtId="169" fontId="22" fillId="69" borderId="3" xfId="32" applyNumberFormat="1" applyFont="1" applyFill="1" applyBorder="1" applyAlignment="1">
      <alignment horizontal="center" vertical="center"/>
    </xf>
    <xf numFmtId="169" fontId="22" fillId="69" borderId="4" xfId="32" applyNumberFormat="1" applyFont="1" applyFill="1" applyBorder="1" applyAlignment="1">
      <alignment horizontal="center" vertical="center"/>
    </xf>
    <xf numFmtId="0" fontId="97" fillId="0" borderId="0" xfId="884" applyFont="1" applyAlignment="1">
      <alignment horizontal="center"/>
    </xf>
    <xf numFmtId="0" fontId="22" fillId="0" borderId="48" xfId="897" applyFont="1" applyFill="1" applyBorder="1" applyAlignment="1">
      <alignment horizontal="center" vertical="center" wrapText="1"/>
    </xf>
    <xf numFmtId="0" fontId="22" fillId="0" borderId="32" xfId="897" applyFont="1" applyFill="1" applyBorder="1" applyAlignment="1">
      <alignment horizontal="center" vertical="center" wrapText="1"/>
    </xf>
    <xf numFmtId="49" fontId="21" fillId="0" borderId="10" xfId="897" applyNumberFormat="1" applyFont="1" applyBorder="1" applyAlignment="1">
      <alignment horizontal="center" vertical="center" wrapText="1"/>
    </xf>
    <xf numFmtId="49" fontId="21" fillId="0" borderId="15" xfId="897" applyNumberFormat="1" applyFont="1" applyBorder="1" applyAlignment="1">
      <alignment horizontal="center" vertical="center" wrapText="1"/>
    </xf>
    <xf numFmtId="49" fontId="21" fillId="0" borderId="31" xfId="897" applyNumberFormat="1" applyFont="1" applyBorder="1" applyAlignment="1">
      <alignment horizontal="center" vertical="center" wrapText="1"/>
    </xf>
    <xf numFmtId="0" fontId="10" fillId="0" borderId="25" xfId="0" applyFont="1" applyBorder="1" applyAlignment="1">
      <alignment vertical="center" wrapText="1"/>
    </xf>
    <xf numFmtId="0" fontId="10" fillId="0" borderId="22" xfId="0" applyFont="1" applyBorder="1" applyAlignment="1">
      <alignment vertical="center" wrapText="1"/>
    </xf>
    <xf numFmtId="0" fontId="18" fillId="0" borderId="0" xfId="0" applyFont="1" applyFill="1" applyAlignment="1">
      <alignment horizontal="center" vertical="center" wrapText="1"/>
    </xf>
    <xf numFmtId="0" fontId="11" fillId="0" borderId="1" xfId="0" applyFont="1" applyFill="1" applyBorder="1" applyAlignment="1">
      <alignment horizontal="right" vertical="center" wrapText="1"/>
    </xf>
    <xf numFmtId="0" fontId="11" fillId="3" borderId="1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1" fillId="0" borderId="59" xfId="0" applyFont="1" applyBorder="1" applyAlignment="1">
      <alignment vertical="center" wrapText="1"/>
    </xf>
    <xf numFmtId="0" fontId="11" fillId="0" borderId="33" xfId="0" applyFont="1" applyBorder="1" applyAlignment="1">
      <alignment vertical="center" wrapText="1"/>
    </xf>
    <xf numFmtId="166" fontId="11" fillId="0" borderId="59" xfId="636" applyFont="1" applyBorder="1" applyAlignment="1">
      <alignment vertical="center" wrapText="1"/>
    </xf>
    <xf numFmtId="166" fontId="11" fillId="0" borderId="33" xfId="636" applyFont="1" applyBorder="1" applyAlignment="1">
      <alignment vertical="center" wrapText="1"/>
    </xf>
    <xf numFmtId="0" fontId="11" fillId="0" borderId="52" xfId="0" applyFont="1" applyBorder="1" applyAlignment="1">
      <alignment vertical="center" wrapText="1"/>
    </xf>
    <xf numFmtId="0" fontId="11" fillId="0" borderId="50" xfId="0" applyFont="1" applyBorder="1" applyAlignment="1">
      <alignment vertical="center" wrapText="1"/>
    </xf>
    <xf numFmtId="0" fontId="18" fillId="0" borderId="0" xfId="891" applyFont="1" applyFill="1" applyAlignment="1">
      <alignment horizontal="center" vertical="center" wrapText="1"/>
    </xf>
    <xf numFmtId="0" fontId="11" fillId="0" borderId="1" xfId="891" applyFont="1" applyFill="1" applyBorder="1" applyAlignment="1">
      <alignment horizontal="right" vertical="center" wrapText="1"/>
    </xf>
    <xf numFmtId="0" fontId="11" fillId="3" borderId="39" xfId="891" applyFont="1" applyFill="1" applyBorder="1" applyAlignment="1">
      <alignment horizontal="center" vertical="center" wrapText="1"/>
    </xf>
    <xf numFmtId="0" fontId="11" fillId="3" borderId="86" xfId="891" applyFont="1" applyFill="1" applyBorder="1" applyAlignment="1">
      <alignment horizontal="center" vertical="center" wrapText="1"/>
    </xf>
    <xf numFmtId="0" fontId="11" fillId="3" borderId="40" xfId="891" applyFont="1" applyFill="1" applyBorder="1" applyAlignment="1">
      <alignment horizontal="center" vertical="center" wrapText="1"/>
    </xf>
    <xf numFmtId="0" fontId="11" fillId="3" borderId="41"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89"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10" fillId="0" borderId="25" xfId="891" applyFont="1" applyBorder="1" applyAlignment="1">
      <alignment vertical="center" wrapText="1"/>
    </xf>
    <xf numFmtId="0" fontId="10" fillId="0" borderId="22" xfId="891" applyFont="1" applyBorder="1" applyAlignment="1">
      <alignment vertical="center" wrapText="1"/>
    </xf>
    <xf numFmtId="0" fontId="16" fillId="3" borderId="48" xfId="891" applyFont="1" applyFill="1" applyBorder="1" applyAlignment="1">
      <alignment horizontal="center" vertical="center" wrapText="1"/>
    </xf>
    <xf numFmtId="0" fontId="0" fillId="0" borderId="49" xfId="0" applyBorder="1"/>
    <xf numFmtId="0" fontId="0" fillId="0" borderId="50" xfId="0" applyBorder="1"/>
    <xf numFmtId="0" fontId="11" fillId="0" borderId="59" xfId="891" applyFont="1" applyBorder="1" applyAlignment="1">
      <alignment vertical="center" wrapText="1"/>
    </xf>
    <xf numFmtId="0" fontId="11" fillId="0" borderId="33" xfId="891" applyFont="1" applyBorder="1" applyAlignment="1">
      <alignment vertical="center" wrapText="1"/>
    </xf>
    <xf numFmtId="0" fontId="11" fillId="0" borderId="52" xfId="891" applyFont="1" applyBorder="1" applyAlignment="1">
      <alignment vertical="center" wrapText="1"/>
    </xf>
    <xf numFmtId="0" fontId="11" fillId="0" borderId="50" xfId="891" applyFont="1" applyBorder="1" applyAlignment="1">
      <alignment vertical="center" wrapText="1"/>
    </xf>
    <xf numFmtId="166" fontId="11" fillId="0" borderId="59" xfId="637" applyFont="1" applyBorder="1" applyAlignment="1">
      <alignment vertical="center" wrapText="1"/>
    </xf>
    <xf numFmtId="166" fontId="11" fillId="0" borderId="33" xfId="637" applyFont="1" applyBorder="1" applyAlignment="1">
      <alignment vertical="center" wrapText="1"/>
    </xf>
    <xf numFmtId="0" fontId="16" fillId="3" borderId="49" xfId="891" applyFont="1" applyFill="1" applyBorder="1" applyAlignment="1">
      <alignment horizontal="center" vertical="center" wrapText="1"/>
    </xf>
    <xf numFmtId="0" fontId="16" fillId="3" borderId="50" xfId="891" applyFont="1" applyFill="1" applyBorder="1" applyAlignment="1">
      <alignment horizontal="center" vertical="center" wrapText="1"/>
    </xf>
    <xf numFmtId="0" fontId="80" fillId="0" borderId="0" xfId="1497" applyFont="1" applyFill="1" applyAlignment="1">
      <alignment horizontal="center" vertical="center" wrapText="1"/>
    </xf>
    <xf numFmtId="0" fontId="81" fillId="0" borderId="1" xfId="1005" applyFont="1" applyFill="1" applyBorder="1" applyAlignment="1">
      <alignment horizontal="center" vertical="center" wrapText="1"/>
    </xf>
    <xf numFmtId="0" fontId="80" fillId="66" borderId="5" xfId="1497" applyFont="1" applyFill="1" applyBorder="1" applyAlignment="1">
      <alignment horizontal="center" vertical="center" wrapText="1"/>
    </xf>
    <xf numFmtId="0" fontId="80" fillId="66" borderId="6" xfId="1497" applyFont="1" applyFill="1" applyBorder="1" applyAlignment="1">
      <alignment horizontal="center" vertical="center" wrapText="1"/>
    </xf>
    <xf numFmtId="0" fontId="80" fillId="66" borderId="7" xfId="1497" applyFont="1" applyFill="1" applyBorder="1" applyAlignment="1">
      <alignment horizontal="center" vertical="center" wrapText="1"/>
    </xf>
    <xf numFmtId="0" fontId="16" fillId="66" borderId="55" xfId="1497" applyFont="1" applyFill="1" applyBorder="1" applyAlignment="1">
      <alignment horizontal="center" vertical="center" wrapText="1"/>
    </xf>
    <xf numFmtId="0" fontId="16" fillId="66" borderId="57" xfId="1497" applyFont="1" applyFill="1" applyBorder="1" applyAlignment="1">
      <alignment horizontal="center" vertical="center" wrapText="1"/>
    </xf>
    <xf numFmtId="14" fontId="16" fillId="66" borderId="5" xfId="1497" applyNumberFormat="1" applyFont="1" applyFill="1" applyBorder="1" applyAlignment="1">
      <alignment horizontal="center" vertical="center" wrapText="1"/>
    </xf>
    <xf numFmtId="14" fontId="16" fillId="66" borderId="7" xfId="1497" applyNumberFormat="1" applyFont="1" applyFill="1" applyBorder="1" applyAlignment="1">
      <alignment horizontal="center" vertical="center" wrapText="1"/>
    </xf>
    <xf numFmtId="14" fontId="16" fillId="66" borderId="6" xfId="1497" applyNumberFormat="1" applyFont="1" applyFill="1" applyBorder="1" applyAlignment="1">
      <alignment horizontal="center" vertical="center" wrapText="1"/>
    </xf>
    <xf numFmtId="0" fontId="16" fillId="66" borderId="7" xfId="1497" applyFont="1" applyFill="1" applyBorder="1" applyAlignment="1">
      <alignment horizontal="center" vertical="center" wrapText="1"/>
    </xf>
    <xf numFmtId="0" fontId="16" fillId="66" borderId="6" xfId="1497" applyFont="1" applyFill="1" applyBorder="1" applyAlignment="1">
      <alignment horizontal="center" vertical="center" wrapText="1"/>
    </xf>
    <xf numFmtId="0" fontId="80" fillId="0" borderId="0" xfId="1507" applyFont="1" applyAlignment="1">
      <alignment horizontal="center" vertical="center" wrapText="1"/>
    </xf>
    <xf numFmtId="0" fontId="10" fillId="0" borderId="1" xfId="1005" applyFont="1" applyFill="1" applyBorder="1" applyAlignment="1">
      <alignment horizontal="center" wrapText="1"/>
    </xf>
    <xf numFmtId="0" fontId="80" fillId="66" borderId="5" xfId="1507" applyFont="1" applyFill="1" applyBorder="1" applyAlignment="1">
      <alignment horizontal="center" vertical="center" wrapText="1"/>
    </xf>
    <xf numFmtId="0" fontId="80" fillId="66" borderId="6" xfId="1507" applyFont="1" applyFill="1" applyBorder="1" applyAlignment="1">
      <alignment horizontal="center" vertical="center" wrapText="1"/>
    </xf>
    <xf numFmtId="0" fontId="80" fillId="66" borderId="7" xfId="1507" applyFont="1" applyFill="1" applyBorder="1" applyAlignment="1">
      <alignment horizontal="center" vertical="center" wrapText="1"/>
    </xf>
    <xf numFmtId="0" fontId="16" fillId="66" borderId="55" xfId="1507" applyFont="1" applyFill="1" applyBorder="1" applyAlignment="1">
      <alignment horizontal="center" vertical="center" wrapText="1"/>
    </xf>
    <xf numFmtId="0" fontId="16" fillId="66" borderId="57" xfId="1507" applyFont="1" applyFill="1" applyBorder="1" applyAlignment="1">
      <alignment horizontal="center" vertical="center" wrapText="1"/>
    </xf>
    <xf numFmtId="14" fontId="16" fillId="66" borderId="5" xfId="1507" applyNumberFormat="1" applyFont="1" applyFill="1" applyBorder="1" applyAlignment="1">
      <alignment horizontal="center" vertical="center" wrapText="1"/>
    </xf>
    <xf numFmtId="0" fontId="16" fillId="66" borderId="7" xfId="1507" applyFont="1" applyFill="1" applyBorder="1" applyAlignment="1">
      <alignment horizontal="center" vertical="center" wrapText="1"/>
    </xf>
    <xf numFmtId="0" fontId="16" fillId="66" borderId="6" xfId="1507" applyFont="1" applyFill="1" applyBorder="1" applyAlignment="1">
      <alignment horizontal="center" vertical="center" wrapText="1"/>
    </xf>
    <xf numFmtId="0" fontId="16" fillId="0" borderId="0" xfId="903" applyFont="1" applyAlignment="1">
      <alignment horizontal="right"/>
    </xf>
    <xf numFmtId="0" fontId="16" fillId="0" borderId="0" xfId="903" applyFont="1" applyAlignment="1">
      <alignment horizontal="center"/>
    </xf>
    <xf numFmtId="0" fontId="81" fillId="0" borderId="1" xfId="903" applyFont="1" applyBorder="1" applyAlignment="1">
      <alignment horizontal="right"/>
    </xf>
    <xf numFmtId="0" fontId="16" fillId="0" borderId="53" xfId="903" applyFont="1" applyBorder="1" applyAlignment="1">
      <alignment horizontal="center" vertical="center" wrapText="1"/>
    </xf>
    <xf numFmtId="0" fontId="16" fillId="0" borderId="51" xfId="903" applyFont="1" applyBorder="1" applyAlignment="1">
      <alignment horizontal="center" vertical="center" wrapText="1"/>
    </xf>
    <xf numFmtId="0" fontId="16" fillId="0" borderId="10" xfId="903" applyFont="1" applyBorder="1" applyAlignment="1">
      <alignment horizontal="center" vertical="center" wrapText="1"/>
    </xf>
    <xf numFmtId="0" fontId="16" fillId="0" borderId="15" xfId="903" applyFont="1" applyBorder="1" applyAlignment="1">
      <alignment horizontal="center" vertical="center" wrapText="1"/>
    </xf>
    <xf numFmtId="0" fontId="16" fillId="0" borderId="12" xfId="903" applyFont="1" applyBorder="1" applyAlignment="1">
      <alignment horizontal="center" vertical="center" wrapText="1"/>
    </xf>
    <xf numFmtId="0" fontId="16" fillId="0" borderId="31" xfId="903" applyFont="1" applyBorder="1" applyAlignment="1">
      <alignment horizontal="center" vertical="center" wrapText="1"/>
    </xf>
    <xf numFmtId="0" fontId="16" fillId="0" borderId="11" xfId="903" applyFont="1" applyBorder="1" applyAlignment="1">
      <alignment horizontal="center" vertical="center" wrapText="1"/>
    </xf>
    <xf numFmtId="3" fontId="16" fillId="0" borderId="48" xfId="903" applyNumberFormat="1" applyFont="1" applyFill="1" applyBorder="1" applyAlignment="1">
      <alignment horizontal="center" vertical="center" wrapText="1"/>
    </xf>
    <xf numFmtId="3" fontId="16" fillId="0" borderId="49"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169" fontId="16" fillId="0" borderId="32" xfId="1087" applyNumberFormat="1" applyFont="1" applyFill="1" applyBorder="1" applyAlignment="1">
      <alignment horizontal="center" vertical="center" wrapText="1"/>
    </xf>
    <xf numFmtId="169" fontId="16" fillId="0" borderId="91" xfId="1087" applyNumberFormat="1" applyFont="1" applyFill="1" applyBorder="1" applyAlignment="1">
      <alignment horizontal="center" vertical="center" wrapText="1"/>
    </xf>
    <xf numFmtId="169" fontId="16" fillId="0" borderId="33" xfId="1087" applyNumberFormat="1" applyFont="1" applyFill="1" applyBorder="1" applyAlignment="1">
      <alignment horizontal="center" vertical="center" wrapText="1"/>
    </xf>
    <xf numFmtId="169" fontId="16" fillId="0" borderId="32" xfId="1087" quotePrefix="1" applyNumberFormat="1" applyFont="1" applyFill="1" applyBorder="1" applyAlignment="1">
      <alignment horizontal="center" vertical="center" wrapText="1"/>
    </xf>
    <xf numFmtId="0" fontId="92" fillId="0" borderId="0" xfId="0" applyFont="1" applyAlignment="1">
      <alignment horizontal="right" vertical="center" wrapText="1"/>
    </xf>
    <xf numFmtId="0" fontId="105" fillId="0" borderId="0" xfId="0" applyFont="1" applyAlignment="1">
      <alignment horizontal="center" vertical="center" wrapText="1"/>
    </xf>
    <xf numFmtId="0" fontId="92" fillId="0" borderId="112" xfId="0" applyFont="1" applyBorder="1" applyAlignment="1">
      <alignment horizontal="center" vertical="center" wrapText="1"/>
    </xf>
    <xf numFmtId="0" fontId="92" fillId="0" borderId="113" xfId="0" applyFont="1" applyBorder="1" applyAlignment="1">
      <alignment horizontal="center" vertical="center" wrapText="1"/>
    </xf>
    <xf numFmtId="0" fontId="92" fillId="70" borderId="114" xfId="0" applyFont="1" applyFill="1" applyBorder="1" applyAlignment="1">
      <alignment vertical="center" wrapText="1"/>
    </xf>
    <xf numFmtId="0" fontId="92" fillId="70" borderId="118" xfId="0" applyFont="1" applyFill="1" applyBorder="1" applyAlignment="1">
      <alignment vertical="center" wrapText="1"/>
    </xf>
    <xf numFmtId="0" fontId="92" fillId="70" borderId="114" xfId="0" applyFont="1" applyFill="1" applyBorder="1" applyAlignment="1">
      <alignment horizontal="center" vertical="center" wrapText="1"/>
    </xf>
    <xf numFmtId="0" fontId="92" fillId="70" borderId="118" xfId="0" applyFont="1" applyFill="1" applyBorder="1" applyAlignment="1">
      <alignment horizontal="center" vertical="center" wrapText="1"/>
    </xf>
    <xf numFmtId="0" fontId="92" fillId="70" borderId="115" xfId="0" applyFont="1" applyFill="1" applyBorder="1" applyAlignment="1">
      <alignment horizontal="center" vertical="center" wrapText="1"/>
    </xf>
    <xf numFmtId="0" fontId="92" fillId="70" borderId="116" xfId="0" applyFont="1" applyFill="1" applyBorder="1" applyAlignment="1">
      <alignment horizontal="center" vertical="center" wrapText="1"/>
    </xf>
    <xf numFmtId="0" fontId="92" fillId="70" borderId="117" xfId="0" applyFont="1" applyFill="1" applyBorder="1" applyAlignment="1">
      <alignment horizontal="center" vertical="center" wrapText="1"/>
    </xf>
    <xf numFmtId="0" fontId="92" fillId="0" borderId="143" xfId="0" applyFont="1" applyBorder="1" applyAlignment="1">
      <alignment horizontal="center" vertical="center" wrapText="1"/>
    </xf>
    <xf numFmtId="0" fontId="92" fillId="0" borderId="144" xfId="0" applyFont="1" applyBorder="1" applyAlignment="1">
      <alignment horizontal="center" vertical="center" wrapText="1"/>
    </xf>
    <xf numFmtId="0" fontId="92" fillId="0" borderId="145" xfId="0" applyFont="1" applyBorder="1" applyAlignment="1">
      <alignment horizontal="center" vertical="center" wrapText="1"/>
    </xf>
    <xf numFmtId="0" fontId="80" fillId="0" borderId="0" xfId="916" applyFont="1" applyAlignment="1">
      <alignment horizontal="center" vertical="center" wrapText="1"/>
    </xf>
    <xf numFmtId="0" fontId="81" fillId="0" borderId="1" xfId="916" applyFont="1" applyBorder="1" applyAlignment="1">
      <alignment horizontal="center" wrapText="1"/>
    </xf>
    <xf numFmtId="0" fontId="92" fillId="0" borderId="55" xfId="897" applyFont="1" applyFill="1" applyBorder="1" applyAlignment="1">
      <alignment horizontal="center" vertical="center" wrapText="1"/>
    </xf>
    <xf numFmtId="0" fontId="92" fillId="0" borderId="57"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1" fillId="0" borderId="7" xfId="916" applyNumberFormat="1" applyFont="1" applyBorder="1" applyAlignment="1">
      <alignment horizontal="center" vertical="center" wrapText="1"/>
    </xf>
    <xf numFmtId="0" fontId="16" fillId="0" borderId="0" xfId="916" applyFont="1" applyAlignment="1">
      <alignment horizontal="right" vertical="center" wrapText="1"/>
    </xf>
    <xf numFmtId="0" fontId="81" fillId="0" borderId="0" xfId="916" applyFont="1" applyBorder="1" applyAlignment="1">
      <alignment horizontal="right" vertical="center" wrapText="1"/>
    </xf>
    <xf numFmtId="0" fontId="16" fillId="0" borderId="55" xfId="916" applyFont="1" applyFill="1" applyBorder="1" applyAlignment="1">
      <alignment horizontal="center" vertical="center" wrapText="1"/>
    </xf>
    <xf numFmtId="0" fontId="16" fillId="0" borderId="57"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9" xfId="916" applyFont="1" applyFill="1" applyBorder="1" applyAlignment="1">
      <alignment horizontal="center" vertical="center" wrapText="1"/>
    </xf>
    <xf numFmtId="0" fontId="16" fillId="65" borderId="50" xfId="916" applyFont="1" applyFill="1" applyBorder="1" applyAlignment="1">
      <alignment horizontal="center" vertical="center" wrapText="1"/>
    </xf>
    <xf numFmtId="3" fontId="16" fillId="65" borderId="21" xfId="916" applyNumberFormat="1" applyFont="1" applyFill="1" applyBorder="1" applyAlignment="1">
      <alignment horizontal="center" vertical="center" wrapText="1"/>
    </xf>
    <xf numFmtId="3" fontId="16" fillId="65" borderId="90"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0" fontId="92" fillId="0" borderId="0" xfId="961" applyFont="1" applyAlignment="1">
      <alignment horizontal="right" vertical="center"/>
    </xf>
    <xf numFmtId="0" fontId="105" fillId="0" borderId="0" xfId="961" applyFont="1" applyAlignment="1">
      <alignment horizontal="center" vertical="center"/>
    </xf>
    <xf numFmtId="0" fontId="16" fillId="0" borderId="50" xfId="48" applyFont="1" applyBorder="1" applyAlignment="1">
      <alignment horizontal="center" vertical="center"/>
    </xf>
    <xf numFmtId="0" fontId="16" fillId="0" borderId="33" xfId="48" applyFont="1" applyBorder="1" applyAlignment="1">
      <alignment horizontal="center" vertical="center"/>
    </xf>
    <xf numFmtId="49" fontId="92" fillId="0" borderId="43" xfId="47" applyNumberFormat="1" applyFont="1" applyFill="1" applyBorder="1" applyAlignment="1">
      <alignment horizontal="center" vertical="center" wrapText="1"/>
    </xf>
    <xf numFmtId="49" fontId="92" fillId="0" borderId="44" xfId="47" applyNumberFormat="1" applyFont="1" applyFill="1" applyBorder="1" applyAlignment="1">
      <alignment horizontal="center" vertical="center" wrapText="1"/>
    </xf>
    <xf numFmtId="49" fontId="92" fillId="0" borderId="52" xfId="47" applyNumberFormat="1" applyFont="1" applyFill="1" applyBorder="1" applyAlignment="1">
      <alignment horizontal="center" vertical="center" wrapText="1"/>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10" fillId="0" borderId="3" xfId="48" applyFont="1" applyFill="1" applyBorder="1" applyAlignment="1">
      <alignment horizontal="justify" vertical="center" wrapText="1"/>
    </xf>
  </cellXfs>
  <cellStyles count="1508">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2 2" xfId="1497"/>
    <cellStyle name="Normal 16 3 5 2 2 2" xfId="150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06"/>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1"/>
  <sheetViews>
    <sheetView tabSelected="1"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7109375" style="2" customWidth="1"/>
    <col min="7" max="8" width="10.42578125" style="2" customWidth="1"/>
    <col min="9" max="9" width="12.7109375" style="2" customWidth="1"/>
    <col min="10" max="10" width="9.7109375" style="2" customWidth="1"/>
    <col min="11" max="12" width="11.140625" style="1" customWidth="1"/>
    <col min="13" max="13" width="15.85546875" style="1" customWidth="1"/>
    <col min="14" max="16384" width="8" style="1"/>
  </cols>
  <sheetData>
    <row r="1" spans="2:13">
      <c r="M1" s="1018" t="s">
        <v>28</v>
      </c>
    </row>
    <row r="2" spans="2:13" ht="12.75" customHeight="1">
      <c r="C2" s="1966" t="s">
        <v>29</v>
      </c>
      <c r="D2" s="1966"/>
      <c r="E2" s="1966"/>
      <c r="F2" s="1966"/>
      <c r="G2" s="1966"/>
      <c r="H2" s="1966"/>
      <c r="I2" s="1966"/>
      <c r="J2" s="1966"/>
      <c r="K2" s="1966"/>
      <c r="L2" s="1966"/>
      <c r="M2" s="1966"/>
    </row>
    <row r="4" spans="2:13" ht="13.5" thickBot="1">
      <c r="B4" s="4"/>
      <c r="C4" s="4"/>
      <c r="D4" s="4"/>
      <c r="E4" s="4"/>
      <c r="F4" s="4"/>
      <c r="G4" s="5"/>
      <c r="I4" s="6"/>
      <c r="M4" s="7" t="s">
        <v>0</v>
      </c>
    </row>
    <row r="5" spans="2:13" ht="16.5" customHeight="1" thickBot="1">
      <c r="B5" s="1967" t="s">
        <v>22</v>
      </c>
      <c r="C5" s="1968"/>
      <c r="D5" s="1968"/>
      <c r="E5" s="1969"/>
      <c r="F5" s="1973" t="s">
        <v>19</v>
      </c>
      <c r="G5" s="1973"/>
      <c r="H5" s="1973"/>
      <c r="I5" s="1974"/>
      <c r="J5" s="1973" t="s">
        <v>352</v>
      </c>
      <c r="K5" s="1973"/>
      <c r="L5" s="1973"/>
      <c r="M5" s="1974"/>
    </row>
    <row r="6" spans="2:13" ht="27" customHeight="1" thickBot="1">
      <c r="B6" s="1970"/>
      <c r="C6" s="1971"/>
      <c r="D6" s="1971"/>
      <c r="E6" s="1972"/>
      <c r="F6" s="8" t="s">
        <v>1</v>
      </c>
      <c r="G6" s="9" t="s">
        <v>2</v>
      </c>
      <c r="H6" s="10" t="s">
        <v>3</v>
      </c>
      <c r="I6" s="11" t="s">
        <v>4</v>
      </c>
      <c r="J6" s="8" t="s">
        <v>1</v>
      </c>
      <c r="K6" s="9" t="s">
        <v>2</v>
      </c>
      <c r="L6" s="10" t="s">
        <v>3</v>
      </c>
      <c r="M6" s="11" t="s">
        <v>4</v>
      </c>
    </row>
    <row r="7" spans="2:13" s="16" customFormat="1" ht="14.45" customHeight="1" thickBot="1">
      <c r="B7" s="1975" t="s">
        <v>30</v>
      </c>
      <c r="C7" s="1976"/>
      <c r="D7" s="1976"/>
      <c r="E7" s="1977"/>
      <c r="F7" s="12">
        <v>31181.652999999998</v>
      </c>
      <c r="G7" s="13">
        <v>8129.5479999999998</v>
      </c>
      <c r="H7" s="14">
        <v>1708.2860000000001</v>
      </c>
      <c r="I7" s="15">
        <v>41019.487000000001</v>
      </c>
      <c r="J7" s="12">
        <v>34407.271000000001</v>
      </c>
      <c r="K7" s="13">
        <v>9461.9500000000007</v>
      </c>
      <c r="L7" s="14">
        <v>1808.5519999999999</v>
      </c>
      <c r="M7" s="15">
        <v>45677.773000000001</v>
      </c>
    </row>
    <row r="8" spans="2:13" ht="12.75" customHeight="1">
      <c r="B8" s="1951" t="s">
        <v>31</v>
      </c>
      <c r="C8" s="1952"/>
      <c r="D8" s="1952"/>
      <c r="E8" s="1953"/>
      <c r="F8" s="17">
        <v>16773.13</v>
      </c>
      <c r="G8" s="18">
        <v>5028.2259999999997</v>
      </c>
      <c r="H8" s="19">
        <v>1224.9549999999999</v>
      </c>
      <c r="I8" s="20">
        <v>23026.311000000002</v>
      </c>
      <c r="J8" s="17">
        <v>18975.824000000001</v>
      </c>
      <c r="K8" s="18">
        <v>5048.2790000000005</v>
      </c>
      <c r="L8" s="19">
        <v>1128.1669999999999</v>
      </c>
      <c r="M8" s="20">
        <v>25152.27</v>
      </c>
    </row>
    <row r="9" spans="2:13" ht="12.75" customHeight="1">
      <c r="B9" s="1957" t="s">
        <v>32</v>
      </c>
      <c r="C9" s="1958"/>
      <c r="D9" s="1958"/>
      <c r="E9" s="1959"/>
      <c r="F9" s="21">
        <v>3102.136</v>
      </c>
      <c r="G9" s="22">
        <v>694.92899999999997</v>
      </c>
      <c r="H9" s="23">
        <v>106.14400000000001</v>
      </c>
      <c r="I9" s="24">
        <v>3903.2089999999998</v>
      </c>
      <c r="J9" s="21">
        <v>3856.7040000000002</v>
      </c>
      <c r="K9" s="22">
        <v>1818.2550000000001</v>
      </c>
      <c r="L9" s="23">
        <v>278.02699999999999</v>
      </c>
      <c r="M9" s="24">
        <v>5952.9859999999999</v>
      </c>
    </row>
    <row r="10" spans="2:13" ht="12.75" customHeight="1">
      <c r="B10" s="1957" t="s">
        <v>33</v>
      </c>
      <c r="C10" s="1958"/>
      <c r="D10" s="1958"/>
      <c r="E10" s="1959"/>
      <c r="F10" s="21">
        <v>10.353</v>
      </c>
      <c r="G10" s="22">
        <v>0.96099999999999997</v>
      </c>
      <c r="H10" s="23">
        <v>0</v>
      </c>
      <c r="I10" s="24">
        <v>11.314</v>
      </c>
      <c r="J10" s="21">
        <v>4.5460000000000003</v>
      </c>
      <c r="K10" s="22">
        <v>0.94</v>
      </c>
      <c r="L10" s="23">
        <v>0</v>
      </c>
      <c r="M10" s="24">
        <v>5.4859999999999998</v>
      </c>
    </row>
    <row r="11" spans="2:13" ht="13.9" customHeight="1" thickBot="1">
      <c r="B11" s="1960" t="s">
        <v>34</v>
      </c>
      <c r="C11" s="1961"/>
      <c r="D11" s="1961"/>
      <c r="E11" s="1962"/>
      <c r="F11" s="25">
        <v>11296.034</v>
      </c>
      <c r="G11" s="26">
        <v>2405.4319999999998</v>
      </c>
      <c r="H11" s="27">
        <v>377.18700000000001</v>
      </c>
      <c r="I11" s="28">
        <v>14078.653</v>
      </c>
      <c r="J11" s="25">
        <v>11570.197</v>
      </c>
      <c r="K11" s="26">
        <v>2594.4760000000001</v>
      </c>
      <c r="L11" s="27">
        <v>402.358</v>
      </c>
      <c r="M11" s="28">
        <v>14567.031000000001</v>
      </c>
    </row>
    <row r="12" spans="2:13" s="16" customFormat="1" ht="12.75" customHeight="1" thickBot="1">
      <c r="B12" s="1963" t="s">
        <v>35</v>
      </c>
      <c r="C12" s="1964"/>
      <c r="D12" s="1964"/>
      <c r="E12" s="1965"/>
      <c r="F12" s="12">
        <v>409.697</v>
      </c>
      <c r="G12" s="13">
        <v>15.209</v>
      </c>
      <c r="H12" s="14">
        <v>9.0459999999999994</v>
      </c>
      <c r="I12" s="15">
        <v>433.952</v>
      </c>
      <c r="J12" s="12">
        <v>467.38600000000002</v>
      </c>
      <c r="K12" s="13">
        <v>64.375</v>
      </c>
      <c r="L12" s="14">
        <v>18.257000000000001</v>
      </c>
      <c r="M12" s="15">
        <v>550.01800000000003</v>
      </c>
    </row>
    <row r="13" spans="2:13" ht="26.25" customHeight="1">
      <c r="B13" s="1951" t="s">
        <v>36</v>
      </c>
      <c r="C13" s="1952"/>
      <c r="D13" s="1952"/>
      <c r="E13" s="1953"/>
      <c r="F13" s="17">
        <v>384.56599999999997</v>
      </c>
      <c r="G13" s="18">
        <v>15.209</v>
      </c>
      <c r="H13" s="19">
        <v>9.0459999999999994</v>
      </c>
      <c r="I13" s="20">
        <v>408.82100000000003</v>
      </c>
      <c r="J13" s="17">
        <v>381.73700000000002</v>
      </c>
      <c r="K13" s="18">
        <v>64.375</v>
      </c>
      <c r="L13" s="19">
        <v>18.257000000000001</v>
      </c>
      <c r="M13" s="20">
        <v>464.36900000000003</v>
      </c>
    </row>
    <row r="14" spans="2:13" ht="26.25" customHeight="1">
      <c r="B14" s="1957" t="s">
        <v>37</v>
      </c>
      <c r="C14" s="1958"/>
      <c r="D14" s="1958"/>
      <c r="E14" s="1959"/>
      <c r="F14" s="21">
        <v>2.2519999999999998</v>
      </c>
      <c r="G14" s="22">
        <v>0</v>
      </c>
      <c r="H14" s="23">
        <v>0</v>
      </c>
      <c r="I14" s="24">
        <v>2.2519999999999998</v>
      </c>
      <c r="J14" s="21">
        <v>3.6760000000000002</v>
      </c>
      <c r="K14" s="22">
        <v>0</v>
      </c>
      <c r="L14" s="23">
        <v>0</v>
      </c>
      <c r="M14" s="24">
        <v>3.6760000000000002</v>
      </c>
    </row>
    <row r="15" spans="2:13" ht="26.25" customHeight="1" thickBot="1">
      <c r="B15" s="1945" t="s">
        <v>38</v>
      </c>
      <c r="C15" s="1946"/>
      <c r="D15" s="1946"/>
      <c r="E15" s="1947"/>
      <c r="F15" s="25">
        <v>22.879000000000001</v>
      </c>
      <c r="G15" s="26">
        <v>0</v>
      </c>
      <c r="H15" s="27">
        <v>0</v>
      </c>
      <c r="I15" s="28">
        <v>22.879000000000001</v>
      </c>
      <c r="J15" s="25">
        <v>81.972999999999999</v>
      </c>
      <c r="K15" s="26">
        <v>0</v>
      </c>
      <c r="L15" s="27">
        <v>0</v>
      </c>
      <c r="M15" s="28">
        <v>81.972999999999999</v>
      </c>
    </row>
    <row r="16" spans="2:13" s="16" customFormat="1" ht="12.75" customHeight="1" thickBot="1">
      <c r="B16" s="1948" t="s">
        <v>39</v>
      </c>
      <c r="C16" s="1949"/>
      <c r="D16" s="1949"/>
      <c r="E16" s="1950"/>
      <c r="F16" s="12">
        <v>3.8099999999999999E-4</v>
      </c>
      <c r="G16" s="13">
        <v>3.8099999999999999E-4</v>
      </c>
      <c r="H16" s="14">
        <v>3.8099999999999999E-4</v>
      </c>
      <c r="I16" s="15">
        <v>3.8099999999999999E-4</v>
      </c>
      <c r="J16" s="1013">
        <v>1.498</v>
      </c>
      <c r="K16" s="1015">
        <v>0.69399999999999995</v>
      </c>
      <c r="L16" s="1011">
        <v>0</v>
      </c>
      <c r="M16" s="15">
        <v>2.1920000000000002</v>
      </c>
    </row>
    <row r="17" spans="2:16" ht="15" customHeight="1" thickBot="1">
      <c r="B17" s="1951" t="s">
        <v>40</v>
      </c>
      <c r="C17" s="1952"/>
      <c r="D17" s="1952"/>
      <c r="E17" s="1953"/>
      <c r="F17" s="29">
        <v>3.8099999999999999E-4</v>
      </c>
      <c r="G17" s="30">
        <v>3.8099999999999999E-4</v>
      </c>
      <c r="H17" s="31">
        <v>3.8099999999999999E-4</v>
      </c>
      <c r="I17" s="32">
        <v>3.8099999999999999E-4</v>
      </c>
      <c r="J17" s="1014">
        <v>1.498</v>
      </c>
      <c r="K17" s="1016">
        <v>0.69399999999999995</v>
      </c>
      <c r="L17" s="1012">
        <v>0</v>
      </c>
      <c r="M17" s="32">
        <v>2.1920000000000002</v>
      </c>
    </row>
    <row r="18" spans="2:16" s="16" customFormat="1" ht="26.25" customHeight="1" thickBot="1">
      <c r="B18" s="1840" t="s">
        <v>41</v>
      </c>
      <c r="C18" s="1841"/>
      <c r="D18" s="1841"/>
      <c r="E18" s="1842"/>
      <c r="F18" s="12">
        <v>0</v>
      </c>
      <c r="G18" s="13">
        <v>0</v>
      </c>
      <c r="H18" s="14">
        <v>0</v>
      </c>
      <c r="I18" s="15">
        <v>0</v>
      </c>
      <c r="J18" s="12">
        <v>0.246</v>
      </c>
      <c r="K18" s="13">
        <v>0</v>
      </c>
      <c r="L18" s="14">
        <v>0</v>
      </c>
      <c r="M18" s="15">
        <v>0.246</v>
      </c>
      <c r="P18" s="1017"/>
    </row>
    <row r="19" spans="2:16" s="16" customFormat="1" ht="26.25" customHeight="1" thickBot="1">
      <c r="B19" s="1954" t="s">
        <v>42</v>
      </c>
      <c r="C19" s="1955"/>
      <c r="D19" s="1955"/>
      <c r="E19" s="1956"/>
      <c r="F19" s="12">
        <v>7.9500000000000008E-5</v>
      </c>
      <c r="G19" s="13">
        <v>7.9500000000000008E-5</v>
      </c>
      <c r="H19" s="14">
        <v>7.9500000000000008E-5</v>
      </c>
      <c r="I19" s="15">
        <v>7.9500000000000008E-5</v>
      </c>
      <c r="J19" s="12">
        <v>0.246</v>
      </c>
      <c r="K19" s="13">
        <v>0</v>
      </c>
      <c r="L19" s="14">
        <v>0</v>
      </c>
      <c r="M19" s="15">
        <v>0.246</v>
      </c>
    </row>
    <row r="20" spans="2:16" s="16" customFormat="1" ht="15" customHeight="1" thickBot="1">
      <c r="B20" s="1840" t="s">
        <v>43</v>
      </c>
      <c r="C20" s="1841"/>
      <c r="D20" s="1841"/>
      <c r="E20" s="1842"/>
      <c r="F20" s="12">
        <v>5046.4840000000004</v>
      </c>
      <c r="G20" s="13">
        <v>2753.415</v>
      </c>
      <c r="H20" s="14">
        <v>0</v>
      </c>
      <c r="I20" s="15">
        <v>7799.8990000000003</v>
      </c>
      <c r="J20" s="12">
        <v>10170.539000000001</v>
      </c>
      <c r="K20" s="13">
        <v>3695.2080000000001</v>
      </c>
      <c r="L20" s="14">
        <v>0</v>
      </c>
      <c r="M20" s="15">
        <v>13865.746999999999</v>
      </c>
    </row>
    <row r="21" spans="2:16" ht="26.25" customHeight="1">
      <c r="B21" s="1873" t="s">
        <v>44</v>
      </c>
      <c r="C21" s="1874"/>
      <c r="D21" s="1874"/>
      <c r="E21" s="1875"/>
      <c r="F21" s="21">
        <v>2775.8429999999998</v>
      </c>
      <c r="G21" s="22">
        <v>870.02</v>
      </c>
      <c r="H21" s="23">
        <v>0</v>
      </c>
      <c r="I21" s="24">
        <v>3645.8629999999998</v>
      </c>
      <c r="J21" s="21">
        <v>187.09200000000001</v>
      </c>
      <c r="K21" s="22">
        <v>781.30200000000002</v>
      </c>
      <c r="L21" s="23">
        <v>0</v>
      </c>
      <c r="M21" s="24">
        <v>968.39400000000001</v>
      </c>
    </row>
    <row r="22" spans="2:16" ht="26.25" customHeight="1">
      <c r="B22" s="1861" t="s">
        <v>45</v>
      </c>
      <c r="C22" s="1862"/>
      <c r="D22" s="1862"/>
      <c r="E22" s="1863"/>
      <c r="F22" s="21">
        <v>1673.087</v>
      </c>
      <c r="G22" s="22">
        <v>1883.395</v>
      </c>
      <c r="H22" s="23">
        <v>0</v>
      </c>
      <c r="I22" s="24">
        <v>3556.482</v>
      </c>
      <c r="J22" s="21">
        <v>8286.6049999999996</v>
      </c>
      <c r="K22" s="22">
        <v>2913.9059999999999</v>
      </c>
      <c r="L22" s="23">
        <v>0</v>
      </c>
      <c r="M22" s="24">
        <v>11200.511</v>
      </c>
    </row>
    <row r="23" spans="2:16" ht="28.15" customHeight="1" thickBot="1">
      <c r="B23" s="1861" t="s">
        <v>46</v>
      </c>
      <c r="C23" s="1862"/>
      <c r="D23" s="1862"/>
      <c r="E23" s="1863"/>
      <c r="F23" s="21">
        <v>597.55399999999997</v>
      </c>
      <c r="G23" s="22">
        <v>0</v>
      </c>
      <c r="H23" s="23">
        <v>0</v>
      </c>
      <c r="I23" s="24">
        <v>597.55399999999997</v>
      </c>
      <c r="J23" s="21">
        <v>1696.8420000000001</v>
      </c>
      <c r="K23" s="22">
        <v>0</v>
      </c>
      <c r="L23" s="23">
        <v>0</v>
      </c>
      <c r="M23" s="24">
        <v>1696.8420000000001</v>
      </c>
    </row>
    <row r="24" spans="2:16" s="16" customFormat="1" ht="15" customHeight="1" thickBot="1">
      <c r="B24" s="1840" t="s">
        <v>47</v>
      </c>
      <c r="C24" s="1841"/>
      <c r="D24" s="1841"/>
      <c r="E24" s="1842"/>
      <c r="F24" s="12">
        <v>41079.233</v>
      </c>
      <c r="G24" s="13">
        <v>4395.0950000000003</v>
      </c>
      <c r="H24" s="14">
        <v>2937.9389999999999</v>
      </c>
      <c r="I24" s="15">
        <v>48412.267</v>
      </c>
      <c r="J24" s="12">
        <v>38370.222000000002</v>
      </c>
      <c r="K24" s="13">
        <v>3979.248</v>
      </c>
      <c r="L24" s="14">
        <v>3118.9879999999998</v>
      </c>
      <c r="M24" s="15">
        <v>45468.457999999999</v>
      </c>
    </row>
    <row r="25" spans="2:16" ht="26.25" customHeight="1">
      <c r="B25" s="1873" t="s">
        <v>48</v>
      </c>
      <c r="C25" s="1874"/>
      <c r="D25" s="1874"/>
      <c r="E25" s="1875"/>
      <c r="F25" s="21">
        <v>18570.756000000001</v>
      </c>
      <c r="G25" s="22">
        <v>639.30399999999997</v>
      </c>
      <c r="H25" s="23">
        <v>1410.694</v>
      </c>
      <c r="I25" s="24">
        <v>20620.754000000001</v>
      </c>
      <c r="J25" s="21">
        <v>18422.62</v>
      </c>
      <c r="K25" s="22">
        <v>979.99699999999996</v>
      </c>
      <c r="L25" s="23">
        <v>1113.4760000000001</v>
      </c>
      <c r="M25" s="24">
        <v>20516.093000000001</v>
      </c>
    </row>
    <row r="26" spans="2:16" ht="26.25" customHeight="1">
      <c r="B26" s="1861" t="s">
        <v>49</v>
      </c>
      <c r="C26" s="1862"/>
      <c r="D26" s="1862"/>
      <c r="E26" s="1863"/>
      <c r="F26" s="21">
        <v>15951.4</v>
      </c>
      <c r="G26" s="22">
        <v>2424.3989999999999</v>
      </c>
      <c r="H26" s="23">
        <v>1041.9169999999999</v>
      </c>
      <c r="I26" s="24">
        <v>19417.716</v>
      </c>
      <c r="J26" s="21">
        <v>10922.004000000001</v>
      </c>
      <c r="K26" s="22">
        <v>1674.585</v>
      </c>
      <c r="L26" s="23">
        <v>1180.0429999999999</v>
      </c>
      <c r="M26" s="24">
        <v>13776.632</v>
      </c>
    </row>
    <row r="27" spans="2:16" ht="26.25" customHeight="1">
      <c r="B27" s="1861" t="s">
        <v>50</v>
      </c>
      <c r="C27" s="1862"/>
      <c r="D27" s="1862"/>
      <c r="E27" s="1863"/>
      <c r="F27" s="21">
        <v>6317.982</v>
      </c>
      <c r="G27" s="22">
        <v>437.95400000000001</v>
      </c>
      <c r="H27" s="23">
        <v>365.673</v>
      </c>
      <c r="I27" s="24">
        <v>7121.6090000000004</v>
      </c>
      <c r="J27" s="21">
        <v>8785.8379999999997</v>
      </c>
      <c r="K27" s="22">
        <v>443.952</v>
      </c>
      <c r="L27" s="23">
        <v>714.45299999999997</v>
      </c>
      <c r="M27" s="24">
        <v>9944.2430000000004</v>
      </c>
    </row>
    <row r="28" spans="2:16" ht="26.25" customHeight="1">
      <c r="B28" s="1843" t="s">
        <v>51</v>
      </c>
      <c r="C28" s="1844"/>
      <c r="D28" s="1844"/>
      <c r="E28" s="1844"/>
      <c r="F28" s="21">
        <v>0</v>
      </c>
      <c r="G28" s="22">
        <v>657.28499999999997</v>
      </c>
      <c r="H28" s="23">
        <v>0</v>
      </c>
      <c r="I28" s="24">
        <v>657.28499999999997</v>
      </c>
      <c r="J28" s="21">
        <v>0</v>
      </c>
      <c r="K28" s="22">
        <v>647.58399999999995</v>
      </c>
      <c r="L28" s="23">
        <v>0</v>
      </c>
      <c r="M28" s="24">
        <v>647.58399999999995</v>
      </c>
    </row>
    <row r="29" spans="2:16" ht="26.25" customHeight="1">
      <c r="B29" s="1928" t="s">
        <v>52</v>
      </c>
      <c r="C29" s="1929"/>
      <c r="D29" s="1929"/>
      <c r="E29" s="1930"/>
      <c r="F29" s="21">
        <v>2.5990000000000002</v>
      </c>
      <c r="G29" s="22">
        <v>2.3359999999999999</v>
      </c>
      <c r="H29" s="23">
        <v>36.204999999999998</v>
      </c>
      <c r="I29" s="24">
        <v>41.14</v>
      </c>
      <c r="J29" s="21">
        <v>3.327</v>
      </c>
      <c r="K29" s="22">
        <v>0.55300000000000005</v>
      </c>
      <c r="L29" s="23">
        <v>25.324000000000002</v>
      </c>
      <c r="M29" s="24">
        <v>29.204000000000001</v>
      </c>
    </row>
    <row r="30" spans="2:16" ht="26.25" customHeight="1">
      <c r="B30" s="1861" t="s">
        <v>53</v>
      </c>
      <c r="C30" s="1862"/>
      <c r="D30" s="1862"/>
      <c r="E30" s="1863"/>
      <c r="F30" s="21">
        <v>0</v>
      </c>
      <c r="G30" s="22">
        <v>1.006</v>
      </c>
      <c r="H30" s="23">
        <v>24.58</v>
      </c>
      <c r="I30" s="24">
        <v>25.585999999999999</v>
      </c>
      <c r="J30" s="21">
        <v>0</v>
      </c>
      <c r="K30" s="22">
        <v>0</v>
      </c>
      <c r="L30" s="23">
        <v>24.259</v>
      </c>
      <c r="M30" s="24">
        <v>24.259</v>
      </c>
    </row>
    <row r="31" spans="2:16" ht="26.25" customHeight="1">
      <c r="B31" s="1843" t="s">
        <v>54</v>
      </c>
      <c r="C31" s="1844"/>
      <c r="D31" s="1844"/>
      <c r="E31" s="1845"/>
      <c r="F31" s="21">
        <v>233.54</v>
      </c>
      <c r="G31" s="22">
        <v>232.81100000000001</v>
      </c>
      <c r="H31" s="23">
        <v>58.87</v>
      </c>
      <c r="I31" s="24">
        <v>525.221</v>
      </c>
      <c r="J31" s="21">
        <v>233.542</v>
      </c>
      <c r="K31" s="22">
        <v>232.59200000000001</v>
      </c>
      <c r="L31" s="23">
        <v>61.433</v>
      </c>
      <c r="M31" s="24">
        <v>527.56700000000001</v>
      </c>
    </row>
    <row r="32" spans="2:16" ht="26.25" customHeight="1" thickBot="1">
      <c r="B32" s="1861" t="s">
        <v>55</v>
      </c>
      <c r="C32" s="1862"/>
      <c r="D32" s="1862"/>
      <c r="E32" s="1863"/>
      <c r="F32" s="21">
        <v>2.956</v>
      </c>
      <c r="G32" s="22">
        <v>0</v>
      </c>
      <c r="H32" s="23">
        <v>0</v>
      </c>
      <c r="I32" s="24">
        <v>2.956</v>
      </c>
      <c r="J32" s="21">
        <v>2.891</v>
      </c>
      <c r="K32" s="22">
        <v>0</v>
      </c>
      <c r="L32" s="23">
        <v>0</v>
      </c>
      <c r="M32" s="24">
        <v>2.891</v>
      </c>
    </row>
    <row r="33" spans="2:13" s="16" customFormat="1" ht="14.45" customHeight="1" thickBot="1">
      <c r="B33" s="1936" t="s">
        <v>56</v>
      </c>
      <c r="C33" s="1937"/>
      <c r="D33" s="1937"/>
      <c r="E33" s="1938"/>
      <c r="F33" s="12">
        <v>13380.349</v>
      </c>
      <c r="G33" s="13">
        <v>4414.4210000000003</v>
      </c>
      <c r="H33" s="14">
        <v>350</v>
      </c>
      <c r="I33" s="15">
        <v>18144.77</v>
      </c>
      <c r="J33" s="12">
        <v>8400</v>
      </c>
      <c r="K33" s="13">
        <v>2392</v>
      </c>
      <c r="L33" s="14">
        <v>80</v>
      </c>
      <c r="M33" s="15">
        <v>10872</v>
      </c>
    </row>
    <row r="34" spans="2:13" ht="16.899999999999999" customHeight="1" thickBot="1">
      <c r="B34" s="1939" t="s">
        <v>57</v>
      </c>
      <c r="C34" s="1940"/>
      <c r="D34" s="1940"/>
      <c r="E34" s="1941"/>
      <c r="F34" s="21">
        <v>13380.349</v>
      </c>
      <c r="G34" s="22">
        <v>4414.4210000000003</v>
      </c>
      <c r="H34" s="23">
        <v>350</v>
      </c>
      <c r="I34" s="24">
        <v>18144.77</v>
      </c>
      <c r="J34" s="21">
        <v>8400</v>
      </c>
      <c r="K34" s="22">
        <v>2392</v>
      </c>
      <c r="L34" s="23">
        <v>80</v>
      </c>
      <c r="M34" s="24">
        <v>10872</v>
      </c>
    </row>
    <row r="35" spans="2:13" s="16" customFormat="1" ht="14.45" customHeight="1" thickBot="1">
      <c r="B35" s="1840" t="s">
        <v>58</v>
      </c>
      <c r="C35" s="1841"/>
      <c r="D35" s="1841"/>
      <c r="E35" s="1842"/>
      <c r="F35" s="12">
        <v>29778.868999999999</v>
      </c>
      <c r="G35" s="13">
        <v>19568.056</v>
      </c>
      <c r="H35" s="14">
        <v>1323.271</v>
      </c>
      <c r="I35" s="15">
        <v>50670.196000000004</v>
      </c>
      <c r="J35" s="12">
        <v>31198.027999999998</v>
      </c>
      <c r="K35" s="13">
        <v>16801.133000000002</v>
      </c>
      <c r="L35" s="14">
        <v>1372.42</v>
      </c>
      <c r="M35" s="15">
        <v>49371.580999999998</v>
      </c>
    </row>
    <row r="36" spans="2:13" s="36" customFormat="1" ht="12.75" customHeight="1">
      <c r="B36" s="1942" t="s">
        <v>59</v>
      </c>
      <c r="C36" s="1943"/>
      <c r="D36" s="1943"/>
      <c r="E36" s="1944"/>
      <c r="F36" s="33">
        <v>788.83600000000001</v>
      </c>
      <c r="G36" s="34">
        <v>485.09300000000002</v>
      </c>
      <c r="H36" s="35">
        <v>604.39800000000002</v>
      </c>
      <c r="I36" s="20">
        <v>1878.327</v>
      </c>
      <c r="J36" s="33">
        <v>566.51900000000001</v>
      </c>
      <c r="K36" s="34">
        <v>539.39300000000003</v>
      </c>
      <c r="L36" s="35">
        <v>622.697</v>
      </c>
      <c r="M36" s="20">
        <v>1728.6089999999999</v>
      </c>
    </row>
    <row r="37" spans="2:13" ht="12.75" customHeight="1">
      <c r="B37" s="37"/>
      <c r="C37" s="1935" t="s">
        <v>59</v>
      </c>
      <c r="D37" s="1899"/>
      <c r="E37" s="1900"/>
      <c r="F37" s="21">
        <v>792.75699999999995</v>
      </c>
      <c r="G37" s="22">
        <v>485.40899999999999</v>
      </c>
      <c r="H37" s="23">
        <v>604.53899999999999</v>
      </c>
      <c r="I37" s="24">
        <v>1882.7049999999999</v>
      </c>
      <c r="J37" s="21">
        <v>568.61900000000003</v>
      </c>
      <c r="K37" s="22">
        <v>539.48800000000006</v>
      </c>
      <c r="L37" s="23">
        <v>622.84199999999998</v>
      </c>
      <c r="M37" s="24">
        <v>1730.9490000000001</v>
      </c>
    </row>
    <row r="38" spans="2:13" ht="12.75" customHeight="1">
      <c r="B38" s="37"/>
      <c r="C38" s="1899" t="s">
        <v>60</v>
      </c>
      <c r="D38" s="1899" t="s">
        <v>61</v>
      </c>
      <c r="E38" s="1900"/>
      <c r="F38" s="21">
        <v>-3.9209999999999998</v>
      </c>
      <c r="G38" s="22">
        <v>-0.316</v>
      </c>
      <c r="H38" s="23">
        <v>-0.14099999999999999</v>
      </c>
      <c r="I38" s="24">
        <v>-4.3780000000000001</v>
      </c>
      <c r="J38" s="21">
        <v>-2.1</v>
      </c>
      <c r="K38" s="22">
        <v>-9.5000000000000001E-2</v>
      </c>
      <c r="L38" s="23">
        <v>-0.14499999999999999</v>
      </c>
      <c r="M38" s="24">
        <v>-2.34</v>
      </c>
    </row>
    <row r="39" spans="2:13" ht="12.75" customHeight="1">
      <c r="B39" s="1896" t="s">
        <v>62</v>
      </c>
      <c r="C39" s="1897"/>
      <c r="D39" s="1897"/>
      <c r="E39" s="1898"/>
      <c r="F39" s="21">
        <v>28150.127</v>
      </c>
      <c r="G39" s="22">
        <v>5677.134</v>
      </c>
      <c r="H39" s="23">
        <v>622.72500000000002</v>
      </c>
      <c r="I39" s="24">
        <v>34449.985999999997</v>
      </c>
      <c r="J39" s="21">
        <v>29879.853999999999</v>
      </c>
      <c r="K39" s="22">
        <v>4416.3990000000003</v>
      </c>
      <c r="L39" s="23">
        <v>556.82000000000005</v>
      </c>
      <c r="M39" s="24">
        <v>34853.072999999997</v>
      </c>
    </row>
    <row r="40" spans="2:13" ht="12.75" customHeight="1">
      <c r="B40" s="37"/>
      <c r="C40" s="1935" t="s">
        <v>62</v>
      </c>
      <c r="D40" s="1899"/>
      <c r="E40" s="1900"/>
      <c r="F40" s="21">
        <v>28150.798999999999</v>
      </c>
      <c r="G40" s="22">
        <v>5680.98</v>
      </c>
      <c r="H40" s="23">
        <v>623.10799999999995</v>
      </c>
      <c r="I40" s="24">
        <v>34454.887000000002</v>
      </c>
      <c r="J40" s="21">
        <v>29880.253000000001</v>
      </c>
      <c r="K40" s="22">
        <v>4420.674</v>
      </c>
      <c r="L40" s="23">
        <v>557.06299999999999</v>
      </c>
      <c r="M40" s="24">
        <v>34857.99</v>
      </c>
    </row>
    <row r="41" spans="2:13" ht="12.75" customHeight="1">
      <c r="B41" s="37"/>
      <c r="C41" s="1899" t="s">
        <v>63</v>
      </c>
      <c r="D41" s="1899"/>
      <c r="E41" s="1900"/>
      <c r="F41" s="21">
        <v>-0.67200000000000004</v>
      </c>
      <c r="G41" s="22">
        <v>-3.8460000000000001</v>
      </c>
      <c r="H41" s="23">
        <v>-0.38300000000000001</v>
      </c>
      <c r="I41" s="24">
        <v>-4.9009999999999998</v>
      </c>
      <c r="J41" s="21">
        <v>-0.39900000000000002</v>
      </c>
      <c r="K41" s="22">
        <v>-4.2750000000000004</v>
      </c>
      <c r="L41" s="23">
        <v>-0.24299999999999999</v>
      </c>
      <c r="M41" s="24">
        <v>-4.9169999999999998</v>
      </c>
    </row>
    <row r="42" spans="2:13" s="41" customFormat="1" ht="12.75" customHeight="1">
      <c r="B42" s="1896" t="s">
        <v>64</v>
      </c>
      <c r="C42" s="1897"/>
      <c r="D42" s="1897"/>
      <c r="E42" s="1898"/>
      <c r="F42" s="38">
        <v>296.96800000000002</v>
      </c>
      <c r="G42" s="39">
        <v>149.41999999999999</v>
      </c>
      <c r="H42" s="40">
        <v>0</v>
      </c>
      <c r="I42" s="24">
        <v>446.38799999999998</v>
      </c>
      <c r="J42" s="38">
        <v>264.20100000000002</v>
      </c>
      <c r="K42" s="39">
        <v>132.88300000000001</v>
      </c>
      <c r="L42" s="40">
        <v>0</v>
      </c>
      <c r="M42" s="24">
        <v>397.084</v>
      </c>
    </row>
    <row r="43" spans="2:13" ht="12.75" customHeight="1">
      <c r="B43" s="37"/>
      <c r="C43" s="1897" t="s">
        <v>64</v>
      </c>
      <c r="D43" s="1897"/>
      <c r="E43" s="1898"/>
      <c r="F43" s="21">
        <v>298.26499999999999</v>
      </c>
      <c r="G43" s="22">
        <v>149.44900000000001</v>
      </c>
      <c r="H43" s="23">
        <v>0</v>
      </c>
      <c r="I43" s="24">
        <v>447.714</v>
      </c>
      <c r="J43" s="21">
        <v>265.35599999999999</v>
      </c>
      <c r="K43" s="22">
        <v>132.90899999999999</v>
      </c>
      <c r="L43" s="23">
        <v>0</v>
      </c>
      <c r="M43" s="24">
        <v>398.26499999999999</v>
      </c>
    </row>
    <row r="44" spans="2:13" ht="28.35" customHeight="1">
      <c r="B44" s="42"/>
      <c r="C44" s="1915" t="s">
        <v>65</v>
      </c>
      <c r="D44" s="1915" t="s">
        <v>61</v>
      </c>
      <c r="E44" s="1916"/>
      <c r="F44" s="21">
        <v>-1.2969999999999999</v>
      </c>
      <c r="G44" s="22">
        <v>-2.9000000000000001E-2</v>
      </c>
      <c r="H44" s="23">
        <v>0</v>
      </c>
      <c r="I44" s="24">
        <v>-1.3260000000000001</v>
      </c>
      <c r="J44" s="21">
        <v>-1.155</v>
      </c>
      <c r="K44" s="22">
        <v>-2.5999999999999999E-2</v>
      </c>
      <c r="L44" s="23">
        <v>0</v>
      </c>
      <c r="M44" s="24">
        <v>-1.181</v>
      </c>
    </row>
    <row r="45" spans="2:13" ht="13.9" customHeight="1">
      <c r="B45" s="1896" t="s">
        <v>66</v>
      </c>
      <c r="C45" s="1897"/>
      <c r="D45" s="1897"/>
      <c r="E45" s="1898"/>
      <c r="F45" s="21">
        <v>468.09399999999999</v>
      </c>
      <c r="G45" s="22">
        <v>12966.709000000001</v>
      </c>
      <c r="H45" s="23">
        <v>89.91</v>
      </c>
      <c r="I45" s="24">
        <v>13524.713</v>
      </c>
      <c r="J45" s="21">
        <v>335.43799999999999</v>
      </c>
      <c r="K45" s="22">
        <v>11458.460999999999</v>
      </c>
      <c r="L45" s="23">
        <v>189.93299999999999</v>
      </c>
      <c r="M45" s="24">
        <v>11983.832</v>
      </c>
    </row>
    <row r="46" spans="2:13" ht="14.45" customHeight="1">
      <c r="B46" s="37"/>
      <c r="C46" s="1897" t="s">
        <v>66</v>
      </c>
      <c r="D46" s="1897"/>
      <c r="E46" s="1898"/>
      <c r="F46" s="21">
        <v>468.55099999999999</v>
      </c>
      <c r="G46" s="22">
        <v>12966.779</v>
      </c>
      <c r="H46" s="23">
        <v>90</v>
      </c>
      <c r="I46" s="24">
        <v>13525.33</v>
      </c>
      <c r="J46" s="21">
        <v>336.346</v>
      </c>
      <c r="K46" s="22">
        <v>11458.460999999999</v>
      </c>
      <c r="L46" s="23">
        <v>190.03299999999999</v>
      </c>
      <c r="M46" s="24">
        <v>11984.84</v>
      </c>
    </row>
    <row r="47" spans="2:13" ht="14.45" customHeight="1">
      <c r="B47" s="986"/>
      <c r="C47" s="1915" t="s">
        <v>356</v>
      </c>
      <c r="D47" s="1915" t="s">
        <v>61</v>
      </c>
      <c r="E47" s="1916"/>
      <c r="F47" s="21">
        <v>0</v>
      </c>
      <c r="G47" s="22">
        <v>0</v>
      </c>
      <c r="H47" s="23">
        <v>0</v>
      </c>
      <c r="I47" s="24">
        <v>0</v>
      </c>
      <c r="J47" s="21">
        <v>-0.90800000000000003</v>
      </c>
      <c r="K47" s="22">
        <v>0</v>
      </c>
      <c r="L47" s="23">
        <v>-0.1</v>
      </c>
      <c r="M47" s="24">
        <v>-1.008</v>
      </c>
    </row>
    <row r="48" spans="2:13" ht="12.75" customHeight="1">
      <c r="B48" s="1896" t="s">
        <v>67</v>
      </c>
      <c r="C48" s="1897"/>
      <c r="D48" s="1897"/>
      <c r="E48" s="1898"/>
      <c r="F48" s="21">
        <v>44.960999999999999</v>
      </c>
      <c r="G48" s="22">
        <v>0</v>
      </c>
      <c r="H48" s="23">
        <v>0</v>
      </c>
      <c r="I48" s="24">
        <v>44.960999999999999</v>
      </c>
      <c r="J48" s="21">
        <v>61.537999999999997</v>
      </c>
      <c r="K48" s="22">
        <v>0</v>
      </c>
      <c r="L48" s="23">
        <v>0</v>
      </c>
      <c r="M48" s="24">
        <v>61.537999999999997</v>
      </c>
    </row>
    <row r="49" spans="2:16" ht="12.75" customHeight="1">
      <c r="B49" s="37"/>
      <c r="C49" s="1897" t="s">
        <v>67</v>
      </c>
      <c r="D49" s="1897"/>
      <c r="E49" s="1898"/>
      <c r="F49" s="21">
        <v>45.975000000000001</v>
      </c>
      <c r="G49" s="22">
        <v>0</v>
      </c>
      <c r="H49" s="23">
        <v>0</v>
      </c>
      <c r="I49" s="24">
        <v>45.975000000000001</v>
      </c>
      <c r="J49" s="21">
        <v>62.564999999999998</v>
      </c>
      <c r="K49" s="22">
        <v>0</v>
      </c>
      <c r="L49" s="23">
        <v>0</v>
      </c>
      <c r="M49" s="24">
        <v>62.564999999999998</v>
      </c>
    </row>
    <row r="50" spans="2:16" ht="26.25" customHeight="1">
      <c r="B50" s="37"/>
      <c r="C50" s="1899" t="s">
        <v>68</v>
      </c>
      <c r="D50" s="1899" t="s">
        <v>61</v>
      </c>
      <c r="E50" s="1900"/>
      <c r="F50" s="21">
        <v>-0.88400000000000001</v>
      </c>
      <c r="G50" s="22">
        <v>0</v>
      </c>
      <c r="H50" s="23">
        <v>0</v>
      </c>
      <c r="I50" s="24">
        <v>-0.88400000000000001</v>
      </c>
      <c r="J50" s="21">
        <v>-0.75</v>
      </c>
      <c r="K50" s="22">
        <v>0</v>
      </c>
      <c r="L50" s="23">
        <v>0</v>
      </c>
      <c r="M50" s="24">
        <v>-0.75</v>
      </c>
    </row>
    <row r="51" spans="2:16" ht="12.75" customHeight="1">
      <c r="B51" s="1896" t="s">
        <v>69</v>
      </c>
      <c r="C51" s="1897"/>
      <c r="D51" s="1897"/>
      <c r="E51" s="1898"/>
      <c r="F51" s="21">
        <v>2.8210000000000002</v>
      </c>
      <c r="G51" s="22">
        <v>61.366999999999997</v>
      </c>
      <c r="H51" s="23">
        <v>0</v>
      </c>
      <c r="I51" s="24">
        <v>64.188000000000002</v>
      </c>
      <c r="J51" s="21">
        <v>58.462000000000003</v>
      </c>
      <c r="K51" s="22">
        <v>61.47</v>
      </c>
      <c r="L51" s="23">
        <v>0</v>
      </c>
      <c r="M51" s="24">
        <v>119.932</v>
      </c>
    </row>
    <row r="52" spans="2:16" ht="12.75" customHeight="1">
      <c r="B52" s="43"/>
      <c r="C52" s="1917" t="s">
        <v>69</v>
      </c>
      <c r="D52" s="1897"/>
      <c r="E52" s="1898"/>
      <c r="F52" s="21">
        <v>2.83</v>
      </c>
      <c r="G52" s="22">
        <v>61.396000000000001</v>
      </c>
      <c r="H52" s="23">
        <v>0</v>
      </c>
      <c r="I52" s="24">
        <v>64.225999999999999</v>
      </c>
      <c r="J52" s="21">
        <v>59.168999999999997</v>
      </c>
      <c r="K52" s="22">
        <v>61.5</v>
      </c>
      <c r="L52" s="23">
        <v>0</v>
      </c>
      <c r="M52" s="24">
        <v>120.669</v>
      </c>
    </row>
    <row r="53" spans="2:16" ht="26.25" customHeight="1">
      <c r="B53" s="43"/>
      <c r="C53" s="1917" t="s">
        <v>70</v>
      </c>
      <c r="D53" s="1897"/>
      <c r="E53" s="1898"/>
      <c r="F53" s="21">
        <v>-2E-3</v>
      </c>
      <c r="G53" s="22">
        <v>0</v>
      </c>
      <c r="H53" s="23">
        <v>0</v>
      </c>
      <c r="I53" s="24">
        <v>-2E-3</v>
      </c>
      <c r="J53" s="21">
        <v>-0.54500000000000004</v>
      </c>
      <c r="K53" s="22">
        <v>0</v>
      </c>
      <c r="L53" s="23">
        <v>0</v>
      </c>
      <c r="M53" s="24">
        <v>-0.54500000000000004</v>
      </c>
    </row>
    <row r="54" spans="2:16" s="2" customFormat="1" ht="12.75" customHeight="1">
      <c r="B54" s="1896" t="s">
        <v>71</v>
      </c>
      <c r="C54" s="1897"/>
      <c r="D54" s="1897"/>
      <c r="E54" s="1898"/>
      <c r="F54" s="21">
        <v>7.9130000000000003</v>
      </c>
      <c r="G54" s="22">
        <v>228.327</v>
      </c>
      <c r="H54" s="23">
        <v>6.2380000000000004</v>
      </c>
      <c r="I54" s="24">
        <v>242.47800000000001</v>
      </c>
      <c r="J54" s="38">
        <v>18.308</v>
      </c>
      <c r="K54" s="39">
        <v>192.27099999999999</v>
      </c>
      <c r="L54" s="40">
        <v>2.97</v>
      </c>
      <c r="M54" s="24">
        <v>213.54900000000001</v>
      </c>
      <c r="N54" s="1"/>
      <c r="O54" s="1"/>
      <c r="P54" s="1"/>
    </row>
    <row r="55" spans="2:16" s="2" customFormat="1" ht="12.75" customHeight="1">
      <c r="B55" s="37"/>
      <c r="C55" s="1897" t="s">
        <v>71</v>
      </c>
      <c r="D55" s="1897"/>
      <c r="E55" s="1898"/>
      <c r="F55" s="21">
        <v>8.2430000000000003</v>
      </c>
      <c r="G55" s="22">
        <v>230.46700000000001</v>
      </c>
      <c r="H55" s="23">
        <v>6.6420000000000003</v>
      </c>
      <c r="I55" s="24">
        <v>245.352</v>
      </c>
      <c r="J55" s="38">
        <v>19.065999999999999</v>
      </c>
      <c r="K55" s="39">
        <v>193.81299999999999</v>
      </c>
      <c r="L55" s="40">
        <v>3</v>
      </c>
      <c r="M55" s="24">
        <v>215.87899999999999</v>
      </c>
      <c r="N55" s="1"/>
      <c r="O55" s="1"/>
      <c r="P55" s="1"/>
    </row>
    <row r="56" spans="2:16" s="2" customFormat="1" ht="26.45" customHeight="1">
      <c r="B56" s="44"/>
      <c r="C56" s="1933" t="s">
        <v>72</v>
      </c>
      <c r="D56" s="1933"/>
      <c r="E56" s="1934"/>
      <c r="F56" s="21">
        <v>-2.4E-2</v>
      </c>
      <c r="G56" s="22">
        <v>-1.3320000000000001</v>
      </c>
      <c r="H56" s="23">
        <v>-2.9000000000000001E-2</v>
      </c>
      <c r="I56" s="24">
        <v>-1.385</v>
      </c>
      <c r="J56" s="21">
        <v>-2.5999999999999999E-2</v>
      </c>
      <c r="K56" s="22">
        <v>-1.0589999999999999</v>
      </c>
      <c r="L56" s="23">
        <v>-0.03</v>
      </c>
      <c r="M56" s="24">
        <v>-1.115</v>
      </c>
      <c r="N56" s="1"/>
      <c r="O56" s="1"/>
      <c r="P56" s="1"/>
    </row>
    <row r="57" spans="2:16" s="2" customFormat="1" ht="26.25" customHeight="1">
      <c r="B57" s="37"/>
      <c r="C57" s="1899" t="s">
        <v>73</v>
      </c>
      <c r="D57" s="1899" t="s">
        <v>61</v>
      </c>
      <c r="E57" s="1900"/>
      <c r="F57" s="21">
        <v>-0.30599999999999999</v>
      </c>
      <c r="G57" s="22">
        <v>-0.80800000000000005</v>
      </c>
      <c r="H57" s="23">
        <v>-0.375</v>
      </c>
      <c r="I57" s="24">
        <v>-1.4890000000000001</v>
      </c>
      <c r="J57" s="21">
        <v>-0.73199999999999998</v>
      </c>
      <c r="K57" s="22">
        <v>-0.48299999999999998</v>
      </c>
      <c r="L57" s="23">
        <v>0</v>
      </c>
      <c r="M57" s="24">
        <v>-1.2150000000000001</v>
      </c>
      <c r="N57" s="1"/>
      <c r="O57" s="1"/>
      <c r="P57" s="1"/>
    </row>
    <row r="58" spans="2:16" s="2" customFormat="1" ht="26.25" customHeight="1">
      <c r="B58" s="1896" t="s">
        <v>74</v>
      </c>
      <c r="C58" s="1897"/>
      <c r="D58" s="1897"/>
      <c r="E58" s="1898"/>
      <c r="F58" s="21">
        <v>5.61</v>
      </c>
      <c r="G58" s="22">
        <v>0</v>
      </c>
      <c r="H58" s="23">
        <v>0</v>
      </c>
      <c r="I58" s="24">
        <v>5.61</v>
      </c>
      <c r="J58" s="21">
        <v>4.1959999999999997</v>
      </c>
      <c r="K58" s="22">
        <v>0</v>
      </c>
      <c r="L58" s="23">
        <v>0</v>
      </c>
      <c r="M58" s="24">
        <v>4.1959999999999997</v>
      </c>
      <c r="N58" s="1"/>
      <c r="O58" s="1"/>
      <c r="P58" s="1"/>
    </row>
    <row r="59" spans="2:16" s="2" customFormat="1" ht="26.25" customHeight="1">
      <c r="B59" s="37"/>
      <c r="C59" s="1897" t="s">
        <v>75</v>
      </c>
      <c r="D59" s="1897"/>
      <c r="E59" s="1898"/>
      <c r="F59" s="21">
        <v>6.8659999999999997</v>
      </c>
      <c r="G59" s="22">
        <v>0</v>
      </c>
      <c r="H59" s="23">
        <v>0</v>
      </c>
      <c r="I59" s="24">
        <v>6.8659999999999997</v>
      </c>
      <c r="J59" s="21">
        <v>5.85</v>
      </c>
      <c r="K59" s="22">
        <v>0</v>
      </c>
      <c r="L59" s="23">
        <v>0</v>
      </c>
      <c r="M59" s="24">
        <v>5.85</v>
      </c>
      <c r="N59" s="1"/>
      <c r="O59" s="1"/>
      <c r="P59" s="1"/>
    </row>
    <row r="60" spans="2:16" s="2" customFormat="1" ht="39.75" customHeight="1">
      <c r="B60" s="45"/>
      <c r="C60" s="1925" t="s">
        <v>76</v>
      </c>
      <c r="D60" s="1926"/>
      <c r="E60" s="1927"/>
      <c r="F60" s="38">
        <v>-1.2070000000000001</v>
      </c>
      <c r="G60" s="39">
        <v>0</v>
      </c>
      <c r="H60" s="40">
        <v>0</v>
      </c>
      <c r="I60" s="24">
        <v>-1.2070000000000001</v>
      </c>
      <c r="J60" s="38">
        <v>-1.615</v>
      </c>
      <c r="K60" s="39">
        <v>0</v>
      </c>
      <c r="L60" s="40">
        <v>0</v>
      </c>
      <c r="M60" s="24">
        <v>-1.615</v>
      </c>
      <c r="N60" s="1"/>
      <c r="O60" s="1"/>
      <c r="P60" s="1"/>
    </row>
    <row r="61" spans="2:16" s="2" customFormat="1" ht="12.75" customHeight="1">
      <c r="B61" s="1928" t="s">
        <v>77</v>
      </c>
      <c r="C61" s="1929"/>
      <c r="D61" s="1929"/>
      <c r="E61" s="1930"/>
      <c r="F61" s="21">
        <v>1.9430000000000001</v>
      </c>
      <c r="G61" s="22">
        <v>6.0000000000000001E-3</v>
      </c>
      <c r="H61" s="23">
        <v>0</v>
      </c>
      <c r="I61" s="24">
        <v>1.9490000000000001</v>
      </c>
      <c r="J61" s="21">
        <v>0</v>
      </c>
      <c r="K61" s="22">
        <v>0</v>
      </c>
      <c r="L61" s="23">
        <v>0</v>
      </c>
      <c r="M61" s="24">
        <v>0</v>
      </c>
      <c r="N61" s="1"/>
      <c r="O61" s="1"/>
      <c r="P61" s="1"/>
    </row>
    <row r="62" spans="2:16" s="2" customFormat="1" ht="12.75" customHeight="1">
      <c r="B62" s="46"/>
      <c r="C62" s="1931" t="s">
        <v>77</v>
      </c>
      <c r="D62" s="1931"/>
      <c r="E62" s="1932"/>
      <c r="F62" s="21">
        <v>1.962</v>
      </c>
      <c r="G62" s="22">
        <v>6.0000000000000001E-3</v>
      </c>
      <c r="H62" s="23">
        <v>0</v>
      </c>
      <c r="I62" s="24">
        <v>1.968</v>
      </c>
      <c r="J62" s="21">
        <v>0</v>
      </c>
      <c r="K62" s="22">
        <v>0</v>
      </c>
      <c r="L62" s="23">
        <v>0</v>
      </c>
      <c r="M62" s="24">
        <v>0</v>
      </c>
      <c r="N62" s="1"/>
      <c r="O62" s="1"/>
      <c r="P62" s="1"/>
    </row>
    <row r="63" spans="2:16" s="2" customFormat="1" ht="12.75" customHeight="1">
      <c r="B63" s="1888" t="s">
        <v>78</v>
      </c>
      <c r="C63" s="1889"/>
      <c r="D63" s="1889"/>
      <c r="E63" s="1890"/>
      <c r="F63" s="21">
        <v>11.593999999999999</v>
      </c>
      <c r="G63" s="22">
        <v>0</v>
      </c>
      <c r="H63" s="23">
        <v>0</v>
      </c>
      <c r="I63" s="24">
        <v>11.593999999999999</v>
      </c>
      <c r="J63" s="21">
        <v>9.49</v>
      </c>
      <c r="K63" s="22">
        <v>0</v>
      </c>
      <c r="L63" s="23">
        <v>0</v>
      </c>
      <c r="M63" s="24">
        <v>9.49</v>
      </c>
      <c r="N63" s="1"/>
      <c r="O63" s="1"/>
      <c r="P63" s="1"/>
    </row>
    <row r="64" spans="2:16" ht="12.75" customHeight="1">
      <c r="B64" s="47"/>
      <c r="C64" s="1889" t="s">
        <v>78</v>
      </c>
      <c r="D64" s="1889"/>
      <c r="E64" s="1890"/>
      <c r="F64" s="21">
        <v>37.374000000000002</v>
      </c>
      <c r="G64" s="22">
        <v>0</v>
      </c>
      <c r="H64" s="23">
        <v>0</v>
      </c>
      <c r="I64" s="24">
        <v>37.374000000000002</v>
      </c>
      <c r="J64" s="21">
        <v>26.417999999999999</v>
      </c>
      <c r="K64" s="22">
        <v>0</v>
      </c>
      <c r="L64" s="23">
        <v>0</v>
      </c>
      <c r="M64" s="24">
        <v>26.417999999999999</v>
      </c>
    </row>
    <row r="65" spans="1:39" ht="28.35" customHeight="1" thickBot="1">
      <c r="B65" s="48"/>
      <c r="C65" s="1920" t="s">
        <v>79</v>
      </c>
      <c r="D65" s="1920" t="s">
        <v>61</v>
      </c>
      <c r="E65" s="1921"/>
      <c r="F65" s="25">
        <v>-25.78</v>
      </c>
      <c r="G65" s="26">
        <v>0</v>
      </c>
      <c r="H65" s="27">
        <v>0</v>
      </c>
      <c r="I65" s="28">
        <v>-25.78</v>
      </c>
      <c r="J65" s="25">
        <v>-16.928000000000001</v>
      </c>
      <c r="K65" s="26">
        <v>0</v>
      </c>
      <c r="L65" s="27">
        <v>0</v>
      </c>
      <c r="M65" s="28">
        <v>-16.928000000000001</v>
      </c>
    </row>
    <row r="66" spans="1:39" s="16" customFormat="1" ht="13.9" customHeight="1" thickBot="1">
      <c r="B66" s="1855" t="s">
        <v>80</v>
      </c>
      <c r="C66" s="1856"/>
      <c r="D66" s="1856"/>
      <c r="E66" s="1857"/>
      <c r="F66" s="12">
        <v>196977.49600000001</v>
      </c>
      <c r="G66" s="13">
        <v>53436.048999999999</v>
      </c>
      <c r="H66" s="14">
        <v>8791.1820000000007</v>
      </c>
      <c r="I66" s="15">
        <v>259204.72700000001</v>
      </c>
      <c r="J66" s="12">
        <v>207894.617</v>
      </c>
      <c r="K66" s="13">
        <v>59222.010999999999</v>
      </c>
      <c r="L66" s="14">
        <v>9199.98</v>
      </c>
      <c r="M66" s="15">
        <v>276316.60800000001</v>
      </c>
    </row>
    <row r="67" spans="1:39" s="49" customFormat="1" ht="12.75" customHeight="1">
      <c r="A67" s="3"/>
      <c r="B67" s="1922" t="s">
        <v>81</v>
      </c>
      <c r="C67" s="1923"/>
      <c r="D67" s="1923"/>
      <c r="E67" s="1924"/>
      <c r="F67" s="33">
        <v>94945.218999999997</v>
      </c>
      <c r="G67" s="34">
        <v>31615.587</v>
      </c>
      <c r="H67" s="35">
        <v>4261.1540000000005</v>
      </c>
      <c r="I67" s="20">
        <v>130821.96</v>
      </c>
      <c r="J67" s="33">
        <v>95817.255999999994</v>
      </c>
      <c r="K67" s="34">
        <v>34807.057999999997</v>
      </c>
      <c r="L67" s="35">
        <v>4100.59</v>
      </c>
      <c r="M67" s="20">
        <v>134724.90400000001</v>
      </c>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12.75" customHeight="1">
      <c r="B68" s="50"/>
      <c r="C68" s="1917" t="s">
        <v>81</v>
      </c>
      <c r="D68" s="1918"/>
      <c r="E68" s="1919"/>
      <c r="F68" s="21">
        <v>99481.94</v>
      </c>
      <c r="G68" s="22">
        <v>32283.026000000002</v>
      </c>
      <c r="H68" s="23">
        <v>4350.8329999999996</v>
      </c>
      <c r="I68" s="20">
        <v>136115.799</v>
      </c>
      <c r="J68" s="21">
        <v>100086.27499999999</v>
      </c>
      <c r="K68" s="22">
        <v>35578.161</v>
      </c>
      <c r="L68" s="23">
        <v>4192.1819999999998</v>
      </c>
      <c r="M68" s="20">
        <v>139856.61799999999</v>
      </c>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39" ht="12.75" customHeight="1">
      <c r="B69" s="37"/>
      <c r="C69" s="1899" t="s">
        <v>82</v>
      </c>
      <c r="D69" s="1899"/>
      <c r="E69" s="1900"/>
      <c r="F69" s="21">
        <v>-207.57599999999999</v>
      </c>
      <c r="G69" s="22">
        <v>-64.989000000000004</v>
      </c>
      <c r="H69" s="23">
        <v>-15.269</v>
      </c>
      <c r="I69" s="24">
        <v>-287.834</v>
      </c>
      <c r="J69" s="21">
        <v>-171.98400000000001</v>
      </c>
      <c r="K69" s="22">
        <v>-55.927</v>
      </c>
      <c r="L69" s="23">
        <v>-14.513999999999999</v>
      </c>
      <c r="M69" s="24">
        <v>-242.42500000000001</v>
      </c>
    </row>
    <row r="70" spans="1:39" ht="12.75" customHeight="1">
      <c r="B70" s="37"/>
      <c r="C70" s="1899" t="s">
        <v>83</v>
      </c>
      <c r="D70" s="1899" t="s">
        <v>61</v>
      </c>
      <c r="E70" s="1900"/>
      <c r="F70" s="21">
        <v>-4329.1450000000004</v>
      </c>
      <c r="G70" s="22">
        <v>-602.45000000000005</v>
      </c>
      <c r="H70" s="23">
        <v>-74.41</v>
      </c>
      <c r="I70" s="24">
        <v>-5006.0050000000001</v>
      </c>
      <c r="J70" s="21">
        <v>-4097.0349999999999</v>
      </c>
      <c r="K70" s="22">
        <v>-715.17600000000004</v>
      </c>
      <c r="L70" s="23">
        <v>-77.078000000000003</v>
      </c>
      <c r="M70" s="24">
        <v>-4889.2889999999998</v>
      </c>
    </row>
    <row r="71" spans="1:39" ht="12.75" customHeight="1">
      <c r="B71" s="1896" t="s">
        <v>84</v>
      </c>
      <c r="C71" s="1897"/>
      <c r="D71" s="1897"/>
      <c r="E71" s="1898"/>
      <c r="F71" s="21">
        <v>1989.9639999999999</v>
      </c>
      <c r="G71" s="22">
        <v>230.65</v>
      </c>
      <c r="H71" s="23">
        <v>0</v>
      </c>
      <c r="I71" s="24">
        <v>2220.614</v>
      </c>
      <c r="J71" s="21">
        <v>1938.8720000000001</v>
      </c>
      <c r="K71" s="22">
        <v>329.27</v>
      </c>
      <c r="L71" s="23">
        <v>0</v>
      </c>
      <c r="M71" s="24">
        <v>2268.1419999999998</v>
      </c>
    </row>
    <row r="72" spans="1:39" ht="12.75" customHeight="1">
      <c r="B72" s="37"/>
      <c r="C72" s="1899" t="s">
        <v>84</v>
      </c>
      <c r="D72" s="1899"/>
      <c r="E72" s="1900"/>
      <c r="F72" s="21">
        <v>2000.413</v>
      </c>
      <c r="G72" s="22">
        <v>237.69499999999999</v>
      </c>
      <c r="H72" s="23">
        <v>0</v>
      </c>
      <c r="I72" s="24">
        <v>2238.1080000000002</v>
      </c>
      <c r="J72" s="21">
        <v>1958.932</v>
      </c>
      <c r="K72" s="22">
        <v>334.76299999999998</v>
      </c>
      <c r="L72" s="23">
        <v>0</v>
      </c>
      <c r="M72" s="24">
        <v>2293.6950000000002</v>
      </c>
    </row>
    <row r="73" spans="1:39" ht="12.75" customHeight="1">
      <c r="B73" s="37"/>
      <c r="C73" s="1899" t="s">
        <v>85</v>
      </c>
      <c r="D73" s="1899"/>
      <c r="E73" s="1900"/>
      <c r="F73" s="21">
        <v>-4.992</v>
      </c>
      <c r="G73" s="22">
        <v>-3.2010000000000001</v>
      </c>
      <c r="H73" s="23">
        <v>0</v>
      </c>
      <c r="I73" s="24">
        <v>-8.1929999999999996</v>
      </c>
      <c r="J73" s="21">
        <v>-3.7869999999999999</v>
      </c>
      <c r="K73" s="22">
        <v>-2.6680000000000001</v>
      </c>
      <c r="L73" s="23">
        <v>0</v>
      </c>
      <c r="M73" s="24">
        <v>-6.4550000000000001</v>
      </c>
    </row>
    <row r="74" spans="1:39" ht="12.75" customHeight="1">
      <c r="B74" s="42"/>
      <c r="C74" s="1915" t="s">
        <v>86</v>
      </c>
      <c r="D74" s="1915" t="s">
        <v>61</v>
      </c>
      <c r="E74" s="1916"/>
      <c r="F74" s="21">
        <v>-5.4569999999999999</v>
      </c>
      <c r="G74" s="22">
        <v>-3.8439999999999999</v>
      </c>
      <c r="H74" s="23">
        <v>0</v>
      </c>
      <c r="I74" s="24">
        <v>-9.3010000000000002</v>
      </c>
      <c r="J74" s="21">
        <v>-16.273</v>
      </c>
      <c r="K74" s="22">
        <v>-2.8250000000000002</v>
      </c>
      <c r="L74" s="23">
        <v>0</v>
      </c>
      <c r="M74" s="24">
        <v>-19.097999999999999</v>
      </c>
    </row>
    <row r="75" spans="1:39" ht="31.15" customHeight="1">
      <c r="B75" s="1896" t="s">
        <v>87</v>
      </c>
      <c r="C75" s="1897"/>
      <c r="D75" s="1897"/>
      <c r="E75" s="1898"/>
      <c r="F75" s="21">
        <v>189.07900000000001</v>
      </c>
      <c r="G75" s="22">
        <v>2.8420000000000001</v>
      </c>
      <c r="H75" s="23">
        <v>18.364999999999998</v>
      </c>
      <c r="I75" s="24">
        <v>210.286</v>
      </c>
      <c r="J75" s="21">
        <v>246.53700000000001</v>
      </c>
      <c r="K75" s="22">
        <v>12.010999999999999</v>
      </c>
      <c r="L75" s="23">
        <v>18.654</v>
      </c>
      <c r="M75" s="24">
        <v>277.202</v>
      </c>
    </row>
    <row r="76" spans="1:39" ht="26.25" customHeight="1">
      <c r="B76" s="37"/>
      <c r="C76" s="1899" t="s">
        <v>87</v>
      </c>
      <c r="D76" s="1899"/>
      <c r="E76" s="1900"/>
      <c r="F76" s="21">
        <v>194.61500000000001</v>
      </c>
      <c r="G76" s="22">
        <v>2.91</v>
      </c>
      <c r="H76" s="23">
        <v>18.86</v>
      </c>
      <c r="I76" s="24">
        <v>216.38499999999999</v>
      </c>
      <c r="J76" s="21">
        <v>251.834</v>
      </c>
      <c r="K76" s="22">
        <v>12.156000000000001</v>
      </c>
      <c r="L76" s="23">
        <v>19.039000000000001</v>
      </c>
      <c r="M76" s="24">
        <v>283.029</v>
      </c>
    </row>
    <row r="77" spans="1:39" ht="26.25" customHeight="1">
      <c r="B77" s="37"/>
      <c r="C77" s="1899" t="s">
        <v>88</v>
      </c>
      <c r="D77" s="1899"/>
      <c r="E77" s="1900"/>
      <c r="F77" s="21">
        <v>-1.2450000000000001</v>
      </c>
      <c r="G77" s="22">
        <v>-3.7999999999999999E-2</v>
      </c>
      <c r="H77" s="23">
        <v>-0.114</v>
      </c>
      <c r="I77" s="24">
        <v>-1.397</v>
      </c>
      <c r="J77" s="21">
        <v>-1.163</v>
      </c>
      <c r="K77" s="22">
        <v>-8.5000000000000006E-2</v>
      </c>
      <c r="L77" s="23">
        <v>-9.2999999999999999E-2</v>
      </c>
      <c r="M77" s="24">
        <v>-1.341</v>
      </c>
    </row>
    <row r="78" spans="1:39" ht="26.25" customHeight="1">
      <c r="B78" s="37"/>
      <c r="C78" s="1899" t="s">
        <v>89</v>
      </c>
      <c r="D78" s="1899" t="s">
        <v>61</v>
      </c>
      <c r="E78" s="1900"/>
      <c r="F78" s="21">
        <v>-4.2910000000000004</v>
      </c>
      <c r="G78" s="22">
        <v>-0.03</v>
      </c>
      <c r="H78" s="23">
        <v>-0.38100000000000001</v>
      </c>
      <c r="I78" s="24">
        <v>-4.702</v>
      </c>
      <c r="J78" s="21">
        <v>-4.1340000000000003</v>
      </c>
      <c r="K78" s="22">
        <v>-0.06</v>
      </c>
      <c r="L78" s="23">
        <v>-0.29199999999999998</v>
      </c>
      <c r="M78" s="24">
        <v>-4.4859999999999998</v>
      </c>
    </row>
    <row r="79" spans="1:39" ht="12.75" customHeight="1">
      <c r="B79" s="1888" t="s">
        <v>90</v>
      </c>
      <c r="C79" s="1889"/>
      <c r="D79" s="1889"/>
      <c r="E79" s="1890"/>
      <c r="F79" s="21">
        <v>96617.248000000007</v>
      </c>
      <c r="G79" s="22">
        <v>21154.871999999999</v>
      </c>
      <c r="H79" s="23">
        <v>4204.3720000000003</v>
      </c>
      <c r="I79" s="24">
        <v>121976.492</v>
      </c>
      <c r="J79" s="21">
        <v>105527.60799999999</v>
      </c>
      <c r="K79" s="22">
        <v>23837.741000000002</v>
      </c>
      <c r="L79" s="23">
        <v>4763.5590000000002</v>
      </c>
      <c r="M79" s="24">
        <v>134128.908</v>
      </c>
    </row>
    <row r="80" spans="1:39" ht="12.75" customHeight="1">
      <c r="B80" s="37"/>
      <c r="C80" s="1899" t="s">
        <v>90</v>
      </c>
      <c r="D80" s="1899"/>
      <c r="E80" s="1900"/>
      <c r="F80" s="21">
        <v>97680.694000000003</v>
      </c>
      <c r="G80" s="22">
        <v>21363.945</v>
      </c>
      <c r="H80" s="23">
        <v>4221.3890000000001</v>
      </c>
      <c r="I80" s="24">
        <v>123266.02800000001</v>
      </c>
      <c r="J80" s="21">
        <v>106629.962</v>
      </c>
      <c r="K80" s="22">
        <v>24049.125</v>
      </c>
      <c r="L80" s="23">
        <v>4781.8090000000002</v>
      </c>
      <c r="M80" s="24">
        <v>135460.89600000001</v>
      </c>
    </row>
    <row r="81" spans="2:16" ht="12.75" customHeight="1">
      <c r="B81" s="37"/>
      <c r="C81" s="1899" t="s">
        <v>91</v>
      </c>
      <c r="D81" s="1899"/>
      <c r="E81" s="1900"/>
      <c r="F81" s="21">
        <v>-98.102000000000004</v>
      </c>
      <c r="G81" s="22">
        <v>-108.78700000000001</v>
      </c>
      <c r="H81" s="23">
        <v>1.256</v>
      </c>
      <c r="I81" s="24">
        <v>-205.63300000000001</v>
      </c>
      <c r="J81" s="21">
        <v>-11.105</v>
      </c>
      <c r="K81" s="22">
        <v>-115.53100000000001</v>
      </c>
      <c r="L81" s="23">
        <v>10.808999999999999</v>
      </c>
      <c r="M81" s="24">
        <v>-115.827</v>
      </c>
    </row>
    <row r="82" spans="2:16" ht="12.75" customHeight="1">
      <c r="B82" s="37"/>
      <c r="C82" s="1899" t="s">
        <v>92</v>
      </c>
      <c r="D82" s="1899" t="s">
        <v>61</v>
      </c>
      <c r="E82" s="1900"/>
      <c r="F82" s="21">
        <v>-965.34400000000005</v>
      </c>
      <c r="G82" s="22">
        <v>-100.286</v>
      </c>
      <c r="H82" s="23">
        <v>-18.273</v>
      </c>
      <c r="I82" s="24">
        <v>-1083.903</v>
      </c>
      <c r="J82" s="21">
        <v>-1091.249</v>
      </c>
      <c r="K82" s="22">
        <v>-95.852999999999994</v>
      </c>
      <c r="L82" s="23">
        <v>-29.059000000000001</v>
      </c>
      <c r="M82" s="24">
        <v>-1216.1610000000001</v>
      </c>
    </row>
    <row r="83" spans="2:16" ht="26.25" customHeight="1">
      <c r="B83" s="1888" t="s">
        <v>93</v>
      </c>
      <c r="C83" s="1889"/>
      <c r="D83" s="1889"/>
      <c r="E83" s="1890"/>
      <c r="F83" s="21">
        <v>42.146999999999998</v>
      </c>
      <c r="G83" s="22">
        <v>-0.2</v>
      </c>
      <c r="H83" s="23">
        <v>0</v>
      </c>
      <c r="I83" s="24">
        <v>41.947000000000003</v>
      </c>
      <c r="J83" s="21">
        <v>10.268000000000001</v>
      </c>
      <c r="K83" s="22">
        <v>2.9169999999999998</v>
      </c>
      <c r="L83" s="23">
        <v>0</v>
      </c>
      <c r="M83" s="24">
        <v>13.185</v>
      </c>
    </row>
    <row r="84" spans="2:16" ht="26.25" customHeight="1">
      <c r="B84" s="37"/>
      <c r="C84" s="1899" t="s">
        <v>93</v>
      </c>
      <c r="D84" s="1899"/>
      <c r="E84" s="1900"/>
      <c r="F84" s="21">
        <v>47.552999999999997</v>
      </c>
      <c r="G84" s="22">
        <v>0.183</v>
      </c>
      <c r="H84" s="23">
        <v>0</v>
      </c>
      <c r="I84" s="24">
        <v>47.735999999999997</v>
      </c>
      <c r="J84" s="21">
        <v>11.135999999999999</v>
      </c>
      <c r="K84" s="22">
        <v>3.0739999999999998</v>
      </c>
      <c r="L84" s="23">
        <v>0</v>
      </c>
      <c r="M84" s="24">
        <v>14.21</v>
      </c>
    </row>
    <row r="85" spans="2:16" ht="26.25" customHeight="1">
      <c r="B85" s="37"/>
      <c r="C85" s="1899" t="s">
        <v>94</v>
      </c>
      <c r="D85" s="1899" t="s">
        <v>61</v>
      </c>
      <c r="E85" s="1900"/>
      <c r="F85" s="21">
        <v>-5.4059999999999997</v>
      </c>
      <c r="G85" s="22">
        <v>-0.38300000000000001</v>
      </c>
      <c r="H85" s="23">
        <v>0</v>
      </c>
      <c r="I85" s="24">
        <v>-5.7889999999999997</v>
      </c>
      <c r="J85" s="21">
        <v>-0.86799999999999999</v>
      </c>
      <c r="K85" s="22">
        <v>-0.157</v>
      </c>
      <c r="L85" s="23">
        <v>0</v>
      </c>
      <c r="M85" s="24">
        <v>-1.0249999999999999</v>
      </c>
    </row>
    <row r="86" spans="2:16" s="41" customFormat="1" ht="26.25" customHeight="1">
      <c r="B86" s="1888" t="s">
        <v>95</v>
      </c>
      <c r="C86" s="1889"/>
      <c r="D86" s="1889"/>
      <c r="E86" s="1890"/>
      <c r="F86" s="38">
        <v>90.605000000000004</v>
      </c>
      <c r="G86" s="39">
        <v>6.4349999999999996</v>
      </c>
      <c r="H86" s="40">
        <v>0</v>
      </c>
      <c r="I86" s="24">
        <v>97.04</v>
      </c>
      <c r="J86" s="38">
        <v>156.42599999999999</v>
      </c>
      <c r="K86" s="39">
        <v>0</v>
      </c>
      <c r="L86" s="40">
        <v>8.0530000000000008</v>
      </c>
      <c r="M86" s="24">
        <v>164.47900000000001</v>
      </c>
    </row>
    <row r="87" spans="2:16" ht="26.25" customHeight="1">
      <c r="B87" s="52"/>
      <c r="C87" s="1891" t="s">
        <v>95</v>
      </c>
      <c r="D87" s="1891"/>
      <c r="E87" s="1892"/>
      <c r="F87" s="21">
        <v>93.238</v>
      </c>
      <c r="G87" s="22">
        <v>6.4509999999999996</v>
      </c>
      <c r="H87" s="23">
        <v>0</v>
      </c>
      <c r="I87" s="24">
        <v>99.688999999999993</v>
      </c>
      <c r="J87" s="21">
        <v>159.93799999999999</v>
      </c>
      <c r="K87" s="22">
        <v>0</v>
      </c>
      <c r="L87" s="23">
        <v>8.2910000000000004</v>
      </c>
      <c r="M87" s="24">
        <v>168.22900000000001</v>
      </c>
    </row>
    <row r="88" spans="2:16" ht="36" customHeight="1">
      <c r="B88" s="53"/>
      <c r="C88" s="1910" t="s">
        <v>96</v>
      </c>
      <c r="D88" s="1910"/>
      <c r="E88" s="1911"/>
      <c r="F88" s="21">
        <v>-0.81200000000000006</v>
      </c>
      <c r="G88" s="22">
        <v>-1.6E-2</v>
      </c>
      <c r="H88" s="23">
        <v>0</v>
      </c>
      <c r="I88" s="24">
        <v>-0.82799999999999996</v>
      </c>
      <c r="J88" s="21">
        <v>-1.018</v>
      </c>
      <c r="K88" s="22">
        <v>0</v>
      </c>
      <c r="L88" s="23">
        <v>-0.23699999999999999</v>
      </c>
      <c r="M88" s="24">
        <v>-1.2549999999999999</v>
      </c>
    </row>
    <row r="89" spans="2:16" ht="41.25" customHeight="1">
      <c r="B89" s="54"/>
      <c r="C89" s="1910" t="s">
        <v>97</v>
      </c>
      <c r="D89" s="1910" t="s">
        <v>61</v>
      </c>
      <c r="E89" s="1911"/>
      <c r="F89" s="21">
        <v>-1.821</v>
      </c>
      <c r="G89" s="22">
        <v>0</v>
      </c>
      <c r="H89" s="23">
        <v>0</v>
      </c>
      <c r="I89" s="24">
        <v>-1.821</v>
      </c>
      <c r="J89" s="21">
        <v>-2.4940000000000002</v>
      </c>
      <c r="K89" s="22">
        <v>0</v>
      </c>
      <c r="L89" s="23">
        <v>-1E-3</v>
      </c>
      <c r="M89" s="24">
        <v>-2.4950000000000001</v>
      </c>
    </row>
    <row r="90" spans="2:16" ht="26.25" customHeight="1">
      <c r="B90" s="1912" t="s">
        <v>98</v>
      </c>
      <c r="C90" s="1913"/>
      <c r="D90" s="1913"/>
      <c r="E90" s="1914"/>
      <c r="F90" s="21">
        <v>145.006</v>
      </c>
      <c r="G90" s="22">
        <v>0</v>
      </c>
      <c r="H90" s="23">
        <v>0</v>
      </c>
      <c r="I90" s="24">
        <v>145.006</v>
      </c>
      <c r="J90" s="21">
        <v>180.15799999999999</v>
      </c>
      <c r="K90" s="22">
        <v>0</v>
      </c>
      <c r="L90" s="23">
        <v>0</v>
      </c>
      <c r="M90" s="24">
        <v>180.15799999999999</v>
      </c>
    </row>
    <row r="91" spans="2:16" ht="27" customHeight="1">
      <c r="B91" s="55"/>
      <c r="C91" s="1906" t="s">
        <v>98</v>
      </c>
      <c r="D91" s="1906"/>
      <c r="E91" s="1907"/>
      <c r="F91" s="21">
        <v>149.96700000000001</v>
      </c>
      <c r="G91" s="22">
        <v>0</v>
      </c>
      <c r="H91" s="23">
        <v>0</v>
      </c>
      <c r="I91" s="24">
        <v>149.96700000000001</v>
      </c>
      <c r="J91" s="21">
        <v>184.059</v>
      </c>
      <c r="K91" s="22">
        <v>0</v>
      </c>
      <c r="L91" s="23">
        <v>0</v>
      </c>
      <c r="M91" s="24">
        <v>184.059</v>
      </c>
    </row>
    <row r="92" spans="2:16" ht="30.75" customHeight="1">
      <c r="B92" s="55"/>
      <c r="C92" s="1906" t="s">
        <v>99</v>
      </c>
      <c r="D92" s="1906"/>
      <c r="E92" s="1907"/>
      <c r="F92" s="21">
        <v>-1.343</v>
      </c>
      <c r="G92" s="22">
        <v>0</v>
      </c>
      <c r="H92" s="23">
        <v>0</v>
      </c>
      <c r="I92" s="24">
        <v>-1.343</v>
      </c>
      <c r="J92" s="21">
        <v>-1.409</v>
      </c>
      <c r="K92" s="22">
        <v>0</v>
      </c>
      <c r="L92" s="23">
        <v>0</v>
      </c>
      <c r="M92" s="24">
        <v>-1.409</v>
      </c>
    </row>
    <row r="93" spans="2:16" ht="39" customHeight="1">
      <c r="B93" s="42"/>
      <c r="C93" s="1906" t="s">
        <v>100</v>
      </c>
      <c r="D93" s="1906"/>
      <c r="E93" s="1907"/>
      <c r="F93" s="21">
        <v>-3.6179999999999999</v>
      </c>
      <c r="G93" s="22">
        <v>0</v>
      </c>
      <c r="H93" s="23">
        <v>0</v>
      </c>
      <c r="I93" s="24">
        <v>-3.6179999999999999</v>
      </c>
      <c r="J93" s="21">
        <v>-2.492</v>
      </c>
      <c r="K93" s="22">
        <v>0</v>
      </c>
      <c r="L93" s="23">
        <v>0</v>
      </c>
      <c r="M93" s="24">
        <v>-2.492</v>
      </c>
    </row>
    <row r="94" spans="2:16" ht="28.15" customHeight="1">
      <c r="B94" s="1888" t="s">
        <v>101</v>
      </c>
      <c r="C94" s="1889"/>
      <c r="D94" s="1889"/>
      <c r="E94" s="1890"/>
      <c r="F94" s="21">
        <v>0</v>
      </c>
      <c r="G94" s="22">
        <v>0</v>
      </c>
      <c r="H94" s="23">
        <v>15.952</v>
      </c>
      <c r="I94" s="24">
        <v>15.952</v>
      </c>
      <c r="J94" s="21">
        <v>0</v>
      </c>
      <c r="K94" s="22">
        <v>0</v>
      </c>
      <c r="L94" s="23">
        <v>13.433</v>
      </c>
      <c r="M94" s="24">
        <v>13.433</v>
      </c>
    </row>
    <row r="95" spans="2:16" ht="30" customHeight="1">
      <c r="B95" s="56"/>
      <c r="C95" s="1908" t="s">
        <v>101</v>
      </c>
      <c r="D95" s="1908"/>
      <c r="E95" s="1909"/>
      <c r="F95" s="21">
        <v>0</v>
      </c>
      <c r="G95" s="22">
        <v>0</v>
      </c>
      <c r="H95" s="23">
        <v>15.967000000000001</v>
      </c>
      <c r="I95" s="24">
        <v>15.967000000000001</v>
      </c>
      <c r="J95" s="21">
        <v>0</v>
      </c>
      <c r="K95" s="22">
        <v>0</v>
      </c>
      <c r="L95" s="23">
        <v>13.435</v>
      </c>
      <c r="M95" s="24">
        <v>13.435</v>
      </c>
    </row>
    <row r="96" spans="2:16" s="2" customFormat="1" ht="15" customHeight="1">
      <c r="B96" s="1888" t="s">
        <v>102</v>
      </c>
      <c r="C96" s="1889"/>
      <c r="D96" s="1889"/>
      <c r="E96" s="1890"/>
      <c r="F96" s="21">
        <v>0</v>
      </c>
      <c r="G96" s="22">
        <v>8.31</v>
      </c>
      <c r="H96" s="23">
        <v>9.1519999999999992</v>
      </c>
      <c r="I96" s="24">
        <v>17.462</v>
      </c>
      <c r="J96" s="21">
        <v>0</v>
      </c>
      <c r="K96" s="22">
        <v>8.6739999999999995</v>
      </c>
      <c r="L96" s="23">
        <v>7.516</v>
      </c>
      <c r="M96" s="24">
        <v>16.190000000000001</v>
      </c>
      <c r="N96" s="1"/>
      <c r="O96" s="1"/>
      <c r="P96" s="1"/>
    </row>
    <row r="97" spans="2:16" s="2" customFormat="1" ht="12.75" customHeight="1">
      <c r="B97" s="37"/>
      <c r="C97" s="1905" t="s">
        <v>102</v>
      </c>
      <c r="D97" s="1889"/>
      <c r="E97" s="1890"/>
      <c r="F97" s="21">
        <v>0</v>
      </c>
      <c r="G97" s="22">
        <v>8.7100000000000009</v>
      </c>
      <c r="H97" s="23">
        <v>9.16</v>
      </c>
      <c r="I97" s="24">
        <v>17.87</v>
      </c>
      <c r="J97" s="21">
        <v>0</v>
      </c>
      <c r="K97" s="22">
        <v>9.1319999999999997</v>
      </c>
      <c r="L97" s="23">
        <v>7.7050000000000001</v>
      </c>
      <c r="M97" s="24">
        <v>16.837</v>
      </c>
      <c r="N97" s="1"/>
      <c r="O97" s="1"/>
      <c r="P97" s="1"/>
    </row>
    <row r="98" spans="2:16" s="2" customFormat="1" ht="26.25" customHeight="1">
      <c r="B98" s="43"/>
      <c r="C98" s="1905" t="s">
        <v>103</v>
      </c>
      <c r="D98" s="1889"/>
      <c r="E98" s="1890"/>
      <c r="F98" s="21">
        <v>0</v>
      </c>
      <c r="G98" s="22">
        <v>-0.4</v>
      </c>
      <c r="H98" s="23">
        <v>-8.0000000000000002E-3</v>
      </c>
      <c r="I98" s="24">
        <v>-0.40799999999999997</v>
      </c>
      <c r="J98" s="21">
        <v>0</v>
      </c>
      <c r="K98" s="22">
        <v>-0.45800000000000002</v>
      </c>
      <c r="L98" s="23">
        <v>-0.189</v>
      </c>
      <c r="M98" s="24">
        <v>-0.64700000000000002</v>
      </c>
      <c r="N98" s="1"/>
      <c r="O98" s="1"/>
      <c r="P98" s="1"/>
    </row>
    <row r="99" spans="2:16" s="2" customFormat="1" ht="12.75" customHeight="1">
      <c r="B99" s="1888" t="s">
        <v>104</v>
      </c>
      <c r="C99" s="1889"/>
      <c r="D99" s="1889"/>
      <c r="E99" s="1890"/>
      <c r="F99" s="21">
        <v>121.63</v>
      </c>
      <c r="G99" s="22">
        <v>138.23400000000001</v>
      </c>
      <c r="H99" s="23">
        <v>0</v>
      </c>
      <c r="I99" s="24">
        <v>259.86399999999998</v>
      </c>
      <c r="J99" s="21">
        <v>282.87</v>
      </c>
      <c r="K99" s="22">
        <v>73.308000000000007</v>
      </c>
      <c r="L99" s="23">
        <v>20.852</v>
      </c>
      <c r="M99" s="24">
        <v>377.03</v>
      </c>
      <c r="N99" s="1"/>
      <c r="O99" s="1"/>
      <c r="P99" s="1"/>
    </row>
    <row r="100" spans="2:16" s="2" customFormat="1" ht="12.75" customHeight="1">
      <c r="B100" s="37"/>
      <c r="C100" s="1905" t="s">
        <v>104</v>
      </c>
      <c r="D100" s="1889"/>
      <c r="E100" s="1890"/>
      <c r="F100" s="21">
        <v>122.4</v>
      </c>
      <c r="G100" s="22">
        <v>145.71899999999999</v>
      </c>
      <c r="H100" s="23">
        <v>0</v>
      </c>
      <c r="I100" s="24">
        <v>268.11900000000003</v>
      </c>
      <c r="J100" s="21">
        <v>285.92899999999997</v>
      </c>
      <c r="K100" s="22">
        <v>77.091999999999999</v>
      </c>
      <c r="L100" s="23">
        <v>20.870999999999999</v>
      </c>
      <c r="M100" s="24">
        <v>383.892</v>
      </c>
      <c r="N100" s="1"/>
      <c r="O100" s="1"/>
      <c r="P100" s="1"/>
    </row>
    <row r="101" spans="2:16" s="2" customFormat="1" ht="26.25" customHeight="1">
      <c r="B101" s="37"/>
      <c r="C101" s="1899" t="s">
        <v>105</v>
      </c>
      <c r="D101" s="1897"/>
      <c r="E101" s="1898"/>
      <c r="F101" s="21">
        <v>-0.24199999999999999</v>
      </c>
      <c r="G101" s="22">
        <v>-0.57499999999999996</v>
      </c>
      <c r="H101" s="23">
        <v>0</v>
      </c>
      <c r="I101" s="24">
        <v>-0.81699999999999995</v>
      </c>
      <c r="J101" s="21">
        <v>-0.10100000000000001</v>
      </c>
      <c r="K101" s="22">
        <v>-0.20499999999999999</v>
      </c>
      <c r="L101" s="23">
        <v>2E-3</v>
      </c>
      <c r="M101" s="24">
        <v>-0.30399999999999999</v>
      </c>
      <c r="N101" s="1"/>
      <c r="O101" s="1"/>
      <c r="P101" s="1"/>
    </row>
    <row r="102" spans="2:16" s="2" customFormat="1" ht="26.25" customHeight="1">
      <c r="B102" s="37"/>
      <c r="C102" s="1899" t="s">
        <v>106</v>
      </c>
      <c r="D102" s="1899" t="s">
        <v>61</v>
      </c>
      <c r="E102" s="1900"/>
      <c r="F102" s="21">
        <v>-0.52800000000000002</v>
      </c>
      <c r="G102" s="22">
        <v>-6.91</v>
      </c>
      <c r="H102" s="23">
        <v>0</v>
      </c>
      <c r="I102" s="24">
        <v>-7.4379999999999997</v>
      </c>
      <c r="J102" s="21">
        <v>-2.9580000000000002</v>
      </c>
      <c r="K102" s="22">
        <v>-3.5790000000000002</v>
      </c>
      <c r="L102" s="23">
        <v>-2.1000000000000001E-2</v>
      </c>
      <c r="M102" s="24">
        <v>-6.5579999999999998</v>
      </c>
      <c r="N102" s="1"/>
      <c r="O102" s="1"/>
      <c r="P102" s="1"/>
    </row>
    <row r="103" spans="2:16" ht="12.75" customHeight="1">
      <c r="B103" s="1896" t="s">
        <v>107</v>
      </c>
      <c r="C103" s="1897"/>
      <c r="D103" s="1897"/>
      <c r="E103" s="1898"/>
      <c r="F103" s="21">
        <v>12.664999999999999</v>
      </c>
      <c r="G103" s="22">
        <v>11.504</v>
      </c>
      <c r="H103" s="23">
        <v>0</v>
      </c>
      <c r="I103" s="24">
        <v>24.169</v>
      </c>
      <c r="J103" s="21">
        <v>10.831</v>
      </c>
      <c r="K103" s="22">
        <v>10.956</v>
      </c>
      <c r="L103" s="23">
        <v>0</v>
      </c>
      <c r="M103" s="24">
        <v>21.786999999999999</v>
      </c>
    </row>
    <row r="104" spans="2:16" ht="12.75" customHeight="1">
      <c r="B104" s="37"/>
      <c r="C104" s="1899" t="s">
        <v>107</v>
      </c>
      <c r="D104" s="1899"/>
      <c r="E104" s="1900"/>
      <c r="F104" s="21">
        <v>12.762</v>
      </c>
      <c r="G104" s="22">
        <v>11.555</v>
      </c>
      <c r="H104" s="23">
        <v>0</v>
      </c>
      <c r="I104" s="24">
        <v>24.317</v>
      </c>
      <c r="J104" s="21">
        <v>10.909000000000001</v>
      </c>
      <c r="K104" s="22">
        <v>11.07</v>
      </c>
      <c r="L104" s="23">
        <v>0</v>
      </c>
      <c r="M104" s="24">
        <v>21.978999999999999</v>
      </c>
    </row>
    <row r="105" spans="2:16" ht="12.75" customHeight="1">
      <c r="B105" s="1901" t="s">
        <v>108</v>
      </c>
      <c r="C105" s="1902"/>
      <c r="D105" s="1902"/>
      <c r="E105" s="1903"/>
      <c r="F105" s="21">
        <v>1.169</v>
      </c>
      <c r="G105" s="22">
        <v>0.189</v>
      </c>
      <c r="H105" s="23">
        <v>0</v>
      </c>
      <c r="I105" s="24">
        <v>1.3580000000000001</v>
      </c>
      <c r="J105" s="21">
        <v>0.26900000000000002</v>
      </c>
      <c r="K105" s="22">
        <v>0.33700000000000002</v>
      </c>
      <c r="L105" s="23">
        <v>0</v>
      </c>
      <c r="M105" s="24">
        <v>0.60599999999999998</v>
      </c>
    </row>
    <row r="106" spans="2:16" ht="12.75" customHeight="1">
      <c r="B106" s="57"/>
      <c r="C106" s="1904" t="s">
        <v>108</v>
      </c>
      <c r="D106" s="1902"/>
      <c r="E106" s="1903"/>
      <c r="F106" s="21">
        <v>1.171</v>
      </c>
      <c r="G106" s="22">
        <v>0.189</v>
      </c>
      <c r="H106" s="23">
        <v>0</v>
      </c>
      <c r="I106" s="24">
        <v>1.36</v>
      </c>
      <c r="J106" s="21">
        <v>0.27</v>
      </c>
      <c r="K106" s="22">
        <v>0.33700000000000002</v>
      </c>
      <c r="L106" s="23">
        <v>0</v>
      </c>
      <c r="M106" s="24">
        <v>0.60699999999999998</v>
      </c>
    </row>
    <row r="107" spans="2:16" s="41" customFormat="1" ht="12.75" customHeight="1">
      <c r="B107" s="1888" t="s">
        <v>109</v>
      </c>
      <c r="C107" s="1889"/>
      <c r="D107" s="1889"/>
      <c r="E107" s="1890"/>
      <c r="F107" s="38">
        <v>2833.0149999999999</v>
      </c>
      <c r="G107" s="39">
        <v>407.68599999999998</v>
      </c>
      <c r="H107" s="40">
        <v>289.75700000000001</v>
      </c>
      <c r="I107" s="24">
        <v>3530.4580000000001</v>
      </c>
      <c r="J107" s="38">
        <v>3730.732</v>
      </c>
      <c r="K107" s="39">
        <v>290.81599999999997</v>
      </c>
      <c r="L107" s="40">
        <v>274.66899999999998</v>
      </c>
      <c r="M107" s="24">
        <v>4296.2169999999996</v>
      </c>
    </row>
    <row r="108" spans="2:16" ht="12.75" customHeight="1">
      <c r="B108" s="52"/>
      <c r="C108" s="1889" t="s">
        <v>109</v>
      </c>
      <c r="D108" s="1889"/>
      <c r="E108" s="1890"/>
      <c r="F108" s="21">
        <v>15683.92</v>
      </c>
      <c r="G108" s="22">
        <v>1931.8920000000001</v>
      </c>
      <c r="H108" s="23">
        <v>885.13099999999997</v>
      </c>
      <c r="I108" s="24">
        <v>18500.942999999999</v>
      </c>
      <c r="J108" s="21">
        <v>16622.387999999999</v>
      </c>
      <c r="K108" s="22">
        <v>1299.146</v>
      </c>
      <c r="L108" s="23">
        <v>956.69100000000003</v>
      </c>
      <c r="M108" s="24">
        <v>18878.224999999999</v>
      </c>
    </row>
    <row r="109" spans="2:16" ht="45.75" customHeight="1">
      <c r="B109" s="52"/>
      <c r="C109" s="1891" t="s">
        <v>110</v>
      </c>
      <c r="D109" s="1891" t="s">
        <v>61</v>
      </c>
      <c r="E109" s="1892"/>
      <c r="F109" s="21">
        <v>-12850.905000000001</v>
      </c>
      <c r="G109" s="22">
        <v>-1524.2059999999999</v>
      </c>
      <c r="H109" s="23">
        <v>-595.37400000000002</v>
      </c>
      <c r="I109" s="24">
        <v>-14970.485000000001</v>
      </c>
      <c r="J109" s="21">
        <v>-12891.656000000001</v>
      </c>
      <c r="K109" s="22">
        <v>-1008.33</v>
      </c>
      <c r="L109" s="23">
        <v>-682.02200000000005</v>
      </c>
      <c r="M109" s="24">
        <v>-14582.008</v>
      </c>
    </row>
    <row r="110" spans="2:16" ht="12.75" customHeight="1">
      <c r="B110" s="1888" t="s">
        <v>111</v>
      </c>
      <c r="C110" s="1889"/>
      <c r="D110" s="1889"/>
      <c r="E110" s="1890"/>
      <c r="F110" s="21">
        <v>0</v>
      </c>
      <c r="G110" s="22">
        <v>-123.9</v>
      </c>
      <c r="H110" s="23">
        <v>-7.57</v>
      </c>
      <c r="I110" s="24">
        <v>-131.47</v>
      </c>
      <c r="J110" s="21">
        <v>0</v>
      </c>
      <c r="K110" s="22">
        <v>-125.38800000000001</v>
      </c>
      <c r="L110" s="23">
        <v>-7.3460000000000001</v>
      </c>
      <c r="M110" s="24">
        <v>-132.73400000000001</v>
      </c>
    </row>
    <row r="111" spans="2:16" ht="26.25" customHeight="1" thickBot="1">
      <c r="B111" s="1893" t="s">
        <v>112</v>
      </c>
      <c r="C111" s="1894"/>
      <c r="D111" s="1894"/>
      <c r="E111" s="1895"/>
      <c r="F111" s="25">
        <v>-10.250999999999999</v>
      </c>
      <c r="G111" s="26">
        <v>-16.16</v>
      </c>
      <c r="H111" s="27">
        <v>0</v>
      </c>
      <c r="I111" s="28">
        <v>-26.411000000000001</v>
      </c>
      <c r="J111" s="25">
        <v>-7.21</v>
      </c>
      <c r="K111" s="26">
        <v>-25.689</v>
      </c>
      <c r="L111" s="27">
        <v>0</v>
      </c>
      <c r="M111" s="28">
        <v>-32.899000000000001</v>
      </c>
    </row>
    <row r="112" spans="2:16" s="16" customFormat="1" ht="16.899999999999999" customHeight="1" thickBot="1">
      <c r="B112" s="1882" t="s">
        <v>113</v>
      </c>
      <c r="C112" s="1883"/>
      <c r="D112" s="1883"/>
      <c r="E112" s="1884"/>
      <c r="F112" s="12">
        <v>876.79600000000005</v>
      </c>
      <c r="G112" s="13">
        <v>415.80900000000003</v>
      </c>
      <c r="H112" s="14">
        <v>55.606999999999999</v>
      </c>
      <c r="I112" s="15">
        <v>1348.212</v>
      </c>
      <c r="J112" s="12">
        <v>909.41399999999999</v>
      </c>
      <c r="K112" s="13">
        <v>357.72500000000002</v>
      </c>
      <c r="L112" s="14">
        <v>62.598999999999997</v>
      </c>
      <c r="M112" s="15">
        <v>1329.7380000000001</v>
      </c>
    </row>
    <row r="113" spans="2:13" ht="18" customHeight="1">
      <c r="B113" s="1885" t="s">
        <v>114</v>
      </c>
      <c r="C113" s="1886"/>
      <c r="D113" s="1886"/>
      <c r="E113" s="1887"/>
      <c r="F113" s="17">
        <v>468.56799999999998</v>
      </c>
      <c r="G113" s="18">
        <v>176.71</v>
      </c>
      <c r="H113" s="19">
        <v>32.087000000000003</v>
      </c>
      <c r="I113" s="20">
        <v>677.36500000000001</v>
      </c>
      <c r="J113" s="17">
        <v>468.60899999999998</v>
      </c>
      <c r="K113" s="18">
        <v>178.90899999999999</v>
      </c>
      <c r="L113" s="19">
        <v>33.616</v>
      </c>
      <c r="M113" s="20">
        <v>681.13400000000001</v>
      </c>
    </row>
    <row r="114" spans="2:13" ht="26.25" customHeight="1">
      <c r="B114" s="1843" t="s">
        <v>115</v>
      </c>
      <c r="C114" s="1844"/>
      <c r="D114" s="1844"/>
      <c r="E114" s="1845"/>
      <c r="F114" s="21">
        <v>117.15900000000001</v>
      </c>
      <c r="G114" s="22">
        <v>96.331999999999994</v>
      </c>
      <c r="H114" s="23">
        <v>8.23</v>
      </c>
      <c r="I114" s="24">
        <v>221.721</v>
      </c>
      <c r="J114" s="21">
        <v>101.69799999999999</v>
      </c>
      <c r="K114" s="22">
        <v>83.576999999999998</v>
      </c>
      <c r="L114" s="23">
        <v>8.8330000000000002</v>
      </c>
      <c r="M114" s="24">
        <v>194.108</v>
      </c>
    </row>
    <row r="115" spans="2:13" ht="26.25" customHeight="1">
      <c r="B115" s="1843" t="s">
        <v>116</v>
      </c>
      <c r="C115" s="1844"/>
      <c r="D115" s="1844"/>
      <c r="E115" s="1845"/>
      <c r="F115" s="21">
        <v>193.947</v>
      </c>
      <c r="G115" s="22">
        <v>112.86799999999999</v>
      </c>
      <c r="H115" s="23">
        <v>9.0389999999999997</v>
      </c>
      <c r="I115" s="24">
        <v>315.85399999999998</v>
      </c>
      <c r="J115" s="21">
        <v>200.47200000000001</v>
      </c>
      <c r="K115" s="22">
        <v>63.279000000000003</v>
      </c>
      <c r="L115" s="23">
        <v>7.5149999999999997</v>
      </c>
      <c r="M115" s="24">
        <v>271.26600000000002</v>
      </c>
    </row>
    <row r="116" spans="2:13" ht="25.5" customHeight="1">
      <c r="B116" s="1843" t="s">
        <v>117</v>
      </c>
      <c r="C116" s="1844"/>
      <c r="D116" s="1844"/>
      <c r="E116" s="1845"/>
      <c r="F116" s="21">
        <v>76.260999999999996</v>
      </c>
      <c r="G116" s="22">
        <v>12.529</v>
      </c>
      <c r="H116" s="23">
        <v>3.2829999999999999</v>
      </c>
      <c r="I116" s="24">
        <v>92.072999999999993</v>
      </c>
      <c r="J116" s="21">
        <v>110.455</v>
      </c>
      <c r="K116" s="22">
        <v>14.69</v>
      </c>
      <c r="L116" s="23">
        <v>8.4550000000000001</v>
      </c>
      <c r="M116" s="24">
        <v>133.6</v>
      </c>
    </row>
    <row r="117" spans="2:13" ht="25.5" customHeight="1">
      <c r="B117" s="1843" t="s">
        <v>118</v>
      </c>
      <c r="C117" s="1844"/>
      <c r="D117" s="1844"/>
      <c r="E117" s="1845"/>
      <c r="F117" s="21">
        <v>0</v>
      </c>
      <c r="G117" s="22">
        <v>1.288</v>
      </c>
      <c r="H117" s="23">
        <v>0</v>
      </c>
      <c r="I117" s="24">
        <v>1.288</v>
      </c>
      <c r="J117" s="21">
        <v>0</v>
      </c>
      <c r="K117" s="22">
        <v>1.2909999999999999</v>
      </c>
      <c r="L117" s="23">
        <v>0</v>
      </c>
      <c r="M117" s="24">
        <v>1.2909999999999999</v>
      </c>
    </row>
    <row r="118" spans="2:13" ht="26.25" customHeight="1">
      <c r="B118" s="1843" t="s">
        <v>119</v>
      </c>
      <c r="C118" s="1844"/>
      <c r="D118" s="1844"/>
      <c r="E118" s="1845"/>
      <c r="F118" s="21">
        <v>16.324999999999999</v>
      </c>
      <c r="G118" s="22">
        <v>14.233000000000001</v>
      </c>
      <c r="H118" s="23">
        <v>2.9510000000000001</v>
      </c>
      <c r="I118" s="24">
        <v>33.509</v>
      </c>
      <c r="J118" s="21">
        <v>17.645</v>
      </c>
      <c r="K118" s="22">
        <v>14.242000000000001</v>
      </c>
      <c r="L118" s="23">
        <v>3.9660000000000002</v>
      </c>
      <c r="M118" s="24">
        <v>35.853000000000002</v>
      </c>
    </row>
    <row r="119" spans="2:13" ht="12.75" customHeight="1">
      <c r="B119" s="1843" t="s">
        <v>120</v>
      </c>
      <c r="C119" s="1844"/>
      <c r="D119" s="1844"/>
      <c r="E119" s="1845"/>
      <c r="F119" s="21">
        <v>1.4</v>
      </c>
      <c r="G119" s="22">
        <v>1.5149999999999999</v>
      </c>
      <c r="H119" s="23">
        <v>1.4999999999999999E-2</v>
      </c>
      <c r="I119" s="24">
        <v>2.93</v>
      </c>
      <c r="J119" s="21">
        <v>2.2810000000000001</v>
      </c>
      <c r="K119" s="22">
        <v>1.663</v>
      </c>
      <c r="L119" s="23">
        <v>1E-3</v>
      </c>
      <c r="M119" s="24">
        <v>3.9449999999999998</v>
      </c>
    </row>
    <row r="120" spans="2:13" ht="12.75" customHeight="1">
      <c r="B120" s="1843" t="s">
        <v>121</v>
      </c>
      <c r="C120" s="1844"/>
      <c r="D120" s="1844"/>
      <c r="E120" s="1845"/>
      <c r="F120" s="21">
        <v>0</v>
      </c>
      <c r="G120" s="22">
        <v>3.0000000000000001E-3</v>
      </c>
      <c r="H120" s="23">
        <v>0</v>
      </c>
      <c r="I120" s="24">
        <v>3.0000000000000001E-3</v>
      </c>
      <c r="J120" s="21">
        <v>0</v>
      </c>
      <c r="K120" s="22">
        <v>2E-3</v>
      </c>
      <c r="L120" s="23">
        <v>0</v>
      </c>
      <c r="M120" s="24">
        <v>2E-3</v>
      </c>
    </row>
    <row r="121" spans="2:13" ht="15" customHeight="1" thickBot="1">
      <c r="B121" s="1843" t="s">
        <v>122</v>
      </c>
      <c r="C121" s="1844"/>
      <c r="D121" s="1844"/>
      <c r="E121" s="1845"/>
      <c r="F121" s="21">
        <v>3.1669999999999998</v>
      </c>
      <c r="G121" s="22">
        <v>0.10199999999999999</v>
      </c>
      <c r="H121" s="23">
        <v>2E-3</v>
      </c>
      <c r="I121" s="24">
        <v>3.2709999999999999</v>
      </c>
      <c r="J121" s="21">
        <v>8.4830000000000005</v>
      </c>
      <c r="K121" s="22">
        <v>0.113</v>
      </c>
      <c r="L121" s="23">
        <v>0.21299999999999999</v>
      </c>
      <c r="M121" s="24">
        <v>8.8089999999999993</v>
      </c>
    </row>
    <row r="122" spans="2:13" s="16" customFormat="1" ht="26.25" customHeight="1" thickBot="1">
      <c r="B122" s="1840" t="s">
        <v>123</v>
      </c>
      <c r="C122" s="1841"/>
      <c r="D122" s="1841"/>
      <c r="E122" s="1842"/>
      <c r="F122" s="12">
        <v>405.279</v>
      </c>
      <c r="G122" s="13">
        <v>0</v>
      </c>
      <c r="H122" s="14">
        <v>47.658999999999999</v>
      </c>
      <c r="I122" s="15">
        <v>452.93799999999999</v>
      </c>
      <c r="J122" s="12">
        <v>247.90199999999999</v>
      </c>
      <c r="K122" s="13">
        <v>0</v>
      </c>
      <c r="L122" s="14">
        <v>0</v>
      </c>
      <c r="M122" s="15">
        <v>247.90199999999999</v>
      </c>
    </row>
    <row r="123" spans="2:13" ht="12.75" customHeight="1">
      <c r="B123" s="1873" t="s">
        <v>124</v>
      </c>
      <c r="C123" s="1874"/>
      <c r="D123" s="1874"/>
      <c r="E123" s="1875"/>
      <c r="F123" s="17">
        <v>392.541</v>
      </c>
      <c r="G123" s="18">
        <v>0</v>
      </c>
      <c r="H123" s="19">
        <v>0</v>
      </c>
      <c r="I123" s="20">
        <v>392.541</v>
      </c>
      <c r="J123" s="17">
        <v>235.16399999999999</v>
      </c>
      <c r="K123" s="18">
        <v>0</v>
      </c>
      <c r="L123" s="19">
        <v>0</v>
      </c>
      <c r="M123" s="20">
        <v>235.16399999999999</v>
      </c>
    </row>
    <row r="124" spans="2:13" ht="12.75" customHeight="1" thickBot="1">
      <c r="B124" s="1864" t="s">
        <v>125</v>
      </c>
      <c r="C124" s="1865"/>
      <c r="D124" s="1865"/>
      <c r="E124" s="1866"/>
      <c r="F124" s="21">
        <v>12.738</v>
      </c>
      <c r="G124" s="22">
        <v>0</v>
      </c>
      <c r="H124" s="23">
        <v>47.658999999999999</v>
      </c>
      <c r="I124" s="24">
        <v>60.396999999999998</v>
      </c>
      <c r="J124" s="21">
        <v>12.738</v>
      </c>
      <c r="K124" s="22">
        <v>0</v>
      </c>
      <c r="L124" s="23">
        <v>0</v>
      </c>
      <c r="M124" s="24">
        <v>12.738</v>
      </c>
    </row>
    <row r="125" spans="2:13" s="16" customFormat="1" ht="15" customHeight="1" thickBot="1">
      <c r="B125" s="1876" t="s">
        <v>126</v>
      </c>
      <c r="C125" s="1877"/>
      <c r="D125" s="1877"/>
      <c r="E125" s="1878"/>
      <c r="F125" s="12">
        <v>2311.9969999999998</v>
      </c>
      <c r="G125" s="13">
        <v>481.952</v>
      </c>
      <c r="H125" s="14">
        <v>277.95699999999999</v>
      </c>
      <c r="I125" s="15">
        <v>3071.9059999999999</v>
      </c>
      <c r="J125" s="12">
        <v>3563.828</v>
      </c>
      <c r="K125" s="13">
        <v>502.40800000000002</v>
      </c>
      <c r="L125" s="14">
        <v>337.73099999999999</v>
      </c>
      <c r="M125" s="15">
        <v>4403.9669999999996</v>
      </c>
    </row>
    <row r="126" spans="2:13" ht="15" customHeight="1">
      <c r="B126" s="1879" t="s">
        <v>21</v>
      </c>
      <c r="C126" s="1880"/>
      <c r="D126" s="1880"/>
      <c r="E126" s="1881"/>
      <c r="F126" s="33">
        <v>82.209000000000003</v>
      </c>
      <c r="G126" s="34">
        <v>39.683</v>
      </c>
      <c r="H126" s="35">
        <v>4.6349999999999998</v>
      </c>
      <c r="I126" s="20">
        <v>126.527</v>
      </c>
      <c r="J126" s="33">
        <v>82.006</v>
      </c>
      <c r="K126" s="34">
        <v>41.271999999999998</v>
      </c>
      <c r="L126" s="35">
        <v>4.2110000000000003</v>
      </c>
      <c r="M126" s="20">
        <v>127.489</v>
      </c>
    </row>
    <row r="127" spans="2:13" ht="27" customHeight="1">
      <c r="B127" s="1843" t="s">
        <v>127</v>
      </c>
      <c r="C127" s="1844"/>
      <c r="D127" s="1844"/>
      <c r="E127" s="1845"/>
      <c r="F127" s="38">
        <v>12.762</v>
      </c>
      <c r="G127" s="39">
        <v>12.212</v>
      </c>
      <c r="H127" s="40">
        <v>1.1060000000000001</v>
      </c>
      <c r="I127" s="24">
        <v>26.08</v>
      </c>
      <c r="J127" s="38">
        <v>14.827999999999999</v>
      </c>
      <c r="K127" s="39">
        <v>12.711</v>
      </c>
      <c r="L127" s="40">
        <v>0.71599999999999997</v>
      </c>
      <c r="M127" s="24">
        <v>28.254999999999999</v>
      </c>
    </row>
    <row r="128" spans="2:13" ht="12.75" customHeight="1">
      <c r="B128" s="1843" t="s">
        <v>128</v>
      </c>
      <c r="C128" s="1844"/>
      <c r="D128" s="1844"/>
      <c r="E128" s="1845"/>
      <c r="F128" s="38">
        <v>0</v>
      </c>
      <c r="G128" s="39">
        <v>1.3029999999999999</v>
      </c>
      <c r="H128" s="40">
        <v>0</v>
      </c>
      <c r="I128" s="24">
        <v>1.3029999999999999</v>
      </c>
      <c r="J128" s="38">
        <v>0</v>
      </c>
      <c r="K128" s="39">
        <v>0</v>
      </c>
      <c r="L128" s="40">
        <v>5.0000000000000001E-3</v>
      </c>
      <c r="M128" s="24">
        <v>5.0000000000000001E-3</v>
      </c>
    </row>
    <row r="129" spans="2:37" ht="16.149999999999999" customHeight="1">
      <c r="B129" s="1861" t="s">
        <v>129</v>
      </c>
      <c r="C129" s="1862"/>
      <c r="D129" s="1862"/>
      <c r="E129" s="1863"/>
      <c r="F129" s="38">
        <v>92.804000000000002</v>
      </c>
      <c r="G129" s="39">
        <v>22.184999999999999</v>
      </c>
      <c r="H129" s="40">
        <v>12.582000000000001</v>
      </c>
      <c r="I129" s="24">
        <v>127.571</v>
      </c>
      <c r="J129" s="38">
        <v>120.05500000000001</v>
      </c>
      <c r="K129" s="39">
        <v>20.768000000000001</v>
      </c>
      <c r="L129" s="40">
        <v>11.326000000000001</v>
      </c>
      <c r="M129" s="24">
        <v>152.149</v>
      </c>
    </row>
    <row r="130" spans="2:37" ht="14.45" customHeight="1">
      <c r="B130" s="1843" t="s">
        <v>130</v>
      </c>
      <c r="C130" s="1844"/>
      <c r="D130" s="1844"/>
      <c r="E130" s="1845"/>
      <c r="F130" s="38">
        <v>1022.2670000000001</v>
      </c>
      <c r="G130" s="39">
        <v>305.15199999999999</v>
      </c>
      <c r="H130" s="40">
        <v>252.55</v>
      </c>
      <c r="I130" s="24">
        <v>1579.9690000000001</v>
      </c>
      <c r="J130" s="38">
        <v>2051.5509999999999</v>
      </c>
      <c r="K130" s="39">
        <v>310.154</v>
      </c>
      <c r="L130" s="40">
        <v>298.596</v>
      </c>
      <c r="M130" s="24">
        <v>2660.3009999999999</v>
      </c>
    </row>
    <row r="131" spans="2:37" ht="17.45" customHeight="1" thickBot="1">
      <c r="B131" s="1864" t="s">
        <v>131</v>
      </c>
      <c r="C131" s="1865"/>
      <c r="D131" s="1865"/>
      <c r="E131" s="1866"/>
      <c r="F131" s="58">
        <v>1101.9549999999999</v>
      </c>
      <c r="G131" s="59">
        <v>101.417</v>
      </c>
      <c r="H131" s="60">
        <v>7.0839999999999996</v>
      </c>
      <c r="I131" s="28">
        <v>1210.4559999999999</v>
      </c>
      <c r="J131" s="58">
        <v>1295.3879999999999</v>
      </c>
      <c r="K131" s="59">
        <v>117.503</v>
      </c>
      <c r="L131" s="60">
        <v>22.876999999999999</v>
      </c>
      <c r="M131" s="28">
        <v>1435.768</v>
      </c>
    </row>
    <row r="132" spans="2:37" s="16" customFormat="1" ht="25.9" customHeight="1" thickBot="1">
      <c r="B132" s="1840" t="s">
        <v>132</v>
      </c>
      <c r="C132" s="1841"/>
      <c r="D132" s="1841"/>
      <c r="E132" s="1842"/>
      <c r="F132" s="12">
        <v>955.36199999999997</v>
      </c>
      <c r="G132" s="13">
        <v>508.673</v>
      </c>
      <c r="H132" s="14">
        <v>383.46</v>
      </c>
      <c r="I132" s="15">
        <v>1847.4949999999999</v>
      </c>
      <c r="J132" s="12">
        <v>1020.769</v>
      </c>
      <c r="K132" s="13">
        <v>499.971</v>
      </c>
      <c r="L132" s="14">
        <v>144.35300000000001</v>
      </c>
      <c r="M132" s="15">
        <v>1665.0930000000001</v>
      </c>
    </row>
    <row r="133" spans="2:37" ht="15" customHeight="1">
      <c r="B133" s="1867" t="s">
        <v>133</v>
      </c>
      <c r="C133" s="1868"/>
      <c r="D133" s="1868"/>
      <c r="E133" s="1869"/>
      <c r="F133" s="17">
        <v>3223.3850000000002</v>
      </c>
      <c r="G133" s="18">
        <v>1100.981</v>
      </c>
      <c r="H133" s="19">
        <v>730.23900000000003</v>
      </c>
      <c r="I133" s="20">
        <v>5054.6049999999996</v>
      </c>
      <c r="J133" s="17">
        <v>3995.6680000000001</v>
      </c>
      <c r="K133" s="18">
        <v>1101.1990000000001</v>
      </c>
      <c r="L133" s="19">
        <v>437.38799999999998</v>
      </c>
      <c r="M133" s="20">
        <v>5534.2550000000001</v>
      </c>
    </row>
    <row r="134" spans="2:37" ht="27" customHeight="1" thickBot="1">
      <c r="B134" s="1870" t="s">
        <v>134</v>
      </c>
      <c r="C134" s="1871"/>
      <c r="D134" s="1871"/>
      <c r="E134" s="1872"/>
      <c r="F134" s="25">
        <v>-2268.0230000000001</v>
      </c>
      <c r="G134" s="26">
        <v>-592.30799999999999</v>
      </c>
      <c r="H134" s="27">
        <v>-346.779</v>
      </c>
      <c r="I134" s="28">
        <v>-3207.11</v>
      </c>
      <c r="J134" s="25">
        <v>-2974.8989999999999</v>
      </c>
      <c r="K134" s="26">
        <v>-601.22799999999995</v>
      </c>
      <c r="L134" s="27">
        <v>-293.03500000000003</v>
      </c>
      <c r="M134" s="28">
        <v>-3869.1619999999998</v>
      </c>
    </row>
    <row r="135" spans="2:37" s="16" customFormat="1" ht="13.15" customHeight="1" thickBot="1">
      <c r="B135" s="1840" t="s">
        <v>135</v>
      </c>
      <c r="C135" s="1841"/>
      <c r="D135" s="1841"/>
      <c r="E135" s="1842"/>
      <c r="F135" s="12">
        <v>399.78</v>
      </c>
      <c r="G135" s="13">
        <v>302.00700000000001</v>
      </c>
      <c r="H135" s="14">
        <v>90.167000000000002</v>
      </c>
      <c r="I135" s="15">
        <v>791.95399999999995</v>
      </c>
      <c r="J135" s="12">
        <v>414.28300000000002</v>
      </c>
      <c r="K135" s="13">
        <v>305.81799999999998</v>
      </c>
      <c r="L135" s="14">
        <v>137.959</v>
      </c>
      <c r="M135" s="15">
        <v>858.06</v>
      </c>
    </row>
    <row r="136" spans="2:37" ht="12.75" customHeight="1">
      <c r="B136" s="1861" t="s">
        <v>136</v>
      </c>
      <c r="C136" s="1862"/>
      <c r="D136" s="1862"/>
      <c r="E136" s="1863"/>
      <c r="F136" s="21">
        <v>271.202</v>
      </c>
      <c r="G136" s="22">
        <v>166.62</v>
      </c>
      <c r="H136" s="23">
        <v>47.732999999999997</v>
      </c>
      <c r="I136" s="24">
        <v>485.55500000000001</v>
      </c>
      <c r="J136" s="21">
        <v>288.79899999999998</v>
      </c>
      <c r="K136" s="22">
        <v>165.57499999999999</v>
      </c>
      <c r="L136" s="23">
        <v>53.085000000000001</v>
      </c>
      <c r="M136" s="24">
        <v>507.459</v>
      </c>
    </row>
    <row r="137" spans="2:37" ht="12.75" customHeight="1">
      <c r="B137" s="1861" t="s">
        <v>137</v>
      </c>
      <c r="C137" s="1862"/>
      <c r="D137" s="1862"/>
      <c r="E137" s="1863"/>
      <c r="F137" s="21">
        <v>1607.1859999999999</v>
      </c>
      <c r="G137" s="22">
        <v>673.745</v>
      </c>
      <c r="H137" s="23">
        <v>256.80200000000002</v>
      </c>
      <c r="I137" s="24">
        <v>2537.7330000000002</v>
      </c>
      <c r="J137" s="21">
        <v>1727.027</v>
      </c>
      <c r="K137" s="22">
        <v>717.22799999999995</v>
      </c>
      <c r="L137" s="23">
        <v>281.89499999999998</v>
      </c>
      <c r="M137" s="24">
        <v>2726.15</v>
      </c>
    </row>
    <row r="138" spans="2:37" ht="12.75" customHeight="1">
      <c r="B138" s="1861" t="s">
        <v>138</v>
      </c>
      <c r="C138" s="1862"/>
      <c r="D138" s="1862"/>
      <c r="E138" s="1863"/>
      <c r="F138" s="21">
        <v>6.726</v>
      </c>
      <c r="G138" s="22">
        <v>0</v>
      </c>
      <c r="H138" s="23">
        <v>91.835999999999999</v>
      </c>
      <c r="I138" s="24">
        <v>98.561999999999998</v>
      </c>
      <c r="J138" s="21">
        <v>6.726</v>
      </c>
      <c r="K138" s="22">
        <v>0</v>
      </c>
      <c r="L138" s="23">
        <v>92.106999999999999</v>
      </c>
      <c r="M138" s="24">
        <v>98.832999999999998</v>
      </c>
    </row>
    <row r="139" spans="2:37" ht="12.75" customHeight="1">
      <c r="B139" s="1861" t="s">
        <v>139</v>
      </c>
      <c r="C139" s="1862"/>
      <c r="D139" s="1862"/>
      <c r="E139" s="1863"/>
      <c r="F139" s="21">
        <v>59.746000000000002</v>
      </c>
      <c r="G139" s="22">
        <v>63.911000000000001</v>
      </c>
      <c r="H139" s="23">
        <v>12.762</v>
      </c>
      <c r="I139" s="24">
        <v>136.41900000000001</v>
      </c>
      <c r="J139" s="21">
        <v>78.209999999999994</v>
      </c>
      <c r="K139" s="22">
        <v>52.780999999999999</v>
      </c>
      <c r="L139" s="23">
        <v>51.838999999999999</v>
      </c>
      <c r="M139" s="24">
        <v>182.83</v>
      </c>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row>
    <row r="140" spans="2:37" ht="15" customHeight="1" thickBot="1">
      <c r="B140" s="1861" t="s">
        <v>140</v>
      </c>
      <c r="C140" s="1862"/>
      <c r="D140" s="1862"/>
      <c r="E140" s="1863"/>
      <c r="F140" s="21">
        <v>-1545.08</v>
      </c>
      <c r="G140" s="22">
        <v>-602.26900000000001</v>
      </c>
      <c r="H140" s="23">
        <v>-318.96600000000001</v>
      </c>
      <c r="I140" s="24">
        <v>-2466.3150000000001</v>
      </c>
      <c r="J140" s="21">
        <v>-1686.479</v>
      </c>
      <c r="K140" s="22">
        <v>-629.76599999999996</v>
      </c>
      <c r="L140" s="23">
        <v>-340.96699999999998</v>
      </c>
      <c r="M140" s="24">
        <v>-2657.212</v>
      </c>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row>
    <row r="141" spans="2:37" s="61" customFormat="1" ht="16.149999999999999" customHeight="1" thickBot="1">
      <c r="B141" s="1840" t="s">
        <v>141</v>
      </c>
      <c r="C141" s="1841"/>
      <c r="D141" s="1841"/>
      <c r="E141" s="1842"/>
      <c r="F141" s="12">
        <v>7667.1030000000001</v>
      </c>
      <c r="G141" s="13">
        <v>3481.5050000000001</v>
      </c>
      <c r="H141" s="14">
        <v>331.34699999999998</v>
      </c>
      <c r="I141" s="15">
        <v>11479.955</v>
      </c>
      <c r="J141" s="12">
        <v>7427.1809999999996</v>
      </c>
      <c r="K141" s="13">
        <v>3411.3470000000002</v>
      </c>
      <c r="L141" s="14">
        <v>315.22399999999999</v>
      </c>
      <c r="M141" s="15">
        <v>11153.752</v>
      </c>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row>
    <row r="142" spans="2:37" s="65" customFormat="1" ht="12.75" customHeight="1">
      <c r="B142" s="1858" t="s">
        <v>142</v>
      </c>
      <c r="C142" s="1859"/>
      <c r="D142" s="1859"/>
      <c r="E142" s="1860"/>
      <c r="F142" s="62">
        <v>234.374</v>
      </c>
      <c r="G142" s="63">
        <v>104.55</v>
      </c>
      <c r="H142" s="64">
        <v>0</v>
      </c>
      <c r="I142" s="20">
        <v>338.92399999999998</v>
      </c>
      <c r="J142" s="62">
        <v>234.374</v>
      </c>
      <c r="K142" s="63">
        <v>104.55</v>
      </c>
      <c r="L142" s="64">
        <v>0</v>
      </c>
      <c r="M142" s="20">
        <v>338.92399999999998</v>
      </c>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row>
    <row r="143" spans="2:37" s="65" customFormat="1" ht="12.75" customHeight="1">
      <c r="B143" s="1831" t="s">
        <v>143</v>
      </c>
      <c r="C143" s="1832"/>
      <c r="D143" s="1832"/>
      <c r="E143" s="1833"/>
      <c r="F143" s="66">
        <v>8019.8379999999997</v>
      </c>
      <c r="G143" s="67">
        <v>3073.21</v>
      </c>
      <c r="H143" s="68">
        <v>319.024</v>
      </c>
      <c r="I143" s="24">
        <v>11412.072</v>
      </c>
      <c r="J143" s="66">
        <v>8023.2269999999999</v>
      </c>
      <c r="K143" s="67">
        <v>3408.0129999999999</v>
      </c>
      <c r="L143" s="68">
        <v>319.37799999999999</v>
      </c>
      <c r="M143" s="24">
        <v>11750.618</v>
      </c>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row>
    <row r="144" spans="2:37" s="65" customFormat="1" ht="12.75" customHeight="1">
      <c r="B144" s="1831" t="s">
        <v>144</v>
      </c>
      <c r="C144" s="1832"/>
      <c r="D144" s="1832"/>
      <c r="E144" s="1833"/>
      <c r="F144" s="66">
        <v>4814.9179999999997</v>
      </c>
      <c r="G144" s="67">
        <v>1705.2529999999999</v>
      </c>
      <c r="H144" s="68">
        <v>424.80599999999998</v>
      </c>
      <c r="I144" s="24">
        <v>6944.9769999999999</v>
      </c>
      <c r="J144" s="66">
        <v>4573.8559999999998</v>
      </c>
      <c r="K144" s="67">
        <v>1634.6089999999999</v>
      </c>
      <c r="L144" s="68">
        <v>428.52600000000001</v>
      </c>
      <c r="M144" s="24">
        <v>6636.991</v>
      </c>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row>
    <row r="145" spans="2:37" s="65" customFormat="1" ht="12.75" customHeight="1">
      <c r="B145" s="1831" t="s">
        <v>145</v>
      </c>
      <c r="C145" s="1832"/>
      <c r="D145" s="1832"/>
      <c r="E145" s="1833"/>
      <c r="F145" s="66">
        <v>592.73199999999997</v>
      </c>
      <c r="G145" s="67">
        <v>345.79599999999999</v>
      </c>
      <c r="H145" s="68">
        <v>54.466999999999999</v>
      </c>
      <c r="I145" s="24">
        <v>992.995</v>
      </c>
      <c r="J145" s="66">
        <v>606.92999999999995</v>
      </c>
      <c r="K145" s="67">
        <v>123.313</v>
      </c>
      <c r="L145" s="68">
        <v>39.654000000000003</v>
      </c>
      <c r="M145" s="24">
        <v>769.89700000000005</v>
      </c>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row>
    <row r="146" spans="2:37" s="65" customFormat="1" ht="12.75" customHeight="1">
      <c r="B146" s="1831" t="s">
        <v>146</v>
      </c>
      <c r="C146" s="1832"/>
      <c r="D146" s="1832"/>
      <c r="E146" s="1833"/>
      <c r="F146" s="66">
        <v>78.370999999999995</v>
      </c>
      <c r="G146" s="67">
        <v>130.46100000000001</v>
      </c>
      <c r="H146" s="68">
        <v>52.713000000000001</v>
      </c>
      <c r="I146" s="24">
        <v>261.54500000000002</v>
      </c>
      <c r="J146" s="66">
        <v>90.552999999999997</v>
      </c>
      <c r="K146" s="67">
        <v>29.215</v>
      </c>
      <c r="L146" s="68">
        <v>49.506</v>
      </c>
      <c r="M146" s="24">
        <v>169.274</v>
      </c>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row>
    <row r="147" spans="2:37" s="65" customFormat="1" ht="12.75" customHeight="1">
      <c r="B147" s="1843" t="s">
        <v>147</v>
      </c>
      <c r="C147" s="1844"/>
      <c r="D147" s="1844"/>
      <c r="E147" s="1845"/>
      <c r="F147" s="66">
        <v>-6073.13</v>
      </c>
      <c r="G147" s="67">
        <v>-1853.952</v>
      </c>
      <c r="H147" s="68">
        <v>-519.66300000000001</v>
      </c>
      <c r="I147" s="24">
        <v>-8446.7450000000008</v>
      </c>
      <c r="J147" s="66">
        <v>-6101.759</v>
      </c>
      <c r="K147" s="67">
        <v>-1864.54</v>
      </c>
      <c r="L147" s="68">
        <v>-521.84</v>
      </c>
      <c r="M147" s="24">
        <v>-8488.1389999999992</v>
      </c>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row>
    <row r="148" spans="2:37" s="65" customFormat="1" ht="12.75" customHeight="1" thickBot="1">
      <c r="B148" s="1846" t="s">
        <v>148</v>
      </c>
      <c r="C148" s="1847"/>
      <c r="D148" s="1847"/>
      <c r="E148" s="1848"/>
      <c r="F148" s="69">
        <v>0</v>
      </c>
      <c r="G148" s="70">
        <v>-23.812999999999999</v>
      </c>
      <c r="H148" s="71">
        <v>0</v>
      </c>
      <c r="I148" s="28">
        <v>-23.812999999999999</v>
      </c>
      <c r="J148" s="69">
        <v>0</v>
      </c>
      <c r="K148" s="70">
        <v>-23.812999999999999</v>
      </c>
      <c r="L148" s="71">
        <v>0</v>
      </c>
      <c r="M148" s="28">
        <v>-23.812999999999999</v>
      </c>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row>
    <row r="149" spans="2:37" s="61" customFormat="1" ht="12.75" customHeight="1" thickBot="1">
      <c r="B149" s="1849" t="s">
        <v>149</v>
      </c>
      <c r="C149" s="1850"/>
      <c r="D149" s="1850"/>
      <c r="E149" s="1851"/>
      <c r="F149" s="72">
        <v>0</v>
      </c>
      <c r="G149" s="13">
        <v>14.099</v>
      </c>
      <c r="H149" s="14">
        <v>0</v>
      </c>
      <c r="I149" s="15">
        <v>14.099</v>
      </c>
      <c r="J149" s="72">
        <v>218.63200000000001</v>
      </c>
      <c r="K149" s="13">
        <v>0</v>
      </c>
      <c r="L149" s="14">
        <v>4.359</v>
      </c>
      <c r="M149" s="15">
        <v>222.99100000000001</v>
      </c>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row>
    <row r="150" spans="2:37" s="65" customFormat="1" ht="27" customHeight="1">
      <c r="B150" s="1852" t="s">
        <v>150</v>
      </c>
      <c r="C150" s="1853"/>
      <c r="D150" s="1853"/>
      <c r="E150" s="1854"/>
      <c r="F150" s="73">
        <v>0</v>
      </c>
      <c r="G150" s="63">
        <v>14.099</v>
      </c>
      <c r="H150" s="64">
        <v>0</v>
      </c>
      <c r="I150" s="20">
        <v>14.099</v>
      </c>
      <c r="J150" s="73">
        <v>218.63200000000001</v>
      </c>
      <c r="K150" s="63">
        <v>1.7010000000000001</v>
      </c>
      <c r="L150" s="64">
        <v>4.359</v>
      </c>
      <c r="M150" s="20">
        <v>224.69200000000001</v>
      </c>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row>
    <row r="151" spans="2:37" s="65" customFormat="1" ht="27" customHeight="1" thickBot="1">
      <c r="B151" s="1837" t="s">
        <v>357</v>
      </c>
      <c r="C151" s="1838"/>
      <c r="D151" s="1838"/>
      <c r="E151" s="1839"/>
      <c r="F151" s="1020">
        <v>0</v>
      </c>
      <c r="G151" s="1021">
        <v>0</v>
      </c>
      <c r="H151" s="1022">
        <v>0</v>
      </c>
      <c r="I151" s="32">
        <v>0</v>
      </c>
      <c r="J151" s="1020">
        <v>0</v>
      </c>
      <c r="K151" s="1021">
        <v>-1.7010000000000001</v>
      </c>
      <c r="L151" s="1022">
        <v>0</v>
      </c>
      <c r="M151" s="32">
        <v>-1.7010000000000001</v>
      </c>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row>
    <row r="152" spans="2:37" s="61" customFormat="1" ht="16.149999999999999" customHeight="1" thickBot="1">
      <c r="B152" s="1855" t="s">
        <v>151</v>
      </c>
      <c r="C152" s="1856"/>
      <c r="D152" s="1856"/>
      <c r="E152" s="1857"/>
      <c r="F152" s="12">
        <v>-9.84</v>
      </c>
      <c r="G152" s="13">
        <v>-1.7649999999999999</v>
      </c>
      <c r="H152" s="14">
        <v>0</v>
      </c>
      <c r="I152" s="15">
        <v>-11.605</v>
      </c>
      <c r="J152" s="12">
        <v>-11.933</v>
      </c>
      <c r="K152" s="13">
        <v>-2.0739999999999998</v>
      </c>
      <c r="L152" s="14">
        <v>1E-3</v>
      </c>
      <c r="M152" s="15">
        <v>-14.006</v>
      </c>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row>
    <row r="153" spans="2:37" s="65" customFormat="1" ht="29.45" customHeight="1">
      <c r="B153" s="1858" t="s">
        <v>152</v>
      </c>
      <c r="C153" s="1859"/>
      <c r="D153" s="1859"/>
      <c r="E153" s="1860"/>
      <c r="F153" s="62">
        <v>35960.758999999998</v>
      </c>
      <c r="G153" s="63">
        <v>3808.0569999999998</v>
      </c>
      <c r="H153" s="64">
        <v>62.316000000000003</v>
      </c>
      <c r="I153" s="20">
        <v>39831.131999999998</v>
      </c>
      <c r="J153" s="62">
        <v>41665.006999999998</v>
      </c>
      <c r="K153" s="63">
        <v>3401.018</v>
      </c>
      <c r="L153" s="64">
        <v>62.442999999999998</v>
      </c>
      <c r="M153" s="20">
        <v>45128.468000000001</v>
      </c>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row>
    <row r="154" spans="2:37" s="65" customFormat="1" ht="26.25" customHeight="1">
      <c r="B154" s="1831" t="s">
        <v>153</v>
      </c>
      <c r="C154" s="1832"/>
      <c r="D154" s="1832"/>
      <c r="E154" s="1833"/>
      <c r="F154" s="66">
        <v>831.93700000000001</v>
      </c>
      <c r="G154" s="67">
        <v>183.18</v>
      </c>
      <c r="H154" s="68">
        <v>0</v>
      </c>
      <c r="I154" s="24">
        <v>1015.117</v>
      </c>
      <c r="J154" s="66">
        <v>958.05399999999997</v>
      </c>
      <c r="K154" s="67">
        <v>131.38300000000001</v>
      </c>
      <c r="L154" s="68">
        <v>0</v>
      </c>
      <c r="M154" s="24">
        <v>1089.4369999999999</v>
      </c>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row>
    <row r="155" spans="2:37" s="65" customFormat="1" ht="26.25" customHeight="1">
      <c r="B155" s="1858" t="s">
        <v>358</v>
      </c>
      <c r="C155" s="1859"/>
      <c r="D155" s="1859"/>
      <c r="E155" s="1860"/>
      <c r="F155" s="66">
        <v>0</v>
      </c>
      <c r="G155" s="67">
        <v>0</v>
      </c>
      <c r="H155" s="68">
        <v>0</v>
      </c>
      <c r="I155" s="24">
        <v>0</v>
      </c>
      <c r="J155" s="66">
        <v>0</v>
      </c>
      <c r="K155" s="67">
        <v>1.1919999999999999</v>
      </c>
      <c r="L155" s="68">
        <v>0</v>
      </c>
      <c r="M155" s="24">
        <v>1.1919999999999999</v>
      </c>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row>
    <row r="156" spans="2:37" s="65" customFormat="1" ht="18" customHeight="1">
      <c r="B156" s="1831" t="s">
        <v>154</v>
      </c>
      <c r="C156" s="1832"/>
      <c r="D156" s="1832"/>
      <c r="E156" s="1833"/>
      <c r="F156" s="66">
        <v>-35966.991999999998</v>
      </c>
      <c r="G156" s="67">
        <v>-3723.8229999999999</v>
      </c>
      <c r="H156" s="68">
        <v>-62.316000000000003</v>
      </c>
      <c r="I156" s="24">
        <v>-39753.131000000001</v>
      </c>
      <c r="J156" s="66">
        <v>-41679.158000000003</v>
      </c>
      <c r="K156" s="67">
        <v>-3342.0940000000001</v>
      </c>
      <c r="L156" s="68">
        <v>-62.442</v>
      </c>
      <c r="M156" s="24">
        <v>-45083.694000000003</v>
      </c>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row>
    <row r="157" spans="2:37" s="65" customFormat="1" ht="26.25" customHeight="1">
      <c r="B157" s="1831" t="s">
        <v>155</v>
      </c>
      <c r="C157" s="1832"/>
      <c r="D157" s="1832"/>
      <c r="E157" s="1833"/>
      <c r="F157" s="66">
        <v>-831.94</v>
      </c>
      <c r="G157" s="67">
        <v>-245.358</v>
      </c>
      <c r="H157" s="68">
        <v>0</v>
      </c>
      <c r="I157" s="24">
        <v>-1077.298</v>
      </c>
      <c r="J157" s="66">
        <v>-958.15300000000002</v>
      </c>
      <c r="K157" s="67">
        <v>-193.572</v>
      </c>
      <c r="L157" s="68">
        <v>0</v>
      </c>
      <c r="M157" s="24">
        <v>-1151.7249999999999</v>
      </c>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row>
    <row r="158" spans="2:37" s="65" customFormat="1" ht="29.45" customHeight="1">
      <c r="B158" s="1834" t="s">
        <v>156</v>
      </c>
      <c r="C158" s="1835"/>
      <c r="D158" s="1835"/>
      <c r="E158" s="1836"/>
      <c r="F158" s="66">
        <v>58.424999999999997</v>
      </c>
      <c r="G158" s="67">
        <v>126.078</v>
      </c>
      <c r="H158" s="68">
        <v>0.33400000000000002</v>
      </c>
      <c r="I158" s="24">
        <v>184.83699999999999</v>
      </c>
      <c r="J158" s="66">
        <v>63.264000000000003</v>
      </c>
      <c r="K158" s="67">
        <v>126.181</v>
      </c>
      <c r="L158" s="68">
        <v>0.38400000000000001</v>
      </c>
      <c r="M158" s="24">
        <v>189.82900000000001</v>
      </c>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row>
    <row r="159" spans="2:37" s="65" customFormat="1" ht="23.25" customHeight="1" thickBot="1">
      <c r="B159" s="1837" t="s">
        <v>157</v>
      </c>
      <c r="C159" s="1838"/>
      <c r="D159" s="1838"/>
      <c r="E159" s="1839"/>
      <c r="F159" s="66">
        <v>-62.029000000000003</v>
      </c>
      <c r="G159" s="67">
        <v>-149.899</v>
      </c>
      <c r="H159" s="68">
        <v>-0.33400000000000002</v>
      </c>
      <c r="I159" s="28">
        <v>-212.262</v>
      </c>
      <c r="J159" s="66">
        <v>-60.947000000000003</v>
      </c>
      <c r="K159" s="67">
        <v>-126.182</v>
      </c>
      <c r="L159" s="68">
        <v>-0.38400000000000001</v>
      </c>
      <c r="M159" s="28">
        <v>-187.51300000000001</v>
      </c>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row>
    <row r="160" spans="2:37" s="16" customFormat="1" ht="16.149999999999999" customHeight="1" thickBot="1">
      <c r="B160" s="1840" t="s">
        <v>158</v>
      </c>
      <c r="C160" s="1841"/>
      <c r="D160" s="1841"/>
      <c r="E160" s="1842"/>
      <c r="F160" s="12">
        <v>330460.25799999997</v>
      </c>
      <c r="G160" s="13">
        <v>97914.073000000004</v>
      </c>
      <c r="H160" s="14">
        <v>16305.921</v>
      </c>
      <c r="I160" s="15">
        <v>444680.25199999998</v>
      </c>
      <c r="J160" s="12">
        <v>344699.88299999997</v>
      </c>
      <c r="K160" s="13">
        <v>100691.814</v>
      </c>
      <c r="L160" s="14">
        <v>16600.422999999999</v>
      </c>
      <c r="M160" s="15">
        <v>461992.12</v>
      </c>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row>
    <row r="161" spans="2:37">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row>
    <row r="162" spans="2:37">
      <c r="B162" s="1830" t="s">
        <v>159</v>
      </c>
      <c r="C162" s="1830"/>
      <c r="D162" s="1830"/>
      <c r="E162" s="1830"/>
      <c r="F162" s="74"/>
      <c r="G162" s="74"/>
      <c r="H162" s="74"/>
      <c r="I162" s="74"/>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row>
    <row r="163" spans="2:37">
      <c r="F163" s="75"/>
      <c r="G163" s="75"/>
      <c r="H163" s="75"/>
      <c r="I163" s="75"/>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row>
    <row r="164" spans="2:37">
      <c r="F164" s="76"/>
      <c r="G164" s="76"/>
      <c r="H164" s="76"/>
      <c r="I164" s="76"/>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row>
    <row r="165" spans="2:37" s="2" customFormat="1">
      <c r="B165" s="1"/>
      <c r="C165" s="1"/>
      <c r="D165" s="1"/>
      <c r="E165" s="1"/>
      <c r="F165" s="75"/>
      <c r="G165" s="75"/>
      <c r="H165" s="75"/>
      <c r="I165" s="75"/>
      <c r="K165" s="41"/>
      <c r="L165" s="41"/>
      <c r="M165" s="41"/>
      <c r="N165" s="41"/>
      <c r="O165" s="41"/>
      <c r="P165" s="41"/>
    </row>
    <row r="166" spans="2:37" s="2" customFormat="1">
      <c r="B166" s="1"/>
      <c r="C166" s="1"/>
      <c r="D166" s="1"/>
      <c r="E166" s="1"/>
      <c r="K166" s="41"/>
      <c r="L166" s="41"/>
      <c r="M166" s="41"/>
      <c r="N166" s="41"/>
      <c r="O166" s="41"/>
      <c r="P166" s="41"/>
    </row>
    <row r="168" spans="2:37" s="2" customFormat="1">
      <c r="B168" s="1"/>
      <c r="C168" s="1"/>
      <c r="D168" s="1"/>
      <c r="E168" s="1"/>
      <c r="F168" s="76"/>
      <c r="G168" s="76"/>
      <c r="H168" s="76"/>
      <c r="I168" s="76"/>
      <c r="K168" s="1"/>
      <c r="L168" s="1"/>
      <c r="M168" s="1"/>
      <c r="N168" s="1"/>
      <c r="O168" s="1"/>
      <c r="P168" s="1"/>
    </row>
    <row r="169" spans="2:37" s="2" customFormat="1">
      <c r="B169" s="1"/>
      <c r="C169" s="1"/>
      <c r="D169" s="1"/>
      <c r="E169" s="1"/>
      <c r="F169" s="76"/>
      <c r="G169" s="76"/>
      <c r="H169" s="76"/>
      <c r="I169" s="76"/>
      <c r="K169" s="1"/>
      <c r="L169" s="1"/>
      <c r="M169" s="1"/>
      <c r="N169" s="1"/>
      <c r="O169" s="1"/>
      <c r="P169" s="1"/>
    </row>
    <row r="171" spans="2:37" s="2" customFormat="1">
      <c r="B171" s="1"/>
      <c r="C171" s="1"/>
      <c r="D171" s="1"/>
      <c r="E171" s="1"/>
      <c r="F171" s="76"/>
      <c r="G171" s="76"/>
      <c r="H171" s="76"/>
      <c r="I171" s="76"/>
      <c r="K171" s="1"/>
      <c r="L171" s="1"/>
      <c r="M171" s="1"/>
      <c r="N171" s="1"/>
      <c r="O171" s="1"/>
      <c r="P171" s="1"/>
    </row>
  </sheetData>
  <mergeCells count="159">
    <mergeCell ref="B9:E9"/>
    <mergeCell ref="B10:E10"/>
    <mergeCell ref="B11:E11"/>
    <mergeCell ref="B12:E12"/>
    <mergeCell ref="B13:E13"/>
    <mergeCell ref="B14:E14"/>
    <mergeCell ref="C2:M2"/>
    <mergeCell ref="B5:E6"/>
    <mergeCell ref="F5:I5"/>
    <mergeCell ref="J5:M5"/>
    <mergeCell ref="B7:E7"/>
    <mergeCell ref="B8:E8"/>
    <mergeCell ref="B21:E21"/>
    <mergeCell ref="B22:E22"/>
    <mergeCell ref="B23:E23"/>
    <mergeCell ref="B24:E24"/>
    <mergeCell ref="B25:E25"/>
    <mergeCell ref="B26:E26"/>
    <mergeCell ref="B15:E15"/>
    <mergeCell ref="B16:E16"/>
    <mergeCell ref="B17:E17"/>
    <mergeCell ref="B18:E18"/>
    <mergeCell ref="B19:E19"/>
    <mergeCell ref="B20:E20"/>
    <mergeCell ref="B33:E33"/>
    <mergeCell ref="B34:E34"/>
    <mergeCell ref="B35:E35"/>
    <mergeCell ref="B36:E36"/>
    <mergeCell ref="C37:E37"/>
    <mergeCell ref="C38:E38"/>
    <mergeCell ref="B27:E27"/>
    <mergeCell ref="B28:E28"/>
    <mergeCell ref="B29:E29"/>
    <mergeCell ref="B30:E30"/>
    <mergeCell ref="B31:E31"/>
    <mergeCell ref="B32:E32"/>
    <mergeCell ref="B51:E51"/>
    <mergeCell ref="C52:E52"/>
    <mergeCell ref="C53:E53"/>
    <mergeCell ref="B45:E45"/>
    <mergeCell ref="C46:E46"/>
    <mergeCell ref="B48:E48"/>
    <mergeCell ref="C49:E49"/>
    <mergeCell ref="C50:E50"/>
    <mergeCell ref="B39:E39"/>
    <mergeCell ref="C40:E40"/>
    <mergeCell ref="C41:E41"/>
    <mergeCell ref="B42:E42"/>
    <mergeCell ref="C43:E43"/>
    <mergeCell ref="C44:E44"/>
    <mergeCell ref="C47:E47"/>
    <mergeCell ref="B63:E63"/>
    <mergeCell ref="C64:E64"/>
    <mergeCell ref="C65:E65"/>
    <mergeCell ref="B66:E66"/>
    <mergeCell ref="B67:E67"/>
    <mergeCell ref="C60:E60"/>
    <mergeCell ref="B61:E61"/>
    <mergeCell ref="C62:E62"/>
    <mergeCell ref="B54:E54"/>
    <mergeCell ref="C55:E55"/>
    <mergeCell ref="C56:E56"/>
    <mergeCell ref="C57:E57"/>
    <mergeCell ref="B58:E58"/>
    <mergeCell ref="C59:E59"/>
    <mergeCell ref="C74:E74"/>
    <mergeCell ref="B75:E75"/>
    <mergeCell ref="C76:E76"/>
    <mergeCell ref="C77:E77"/>
    <mergeCell ref="C78:E78"/>
    <mergeCell ref="B79:E79"/>
    <mergeCell ref="C68:E68"/>
    <mergeCell ref="C69:E69"/>
    <mergeCell ref="C70:E70"/>
    <mergeCell ref="B71:E71"/>
    <mergeCell ref="C72:E72"/>
    <mergeCell ref="C73:E73"/>
    <mergeCell ref="B86:E86"/>
    <mergeCell ref="C87:E87"/>
    <mergeCell ref="C88:E88"/>
    <mergeCell ref="C89:E89"/>
    <mergeCell ref="B90:E90"/>
    <mergeCell ref="C91:E91"/>
    <mergeCell ref="C80:E80"/>
    <mergeCell ref="C81:E81"/>
    <mergeCell ref="C82:E82"/>
    <mergeCell ref="B83:E83"/>
    <mergeCell ref="C84:E84"/>
    <mergeCell ref="C85:E85"/>
    <mergeCell ref="C97:E97"/>
    <mergeCell ref="C98:E98"/>
    <mergeCell ref="B99:E99"/>
    <mergeCell ref="C100:E100"/>
    <mergeCell ref="C101:E101"/>
    <mergeCell ref="C102:E102"/>
    <mergeCell ref="C92:E92"/>
    <mergeCell ref="C93:E93"/>
    <mergeCell ref="B94:E94"/>
    <mergeCell ref="C95:E95"/>
    <mergeCell ref="B96:E96"/>
    <mergeCell ref="B107:E107"/>
    <mergeCell ref="C108:E108"/>
    <mergeCell ref="C109:E109"/>
    <mergeCell ref="B110:E110"/>
    <mergeCell ref="B111:E111"/>
    <mergeCell ref="B103:E103"/>
    <mergeCell ref="C104:E104"/>
    <mergeCell ref="B105:E105"/>
    <mergeCell ref="C106:E106"/>
    <mergeCell ref="B118:E118"/>
    <mergeCell ref="B119:E119"/>
    <mergeCell ref="B120:E120"/>
    <mergeCell ref="B121:E121"/>
    <mergeCell ref="B122:E122"/>
    <mergeCell ref="B112:E112"/>
    <mergeCell ref="B113:E113"/>
    <mergeCell ref="B114:E114"/>
    <mergeCell ref="B115:E115"/>
    <mergeCell ref="B116:E116"/>
    <mergeCell ref="B117:E117"/>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62:E162"/>
    <mergeCell ref="B154:E154"/>
    <mergeCell ref="B156:E156"/>
    <mergeCell ref="B157:E157"/>
    <mergeCell ref="B158:E158"/>
    <mergeCell ref="B159:E159"/>
    <mergeCell ref="B160:E160"/>
    <mergeCell ref="B147:E147"/>
    <mergeCell ref="B148:E148"/>
    <mergeCell ref="B149:E149"/>
    <mergeCell ref="B150:E150"/>
    <mergeCell ref="B152:E152"/>
    <mergeCell ref="B153:E153"/>
    <mergeCell ref="B151:E151"/>
    <mergeCell ref="B155:E155"/>
  </mergeCells>
  <printOptions horizontalCentered="1"/>
  <pageMargins left="0.7" right="0.7" top="0.75" bottom="0.67" header="0.3" footer="0.3"/>
  <pageSetup paperSize="9" scale="4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9"/>
  <sheetViews>
    <sheetView workbookViewId="0"/>
  </sheetViews>
  <sheetFormatPr defaultColWidth="9.140625" defaultRowHeight="12.75"/>
  <cols>
    <col min="1" max="1" width="3.5703125" style="630" customWidth="1"/>
    <col min="2" max="2" width="11.5703125" style="630" customWidth="1"/>
    <col min="3" max="3" width="18.140625" style="631" customWidth="1"/>
    <col min="4" max="4" width="11" style="630" customWidth="1"/>
    <col min="5" max="11" width="10.7109375" style="630" customWidth="1"/>
    <col min="12" max="13" width="10.42578125" style="630" customWidth="1"/>
    <col min="14" max="19" width="10.7109375" style="630" customWidth="1"/>
    <col min="20" max="20" width="10.42578125" style="630" customWidth="1"/>
    <col min="21" max="24" width="9.140625" style="630"/>
    <col min="25" max="25" width="9.5703125" style="630" customWidth="1"/>
    <col min="26" max="26" width="10.28515625" style="630" customWidth="1"/>
    <col min="27" max="27" width="10.140625" style="630" customWidth="1"/>
    <col min="28" max="16384" width="9.140625" style="630"/>
  </cols>
  <sheetData>
    <row r="2" spans="1:27">
      <c r="Z2" s="2170" t="s">
        <v>300</v>
      </c>
      <c r="AA2" s="2170"/>
    </row>
    <row r="3" spans="1:27" ht="13.15" customHeight="1">
      <c r="B3" s="2181" t="s">
        <v>320</v>
      </c>
      <c r="C3" s="2181"/>
      <c r="D3" s="2181"/>
      <c r="E3" s="2181"/>
      <c r="F3" s="2181"/>
      <c r="G3" s="2181"/>
      <c r="H3" s="2181"/>
      <c r="I3" s="2181"/>
      <c r="J3" s="2181"/>
      <c r="K3" s="2181"/>
      <c r="L3" s="2181"/>
      <c r="M3" s="2181"/>
      <c r="N3" s="2181"/>
      <c r="O3" s="2181"/>
      <c r="P3" s="2181"/>
      <c r="Q3" s="2181"/>
      <c r="R3" s="2181"/>
      <c r="S3" s="2181"/>
      <c r="T3" s="2181"/>
      <c r="U3" s="2181"/>
      <c r="V3" s="2181"/>
      <c r="W3" s="2181"/>
      <c r="X3" s="2181"/>
      <c r="Y3" s="2181"/>
      <c r="Z3" s="2181"/>
      <c r="AA3" s="2181"/>
    </row>
    <row r="4" spans="1:27" ht="13.5" thickBot="1">
      <c r="B4" s="632"/>
      <c r="C4" s="632"/>
      <c r="D4" s="632"/>
      <c r="E4" s="633"/>
      <c r="F4" s="633"/>
      <c r="G4" s="633"/>
      <c r="H4" s="633"/>
      <c r="I4" s="633"/>
      <c r="J4" s="633"/>
      <c r="K4" s="633"/>
      <c r="T4" s="634"/>
      <c r="U4" s="634"/>
      <c r="V4" s="634"/>
      <c r="W4" s="634"/>
      <c r="X4" s="634"/>
      <c r="Y4" s="634"/>
    </row>
    <row r="5" spans="1:27" ht="13.9" customHeight="1" thickBot="1">
      <c r="A5" s="635"/>
      <c r="B5" s="2171" t="s">
        <v>257</v>
      </c>
      <c r="C5" s="2172"/>
      <c r="D5" s="2175" t="s">
        <v>321</v>
      </c>
      <c r="E5" s="2176"/>
      <c r="F5" s="2176"/>
      <c r="G5" s="2176"/>
      <c r="H5" s="2176"/>
      <c r="I5" s="2176"/>
      <c r="J5" s="2176"/>
      <c r="K5" s="2177"/>
      <c r="L5" s="2178" t="s">
        <v>322</v>
      </c>
      <c r="M5" s="2179"/>
      <c r="N5" s="2179"/>
      <c r="O5" s="2179"/>
      <c r="P5" s="2179"/>
      <c r="Q5" s="2179"/>
      <c r="R5" s="2179"/>
      <c r="S5" s="2180"/>
      <c r="T5" s="2175" t="s">
        <v>306</v>
      </c>
      <c r="U5" s="2176"/>
      <c r="V5" s="2176"/>
      <c r="W5" s="2176"/>
      <c r="X5" s="2176"/>
      <c r="Y5" s="2176"/>
      <c r="Z5" s="2176"/>
      <c r="AA5" s="2177"/>
    </row>
    <row r="6" spans="1:27" ht="13.5" thickBot="1">
      <c r="A6" s="635"/>
      <c r="B6" s="2173"/>
      <c r="C6" s="2174"/>
      <c r="D6" s="636" t="s">
        <v>323</v>
      </c>
      <c r="E6" s="637" t="s">
        <v>324</v>
      </c>
      <c r="F6" s="637" t="s">
        <v>325</v>
      </c>
      <c r="G6" s="636" t="s">
        <v>326</v>
      </c>
      <c r="H6" s="636" t="s">
        <v>327</v>
      </c>
      <c r="I6" s="637" t="s">
        <v>24</v>
      </c>
      <c r="J6" s="636" t="s">
        <v>25</v>
      </c>
      <c r="K6" s="639" t="s">
        <v>350</v>
      </c>
      <c r="L6" s="637" t="s">
        <v>323</v>
      </c>
      <c r="M6" s="637" t="s">
        <v>324</v>
      </c>
      <c r="N6" s="637" t="s">
        <v>325</v>
      </c>
      <c r="O6" s="636" t="s">
        <v>326</v>
      </c>
      <c r="P6" s="636" t="s">
        <v>327</v>
      </c>
      <c r="Q6" s="636" t="s">
        <v>24</v>
      </c>
      <c r="R6" s="636" t="s">
        <v>25</v>
      </c>
      <c r="S6" s="638" t="s">
        <v>350</v>
      </c>
      <c r="T6" s="636" t="s">
        <v>323</v>
      </c>
      <c r="U6" s="637" t="s">
        <v>324</v>
      </c>
      <c r="V6" s="636" t="s">
        <v>325</v>
      </c>
      <c r="W6" s="637" t="s">
        <v>326</v>
      </c>
      <c r="X6" s="636" t="s">
        <v>327</v>
      </c>
      <c r="Y6" s="636" t="s">
        <v>24</v>
      </c>
      <c r="Z6" s="636" t="s">
        <v>25</v>
      </c>
      <c r="AA6" s="639" t="s">
        <v>350</v>
      </c>
    </row>
    <row r="7" spans="1:27" ht="25.5">
      <c r="A7" s="635"/>
      <c r="B7" s="2163" t="s">
        <v>328</v>
      </c>
      <c r="C7" s="640" t="s">
        <v>18</v>
      </c>
      <c r="D7" s="642">
        <v>114261.49834000001</v>
      </c>
      <c r="E7" s="643">
        <v>124185.296</v>
      </c>
      <c r="F7" s="644">
        <v>129905.296</v>
      </c>
      <c r="G7" s="641">
        <v>135187.524</v>
      </c>
      <c r="H7" s="641">
        <v>146860.47399999999</v>
      </c>
      <c r="I7" s="644">
        <v>157242.28899999999</v>
      </c>
      <c r="J7" s="641">
        <v>151201.98699999999</v>
      </c>
      <c r="K7" s="646">
        <v>155535.891</v>
      </c>
      <c r="L7" s="644">
        <v>8992.024602999998</v>
      </c>
      <c r="M7" s="641">
        <v>9923.7976599999965</v>
      </c>
      <c r="N7" s="641">
        <v>5720</v>
      </c>
      <c r="O7" s="641">
        <v>5282.2280000000028</v>
      </c>
      <c r="P7" s="641">
        <v>11672.949999999983</v>
      </c>
      <c r="Q7" s="641">
        <v>10381.815000000002</v>
      </c>
      <c r="R7" s="641">
        <v>-6040.301999999996</v>
      </c>
      <c r="S7" s="645">
        <v>4333.9040000000095</v>
      </c>
      <c r="T7" s="647">
        <v>8.5419108539149941E-2</v>
      </c>
      <c r="U7" s="647">
        <v>8.6851632476150811E-2</v>
      </c>
      <c r="V7" s="648">
        <v>4.6060203455971151E-2</v>
      </c>
      <c r="W7" s="649">
        <v>4.0662145136869575E-2</v>
      </c>
      <c r="X7" s="650">
        <v>8.6346355452149429E-2</v>
      </c>
      <c r="Y7" s="651">
        <v>7.0691689310494826E-2</v>
      </c>
      <c r="Z7" s="651">
        <v>-3.8413979079126713E-2</v>
      </c>
      <c r="AA7" s="670">
        <v>2.8663009567460311E-2</v>
      </c>
    </row>
    <row r="8" spans="1:27">
      <c r="A8" s="635"/>
      <c r="B8" s="2164"/>
      <c r="C8" s="653" t="s">
        <v>6</v>
      </c>
      <c r="D8" s="641">
        <v>71885.893389999997</v>
      </c>
      <c r="E8" s="654">
        <v>77759.717000000004</v>
      </c>
      <c r="F8" s="654">
        <v>83083.633000000002</v>
      </c>
      <c r="G8" s="641">
        <v>91944.099000000002</v>
      </c>
      <c r="H8" s="641">
        <v>103038.611</v>
      </c>
      <c r="I8" s="644">
        <v>116843.83199999999</v>
      </c>
      <c r="J8" s="641">
        <v>126588.212</v>
      </c>
      <c r="K8" s="646">
        <v>138829.81400000001</v>
      </c>
      <c r="L8" s="644">
        <v>3877.9429779999919</v>
      </c>
      <c r="M8" s="641">
        <v>5873.8236100000067</v>
      </c>
      <c r="N8" s="641">
        <v>5323.9159999999974</v>
      </c>
      <c r="O8" s="641">
        <v>8860.4660000000003</v>
      </c>
      <c r="P8" s="641">
        <v>11094.512000000002</v>
      </c>
      <c r="Q8" s="641">
        <v>13805.22099999999</v>
      </c>
      <c r="R8" s="641">
        <v>9744.3800000000047</v>
      </c>
      <c r="S8" s="645">
        <v>12241.602000000014</v>
      </c>
      <c r="T8" s="647">
        <v>5.7021906328700779E-2</v>
      </c>
      <c r="U8" s="647">
        <v>8.1710379227436999E-2</v>
      </c>
      <c r="V8" s="648">
        <v>6.8466247118671955E-2</v>
      </c>
      <c r="W8" s="647">
        <v>0.10664514393587002</v>
      </c>
      <c r="X8" s="650">
        <v>0.12066584066477178</v>
      </c>
      <c r="Y8" s="655">
        <v>0.13398104716299009</v>
      </c>
      <c r="Z8" s="675">
        <v>8.3396614380124107E-2</v>
      </c>
      <c r="AA8" s="676">
        <v>9.6704122813584051E-2</v>
      </c>
    </row>
    <row r="9" spans="1:27" ht="13.5" thickBot="1">
      <c r="A9" s="635"/>
      <c r="B9" s="2165"/>
      <c r="C9" s="657" t="s">
        <v>262</v>
      </c>
      <c r="D9" s="658">
        <v>398.07948999999996</v>
      </c>
      <c r="E9" s="659">
        <v>460.32400000000001</v>
      </c>
      <c r="F9" s="659">
        <v>3235.9050000000002</v>
      </c>
      <c r="G9" s="658">
        <v>2999.9070000000002</v>
      </c>
      <c r="H9" s="658">
        <v>3068.2379999999998</v>
      </c>
      <c r="I9" s="659">
        <v>3447.11</v>
      </c>
      <c r="J9" s="658">
        <v>3172.0889999999999</v>
      </c>
      <c r="K9" s="996">
        <v>3210.0059999999999</v>
      </c>
      <c r="L9" s="659">
        <v>-34.472648999999024</v>
      </c>
      <c r="M9" s="658">
        <v>62.244510000000048</v>
      </c>
      <c r="N9" s="658">
        <v>2775.5810000000001</v>
      </c>
      <c r="O9" s="658">
        <v>-235.99800000000005</v>
      </c>
      <c r="P9" s="658">
        <v>68.330999999999676</v>
      </c>
      <c r="Q9" s="661">
        <v>378.8720000000003</v>
      </c>
      <c r="R9" s="661">
        <v>-275.02100000000019</v>
      </c>
      <c r="S9" s="660">
        <v>37.916999999999916</v>
      </c>
      <c r="T9" s="663">
        <v>-7.9695939268026844E-2</v>
      </c>
      <c r="U9" s="663">
        <v>0.1563620120192579</v>
      </c>
      <c r="V9" s="664">
        <v>6.0296247860202818</v>
      </c>
      <c r="W9" s="663">
        <v>-7.2931065652421814E-2</v>
      </c>
      <c r="X9" s="665">
        <v>2.2777706108889267E-2</v>
      </c>
      <c r="Y9" s="664">
        <v>0.12348194631576831</v>
      </c>
      <c r="Z9" s="664">
        <v>-7.9783064654159616E-2</v>
      </c>
      <c r="AA9" s="666">
        <v>1.1953321612350699E-2</v>
      </c>
    </row>
    <row r="10" spans="1:27">
      <c r="A10" s="635"/>
      <c r="B10" s="2166" t="s">
        <v>329</v>
      </c>
      <c r="C10" s="667" t="s">
        <v>293</v>
      </c>
      <c r="D10" s="641">
        <v>2967.8816099999999</v>
      </c>
      <c r="E10" s="668">
        <v>2409.8449999999998</v>
      </c>
      <c r="F10" s="644">
        <v>2470.5160000000001</v>
      </c>
      <c r="G10" s="641">
        <v>1907.8610000000001</v>
      </c>
      <c r="H10" s="641">
        <v>2499.761</v>
      </c>
      <c r="I10" s="644">
        <v>2711.576</v>
      </c>
      <c r="J10" s="641">
        <v>3356.0479999999998</v>
      </c>
      <c r="K10" s="646">
        <v>2042.9649999999999</v>
      </c>
      <c r="L10" s="644">
        <v>553.75244900000007</v>
      </c>
      <c r="M10" s="641">
        <v>-558.03661000000011</v>
      </c>
      <c r="N10" s="641">
        <v>60.671000000000276</v>
      </c>
      <c r="O10" s="641">
        <v>-562.65499999999997</v>
      </c>
      <c r="P10" s="641">
        <v>591.89999999999986</v>
      </c>
      <c r="Q10" s="642">
        <v>211.81500000000005</v>
      </c>
      <c r="R10" s="642">
        <v>644.47199999999975</v>
      </c>
      <c r="S10" s="645">
        <v>-1313.0829999999999</v>
      </c>
      <c r="T10" s="647">
        <v>0.22937979373507103</v>
      </c>
      <c r="U10" s="647">
        <v>-0.18802522584450398</v>
      </c>
      <c r="V10" s="648">
        <v>2.5176308019810519E-2</v>
      </c>
      <c r="W10" s="647">
        <v>-0.22774796844060105</v>
      </c>
      <c r="X10" s="650">
        <v>0.31024272732657138</v>
      </c>
      <c r="Y10" s="651">
        <v>8.4734100580015473E-2</v>
      </c>
      <c r="Z10" s="669">
        <v>0.23767432666464069</v>
      </c>
      <c r="AA10" s="652">
        <v>-0.39125870666927287</v>
      </c>
    </row>
    <row r="11" spans="1:27">
      <c r="A11" s="635"/>
      <c r="B11" s="2167"/>
      <c r="C11" s="671" t="s">
        <v>291</v>
      </c>
      <c r="D11" s="673">
        <v>39171.798770000001</v>
      </c>
      <c r="E11" s="654">
        <v>40544.232000000004</v>
      </c>
      <c r="F11" s="674">
        <v>42673.800999999999</v>
      </c>
      <c r="G11" s="673">
        <v>45279.112000000001</v>
      </c>
      <c r="H11" s="673">
        <v>51555.264000000003</v>
      </c>
      <c r="I11" s="644">
        <v>54247.637999999999</v>
      </c>
      <c r="J11" s="641">
        <v>52908.387000000002</v>
      </c>
      <c r="K11" s="646">
        <v>56056.334000000003</v>
      </c>
      <c r="L11" s="644">
        <v>-57.095554999999877</v>
      </c>
      <c r="M11" s="641">
        <v>1372.4332300000024</v>
      </c>
      <c r="N11" s="641">
        <v>2129.5689999999959</v>
      </c>
      <c r="O11" s="641">
        <v>2605.3110000000015</v>
      </c>
      <c r="P11" s="641">
        <v>6276.1520000000019</v>
      </c>
      <c r="Q11" s="641">
        <v>2692.3739999999962</v>
      </c>
      <c r="R11" s="641">
        <v>-1339.2509999999966</v>
      </c>
      <c r="S11" s="645">
        <v>3147.9470000000001</v>
      </c>
      <c r="T11" s="647">
        <v>-1.4554464504398157E-3</v>
      </c>
      <c r="U11" s="647">
        <v>3.5036257539724981E-2</v>
      </c>
      <c r="V11" s="648">
        <v>5.2524585987964841E-2</v>
      </c>
      <c r="W11" s="647">
        <v>6.1051768039130178E-2</v>
      </c>
      <c r="X11" s="650">
        <v>0.1386103155026539</v>
      </c>
      <c r="Y11" s="675">
        <v>5.2223066882171258E-2</v>
      </c>
      <c r="Z11" s="677">
        <v>-2.4687729261133849E-2</v>
      </c>
      <c r="AA11" s="656">
        <v>5.9498071638434187E-2</v>
      </c>
    </row>
    <row r="12" spans="1:27">
      <c r="A12" s="635"/>
      <c r="B12" s="2167"/>
      <c r="C12" s="671" t="s">
        <v>292</v>
      </c>
      <c r="D12" s="641">
        <v>127116.97477999999</v>
      </c>
      <c r="E12" s="668">
        <v>139362.666</v>
      </c>
      <c r="F12" s="654">
        <v>148392.85500000001</v>
      </c>
      <c r="G12" s="641">
        <v>156463.666</v>
      </c>
      <c r="H12" s="641">
        <v>170241.239</v>
      </c>
      <c r="I12" s="644">
        <v>190566.02</v>
      </c>
      <c r="J12" s="641">
        <v>206196.91</v>
      </c>
      <c r="K12" s="646">
        <v>220598.18700000001</v>
      </c>
      <c r="L12" s="644">
        <v>10826.844338999974</v>
      </c>
      <c r="M12" s="641">
        <v>12245.691220000008</v>
      </c>
      <c r="N12" s="641">
        <v>9030.189000000013</v>
      </c>
      <c r="O12" s="641">
        <v>8070.810999999987</v>
      </c>
      <c r="P12" s="641">
        <v>13777.573000000004</v>
      </c>
      <c r="Q12" s="641">
        <v>20324.780999999988</v>
      </c>
      <c r="R12" s="641">
        <v>15630.890000000014</v>
      </c>
      <c r="S12" s="645">
        <v>14401.277000000002</v>
      </c>
      <c r="T12" s="647">
        <v>9.3102005285762332E-2</v>
      </c>
      <c r="U12" s="647">
        <v>9.6334035963281037E-2</v>
      </c>
      <c r="V12" s="648">
        <v>6.4796327877367194E-2</v>
      </c>
      <c r="W12" s="647">
        <v>5.4388137488155922E-2</v>
      </c>
      <c r="X12" s="650">
        <v>8.8056053857257857E-2</v>
      </c>
      <c r="Y12" s="677">
        <v>0.11938811723521342</v>
      </c>
      <c r="Z12" s="675">
        <v>8.202348981208725E-2</v>
      </c>
      <c r="AA12" s="656">
        <v>6.9842351177813483E-2</v>
      </c>
    </row>
    <row r="13" spans="1:27" ht="13.5" thickBot="1">
      <c r="A13" s="635"/>
      <c r="B13" s="2168"/>
      <c r="C13" s="678" t="s">
        <v>294</v>
      </c>
      <c r="D13" s="679">
        <v>17288.816060000001</v>
      </c>
      <c r="E13" s="659">
        <v>20088.594000000001</v>
      </c>
      <c r="F13" s="680">
        <v>22687.662</v>
      </c>
      <c r="G13" s="679">
        <v>26480.891</v>
      </c>
      <c r="H13" s="679">
        <v>28671.059000000001</v>
      </c>
      <c r="I13" s="680">
        <v>30007.996999999999</v>
      </c>
      <c r="J13" s="679">
        <v>18500.942999999999</v>
      </c>
      <c r="K13" s="662">
        <v>18878.224999999999</v>
      </c>
      <c r="L13" s="659">
        <v>1511.9936990000006</v>
      </c>
      <c r="M13" s="658">
        <v>2799.7779399999999</v>
      </c>
      <c r="N13" s="658">
        <v>2599.0679999999993</v>
      </c>
      <c r="O13" s="658">
        <v>3793.2289999999994</v>
      </c>
      <c r="P13" s="658">
        <v>2190.1680000000015</v>
      </c>
      <c r="Q13" s="661">
        <v>1336.9379999999983</v>
      </c>
      <c r="R13" s="661">
        <v>-11507.054</v>
      </c>
      <c r="S13" s="660">
        <v>377.28199999999924</v>
      </c>
      <c r="T13" s="663">
        <v>9.5836389889108448E-2</v>
      </c>
      <c r="U13" s="663">
        <v>0.1619415655926644</v>
      </c>
      <c r="V13" s="664">
        <v>0.12938028415527733</v>
      </c>
      <c r="W13" s="663">
        <v>0.16719347282236482</v>
      </c>
      <c r="X13" s="665">
        <v>8.2707488958736378E-2</v>
      </c>
      <c r="Y13" s="664">
        <v>4.6630227366209191E-2</v>
      </c>
      <c r="Z13" s="664">
        <v>-0.38346624734733215</v>
      </c>
      <c r="AA13" s="666">
        <v>2.0392582151082746E-2</v>
      </c>
    </row>
    <row r="14" spans="1:27">
      <c r="A14" s="635"/>
      <c r="B14" s="2163" t="s">
        <v>330</v>
      </c>
      <c r="C14" s="667" t="s">
        <v>263</v>
      </c>
      <c r="D14" s="681">
        <v>76842.347559999995</v>
      </c>
      <c r="E14" s="668">
        <v>82516.351999999999</v>
      </c>
      <c r="F14" s="682">
        <v>96492.676999999996</v>
      </c>
      <c r="G14" s="673">
        <v>108845.07399999999</v>
      </c>
      <c r="H14" s="673">
        <v>127999.7</v>
      </c>
      <c r="I14" s="683">
        <v>148520.41699999999</v>
      </c>
      <c r="J14" s="673">
        <v>154750.13500000001</v>
      </c>
      <c r="K14" s="957">
        <v>170982.80100000001</v>
      </c>
      <c r="L14" s="644">
        <v>4705.7104859999963</v>
      </c>
      <c r="M14" s="641">
        <v>5674.0044400000043</v>
      </c>
      <c r="N14" s="641">
        <v>13976.324999999997</v>
      </c>
      <c r="O14" s="641">
        <v>12352.396999999997</v>
      </c>
      <c r="P14" s="641">
        <v>19154.626000000004</v>
      </c>
      <c r="Q14" s="642">
        <v>20520.71699999999</v>
      </c>
      <c r="R14" s="642">
        <v>6229.7180000000226</v>
      </c>
      <c r="S14" s="645">
        <v>16232.665999999997</v>
      </c>
      <c r="T14" s="647">
        <v>6.5233294437786624E-2</v>
      </c>
      <c r="U14" s="647">
        <v>7.3839550978965496E-2</v>
      </c>
      <c r="V14" s="648">
        <v>0.1693764285653345</v>
      </c>
      <c r="W14" s="647">
        <v>0.12801382844834949</v>
      </c>
      <c r="X14" s="650">
        <v>0.17598064199028432</v>
      </c>
      <c r="Y14" s="651">
        <v>0.16031847730893112</v>
      </c>
      <c r="Z14" s="669">
        <v>4.1945195992817763E-2</v>
      </c>
      <c r="AA14" s="652">
        <v>0.10489597311175203</v>
      </c>
    </row>
    <row r="15" spans="1:27" ht="25.5">
      <c r="A15" s="635"/>
      <c r="B15" s="2164"/>
      <c r="C15" s="685" t="s">
        <v>264</v>
      </c>
      <c r="D15" s="686">
        <v>61534.116000000002</v>
      </c>
      <c r="E15" s="674">
        <v>62833.811000000002</v>
      </c>
      <c r="F15" s="683">
        <v>64519.374000000003</v>
      </c>
      <c r="G15" s="673">
        <v>66489.383000000002</v>
      </c>
      <c r="H15" s="673">
        <v>68186.377999999997</v>
      </c>
      <c r="I15" s="683">
        <v>72013.892000000007</v>
      </c>
      <c r="J15" s="673">
        <v>75772.800000000003</v>
      </c>
      <c r="K15" s="687">
        <v>77563.471999999994</v>
      </c>
      <c r="L15" s="683">
        <v>-797.66147999999521</v>
      </c>
      <c r="M15" s="673">
        <v>1299.6949999999997</v>
      </c>
      <c r="N15" s="673">
        <v>1685.5630000000019</v>
      </c>
      <c r="O15" s="673">
        <v>1970.0089999999982</v>
      </c>
      <c r="P15" s="673">
        <v>1696.9949999999953</v>
      </c>
      <c r="Q15" s="673">
        <v>3827.5140000000101</v>
      </c>
      <c r="R15" s="673">
        <v>3758.9079999999958</v>
      </c>
      <c r="S15" s="645">
        <v>1790.6719999999914</v>
      </c>
      <c r="T15" s="688">
        <v>-1.2797027651841564E-2</v>
      </c>
      <c r="U15" s="688">
        <v>2.1121535247211477E-2</v>
      </c>
      <c r="V15" s="689">
        <v>2.6825732407031653E-2</v>
      </c>
      <c r="W15" s="688">
        <v>3.053360375133209E-2</v>
      </c>
      <c r="X15" s="690">
        <v>2.5522796624537714E-2</v>
      </c>
      <c r="Y15" s="691">
        <v>5.613311796675885E-2</v>
      </c>
      <c r="Z15" s="677">
        <v>5.2196984437391541E-2</v>
      </c>
      <c r="AA15" s="656">
        <v>2.3632121288905666E-2</v>
      </c>
    </row>
    <row r="16" spans="1:27" ht="13.5" thickBot="1">
      <c r="A16" s="635"/>
      <c r="B16" s="2169"/>
      <c r="C16" s="692" t="s">
        <v>265</v>
      </c>
      <c r="D16" s="693">
        <v>48169.007659999996</v>
      </c>
      <c r="E16" s="694">
        <v>57055.173999999999</v>
      </c>
      <c r="F16" s="695">
        <v>55212.783000000003</v>
      </c>
      <c r="G16" s="696">
        <v>54797.072999999997</v>
      </c>
      <c r="H16" s="696">
        <v>56781.245000000003</v>
      </c>
      <c r="I16" s="695">
        <v>56998.921999999999</v>
      </c>
      <c r="J16" s="696">
        <v>50439.353000000003</v>
      </c>
      <c r="K16" s="955">
        <v>49029.438000000002</v>
      </c>
      <c r="L16" s="659">
        <v>8927.4459260000003</v>
      </c>
      <c r="M16" s="658">
        <v>8886.1663400000034</v>
      </c>
      <c r="N16" s="661">
        <v>-1842.390999999996</v>
      </c>
      <c r="O16" s="658">
        <v>-415.7100000000064</v>
      </c>
      <c r="P16" s="658">
        <v>1984.1720000000059</v>
      </c>
      <c r="Q16" s="661">
        <v>217.67699999999604</v>
      </c>
      <c r="R16" s="661">
        <v>-6559.5689999999959</v>
      </c>
      <c r="S16" s="994">
        <v>-1409.9150000000009</v>
      </c>
      <c r="T16" s="663">
        <v>0.2274997612611582</v>
      </c>
      <c r="U16" s="663">
        <v>0.18447891645854189</v>
      </c>
      <c r="V16" s="664">
        <v>-3.2291392188200076E-2</v>
      </c>
      <c r="W16" s="663">
        <v>-7.5292346701669862E-3</v>
      </c>
      <c r="X16" s="665">
        <v>3.6209452282241539E-2</v>
      </c>
      <c r="Y16" s="664">
        <v>3.8336073821557811E-3</v>
      </c>
      <c r="Z16" s="664">
        <v>-0.11508233436414808</v>
      </c>
      <c r="AA16" s="666">
        <v>-2.7952678140022946E-2</v>
      </c>
    </row>
    <row r="17" spans="1:27" ht="13.5" thickBot="1">
      <c r="A17" s="635"/>
      <c r="B17" s="698"/>
      <c r="C17" s="699" t="s">
        <v>4</v>
      </c>
      <c r="D17" s="700">
        <v>186545.47122000001</v>
      </c>
      <c r="E17" s="701">
        <v>202405.337</v>
      </c>
      <c r="F17" s="702">
        <v>216224.834</v>
      </c>
      <c r="G17" s="700">
        <v>230131.53</v>
      </c>
      <c r="H17" s="700">
        <v>252967.32299999997</v>
      </c>
      <c r="I17" s="700">
        <v>277533.23100000003</v>
      </c>
      <c r="J17" s="702">
        <v>280962.288</v>
      </c>
      <c r="K17" s="703">
        <v>297575.71100000001</v>
      </c>
      <c r="L17" s="701">
        <v>12835.494932000001</v>
      </c>
      <c r="M17" s="704">
        <v>15859.865779999993</v>
      </c>
      <c r="N17" s="704">
        <v>13819.497000000003</v>
      </c>
      <c r="O17" s="705">
        <v>13906.695999999996</v>
      </c>
      <c r="P17" s="705">
        <v>22835.792999999976</v>
      </c>
      <c r="Q17" s="704">
        <v>24565.908000000054</v>
      </c>
      <c r="R17" s="704">
        <v>3429.0569999999716</v>
      </c>
      <c r="S17" s="995">
        <v>16613.42300000001</v>
      </c>
      <c r="T17" s="707">
        <v>7.3890372943921048E-2</v>
      </c>
      <c r="U17" s="707">
        <v>8.5018766074979449E-2</v>
      </c>
      <c r="V17" s="708">
        <v>6.8276346883086397E-2</v>
      </c>
      <c r="W17" s="707">
        <v>6.4315905544873708E-2</v>
      </c>
      <c r="X17" s="709">
        <v>9.9229310299201401E-2</v>
      </c>
      <c r="Y17" s="706">
        <v>9.7110993264533443E-2</v>
      </c>
      <c r="Z17" s="998">
        <v>1.2355482576426933E-2</v>
      </c>
      <c r="AA17" s="999">
        <v>5.9130437462838463E-2</v>
      </c>
    </row>
    <row r="18" spans="1:27" ht="12.75" customHeight="1">
      <c r="D18" s="710"/>
      <c r="E18" s="711"/>
      <c r="F18" s="710"/>
      <c r="G18" s="710"/>
      <c r="H18" s="710"/>
      <c r="I18" s="710"/>
      <c r="J18" s="710"/>
      <c r="K18" s="711"/>
      <c r="M18" s="713"/>
      <c r="N18" s="713"/>
      <c r="O18" s="634"/>
      <c r="P18" s="634"/>
      <c r="Q18" s="634"/>
      <c r="R18" s="634"/>
      <c r="S18" s="634"/>
      <c r="U18" s="634"/>
      <c r="V18" s="634"/>
      <c r="W18" s="634"/>
      <c r="X18" s="634"/>
      <c r="Y18" s="634"/>
    </row>
    <row r="19" spans="1:27">
      <c r="D19" s="634"/>
      <c r="E19" s="634"/>
      <c r="F19" s="634"/>
      <c r="G19" s="634"/>
      <c r="H19" s="634"/>
      <c r="I19" s="634"/>
      <c r="J19" s="634"/>
      <c r="K19" s="634"/>
      <c r="P19" s="714"/>
      <c r="T19" s="634"/>
    </row>
    <row r="20" spans="1:27">
      <c r="C20" s="715"/>
      <c r="L20" s="716"/>
      <c r="O20" s="634"/>
    </row>
    <row r="21" spans="1:27">
      <c r="C21" s="715"/>
      <c r="D21" s="717"/>
      <c r="E21" s="717"/>
      <c r="F21" s="717"/>
      <c r="G21" s="717"/>
      <c r="H21" s="717"/>
      <c r="I21" s="717"/>
      <c r="J21" s="717"/>
      <c r="K21" s="717"/>
      <c r="L21" s="716"/>
      <c r="M21" s="634"/>
      <c r="O21" s="634"/>
      <c r="P21" s="634"/>
      <c r="U21" s="634"/>
      <c r="V21" s="634"/>
      <c r="W21" s="634"/>
      <c r="X21" s="634"/>
    </row>
    <row r="22" spans="1:27">
      <c r="C22" s="719"/>
      <c r="D22" s="634"/>
      <c r="E22" s="634"/>
      <c r="F22" s="634"/>
      <c r="G22" s="634"/>
      <c r="H22" s="634"/>
      <c r="I22" s="634"/>
      <c r="J22" s="634"/>
      <c r="K22" s="634"/>
      <c r="L22" s="716"/>
      <c r="M22" s="634"/>
    </row>
    <row r="23" spans="1:27">
      <c r="C23" s="715"/>
      <c r="D23" s="720"/>
      <c r="E23" s="721"/>
      <c r="F23" s="721"/>
      <c r="G23" s="721"/>
      <c r="H23" s="721"/>
      <c r="I23" s="721"/>
      <c r="J23" s="721"/>
      <c r="K23" s="721"/>
      <c r="L23" s="634"/>
      <c r="M23" s="634"/>
      <c r="N23" s="634"/>
      <c r="R23" s="634"/>
      <c r="Z23" s="634"/>
    </row>
    <row r="24" spans="1:27">
      <c r="C24" s="715"/>
      <c r="D24" s="722"/>
      <c r="E24" s="722"/>
      <c r="F24" s="722"/>
      <c r="G24" s="722"/>
      <c r="H24" s="722"/>
      <c r="I24" s="722"/>
      <c r="J24" s="722"/>
      <c r="K24" s="722"/>
      <c r="L24" s="634"/>
      <c r="M24" s="634"/>
      <c r="T24" s="634"/>
    </row>
    <row r="25" spans="1:27">
      <c r="C25" s="723"/>
      <c r="D25" s="724"/>
      <c r="E25" s="724"/>
      <c r="F25" s="724"/>
      <c r="G25" s="724"/>
      <c r="H25" s="724"/>
      <c r="I25" s="724"/>
      <c r="J25" s="724"/>
      <c r="K25" s="724"/>
      <c r="L25" s="634"/>
      <c r="M25" s="634"/>
      <c r="N25" s="634"/>
      <c r="O25" s="634"/>
      <c r="P25" s="634"/>
      <c r="Q25" s="634"/>
      <c r="R25" s="634"/>
      <c r="S25" s="634"/>
    </row>
    <row r="26" spans="1:27">
      <c r="D26" s="724"/>
      <c r="E26" s="724"/>
      <c r="F26" s="724"/>
      <c r="G26" s="724"/>
      <c r="H26" s="724"/>
      <c r="I26" s="724"/>
      <c r="J26" s="724"/>
      <c r="K26" s="724"/>
      <c r="P26" s="634"/>
      <c r="V26" s="634"/>
      <c r="W26" s="634"/>
    </row>
    <row r="27" spans="1:27">
      <c r="D27" s="724"/>
      <c r="E27" s="724"/>
      <c r="F27" s="724"/>
      <c r="G27" s="724"/>
      <c r="H27" s="724"/>
      <c r="I27" s="724"/>
      <c r="J27" s="724"/>
      <c r="K27" s="724"/>
      <c r="L27" s="634"/>
      <c r="O27" s="634"/>
    </row>
    <row r="28" spans="1:27">
      <c r="D28" s="726"/>
      <c r="E28" s="726"/>
      <c r="F28" s="726"/>
      <c r="G28" s="726"/>
      <c r="H28" s="726"/>
      <c r="I28" s="726"/>
      <c r="J28" s="726"/>
      <c r="K28" s="726"/>
      <c r="L28" s="634"/>
      <c r="M28" s="634"/>
    </row>
    <row r="29" spans="1:27">
      <c r="D29" s="724"/>
      <c r="E29" s="724"/>
      <c r="F29" s="724"/>
      <c r="G29" s="724"/>
      <c r="H29" s="724"/>
      <c r="I29" s="724"/>
      <c r="J29" s="724"/>
      <c r="K29" s="724"/>
    </row>
    <row r="30" spans="1:27">
      <c r="D30" s="727"/>
      <c r="E30" s="727"/>
      <c r="F30" s="727"/>
      <c r="G30" s="727"/>
      <c r="H30" s="727"/>
      <c r="I30" s="727"/>
      <c r="J30" s="727"/>
      <c r="K30" s="727"/>
    </row>
    <row r="31" spans="1:27">
      <c r="D31" s="724"/>
      <c r="E31" s="724"/>
      <c r="F31" s="724"/>
      <c r="G31" s="724"/>
      <c r="H31" s="724"/>
      <c r="I31" s="724"/>
      <c r="J31" s="724"/>
      <c r="K31" s="724"/>
    </row>
    <row r="32" spans="1:27">
      <c r="D32" s="726"/>
      <c r="E32" s="726"/>
      <c r="F32" s="726"/>
      <c r="G32" s="726"/>
      <c r="H32" s="726"/>
      <c r="I32" s="726"/>
      <c r="J32" s="726"/>
      <c r="K32" s="726"/>
    </row>
    <row r="33" spans="4:11">
      <c r="D33" s="724"/>
      <c r="E33" s="724"/>
      <c r="F33" s="724"/>
      <c r="G33" s="724"/>
      <c r="H33" s="724"/>
      <c r="I33" s="724"/>
      <c r="J33" s="724"/>
      <c r="K33" s="724"/>
    </row>
    <row r="34" spans="4:11">
      <c r="D34" s="724"/>
      <c r="E34" s="724"/>
      <c r="F34" s="724"/>
      <c r="G34" s="724"/>
      <c r="H34" s="724"/>
      <c r="I34" s="724"/>
      <c r="J34" s="724"/>
      <c r="K34" s="724"/>
    </row>
    <row r="35" spans="4:11">
      <c r="D35" s="724"/>
      <c r="E35" s="724"/>
      <c r="F35" s="724"/>
      <c r="G35" s="724"/>
      <c r="H35" s="724"/>
      <c r="I35" s="724"/>
      <c r="J35" s="724"/>
      <c r="K35" s="724"/>
    </row>
    <row r="36" spans="4:11">
      <c r="D36" s="726"/>
      <c r="E36" s="726"/>
      <c r="F36" s="726"/>
      <c r="G36" s="726"/>
      <c r="H36" s="726"/>
      <c r="I36" s="726"/>
      <c r="J36" s="726"/>
      <c r="K36" s="726"/>
    </row>
    <row r="39" spans="4:11">
      <c r="D39" s="712"/>
      <c r="E39" s="712"/>
      <c r="F39" s="712"/>
      <c r="G39" s="712"/>
      <c r="H39" s="712"/>
      <c r="I39" s="712"/>
      <c r="J39" s="712"/>
      <c r="K39" s="712"/>
    </row>
  </sheetData>
  <mergeCells count="9">
    <mergeCell ref="B7:B9"/>
    <mergeCell ref="B10:B13"/>
    <mergeCell ref="B14:B16"/>
    <mergeCell ref="Z2:AA2"/>
    <mergeCell ref="B5:C6"/>
    <mergeCell ref="D5:K5"/>
    <mergeCell ref="L5:S5"/>
    <mergeCell ref="T5:AA5"/>
    <mergeCell ref="B3:AA3"/>
  </mergeCells>
  <pageMargins left="0.7" right="0.7" top="0.75" bottom="0.75" header="0.3" footer="0.3"/>
  <pageSetup paperSize="9" scale="46" orientation="landscape" r:id="rId1"/>
  <ignoredErrors>
    <ignoredError sqref="S6 D6:K6 L6:R6 T6:AA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5" style="630" customWidth="1"/>
    <col min="2" max="2" width="9.7109375" style="630" customWidth="1"/>
    <col min="3" max="3" width="27.7109375" style="630" customWidth="1"/>
    <col min="4" max="4" width="11" style="630" customWidth="1"/>
    <col min="5" max="5" width="13.28515625" style="630" bestFit="1" customWidth="1"/>
    <col min="6" max="6" width="13.140625" style="630" customWidth="1"/>
    <col min="7" max="7" width="10.28515625" style="630" customWidth="1"/>
    <col min="8" max="8" width="11.85546875" style="630" bestFit="1" customWidth="1"/>
    <col min="9" max="9" width="13.42578125" style="630" customWidth="1"/>
    <col min="10" max="10" width="11.85546875" style="630" bestFit="1" customWidth="1"/>
    <col min="11" max="11" width="13.28515625" style="630" bestFit="1" customWidth="1"/>
    <col min="12" max="12" width="12.85546875" style="630" bestFit="1" customWidth="1"/>
    <col min="13" max="13" width="12.28515625" style="630" customWidth="1"/>
    <col min="14" max="14" width="10.7109375" style="630" bestFit="1" customWidth="1"/>
    <col min="15" max="15" width="13.140625" style="630" customWidth="1"/>
    <col min="16" max="16" width="10.140625" style="630" customWidth="1"/>
    <col min="17" max="17" width="0" style="630" hidden="1" customWidth="1"/>
    <col min="18" max="16384" width="9.140625" style="630"/>
  </cols>
  <sheetData>
    <row r="1" spans="1:19">
      <c r="B1" s="728"/>
      <c r="C1" s="728"/>
      <c r="D1" s="728"/>
      <c r="E1" s="728"/>
      <c r="F1" s="728"/>
      <c r="G1" s="728"/>
      <c r="H1" s="728"/>
      <c r="I1" s="728"/>
      <c r="J1" s="728"/>
      <c r="K1" s="728"/>
      <c r="L1" s="728"/>
      <c r="M1" s="728"/>
      <c r="N1" s="728"/>
      <c r="O1" s="728"/>
      <c r="P1" s="728"/>
    </row>
    <row r="2" spans="1:19">
      <c r="A2" s="634"/>
      <c r="B2" s="729"/>
      <c r="C2" s="729"/>
      <c r="D2" s="730"/>
      <c r="E2" s="730"/>
      <c r="F2" s="730"/>
      <c r="G2" s="730"/>
      <c r="H2" s="730"/>
      <c r="I2" s="730"/>
      <c r="J2" s="730"/>
      <c r="K2" s="730"/>
      <c r="L2" s="730"/>
      <c r="M2" s="730"/>
      <c r="N2" s="2188" t="s">
        <v>319</v>
      </c>
      <c r="O2" s="2188"/>
      <c r="P2" s="2188"/>
    </row>
    <row r="3" spans="1:19" ht="14.25">
      <c r="B3" s="2098" t="s">
        <v>332</v>
      </c>
      <c r="C3" s="2098"/>
      <c r="D3" s="2098"/>
      <c r="E3" s="2098"/>
      <c r="F3" s="2098"/>
      <c r="G3" s="2098"/>
      <c r="H3" s="2098"/>
      <c r="I3" s="2098"/>
      <c r="J3" s="2098"/>
      <c r="K3" s="2098"/>
      <c r="L3" s="2098"/>
      <c r="M3" s="2098"/>
      <c r="N3" s="2098"/>
      <c r="O3" s="2098"/>
      <c r="P3" s="2098"/>
    </row>
    <row r="4" spans="1:19" ht="14.25">
      <c r="B4" s="355"/>
      <c r="C4" s="355"/>
      <c r="D4" s="355"/>
      <c r="E4" s="355"/>
      <c r="F4" s="355"/>
      <c r="G4" s="355"/>
      <c r="H4" s="355"/>
      <c r="I4" s="355"/>
      <c r="J4" s="355"/>
      <c r="K4" s="355"/>
      <c r="L4" s="355"/>
      <c r="M4" s="355"/>
      <c r="N4" s="355"/>
      <c r="O4" s="355"/>
      <c r="P4" s="355"/>
    </row>
    <row r="5" spans="1:19" ht="13.5" thickBot="1">
      <c r="B5" s="730"/>
      <c r="C5" s="730"/>
      <c r="D5" s="730"/>
      <c r="E5" s="730"/>
      <c r="F5" s="730"/>
      <c r="G5" s="730"/>
      <c r="H5" s="730"/>
      <c r="I5" s="730"/>
      <c r="J5" s="730"/>
      <c r="K5" s="730"/>
      <c r="L5" s="730"/>
      <c r="M5" s="730"/>
      <c r="N5" s="2189" t="s">
        <v>0</v>
      </c>
      <c r="O5" s="2189"/>
      <c r="P5" s="2189"/>
    </row>
    <row r="6" spans="1:19">
      <c r="B6" s="2190" t="s">
        <v>5</v>
      </c>
      <c r="C6" s="2190" t="s">
        <v>20</v>
      </c>
      <c r="D6" s="2190" t="s">
        <v>4</v>
      </c>
      <c r="E6" s="2192" t="s">
        <v>4</v>
      </c>
      <c r="F6" s="2193"/>
      <c r="G6" s="2194"/>
      <c r="H6" s="2192" t="s">
        <v>18</v>
      </c>
      <c r="I6" s="2193"/>
      <c r="J6" s="2194"/>
      <c r="K6" s="2195" t="s">
        <v>6</v>
      </c>
      <c r="L6" s="2196"/>
      <c r="M6" s="2197"/>
      <c r="N6" s="2192" t="s">
        <v>262</v>
      </c>
      <c r="O6" s="2193"/>
      <c r="P6" s="2194"/>
      <c r="Q6" s="630">
        <v>1000</v>
      </c>
    </row>
    <row r="7" spans="1:19" ht="26.25" thickBot="1">
      <c r="B7" s="2191"/>
      <c r="C7" s="2191"/>
      <c r="D7" s="2191"/>
      <c r="E7" s="731" t="s">
        <v>263</v>
      </c>
      <c r="F7" s="732" t="s">
        <v>264</v>
      </c>
      <c r="G7" s="733" t="s">
        <v>265</v>
      </c>
      <c r="H7" s="731" t="s">
        <v>263</v>
      </c>
      <c r="I7" s="732" t="s">
        <v>264</v>
      </c>
      <c r="J7" s="733" t="s">
        <v>265</v>
      </c>
      <c r="K7" s="734" t="s">
        <v>263</v>
      </c>
      <c r="L7" s="732" t="s">
        <v>264</v>
      </c>
      <c r="M7" s="735" t="s">
        <v>265</v>
      </c>
      <c r="N7" s="731" t="s">
        <v>263</v>
      </c>
      <c r="O7" s="732" t="s">
        <v>264</v>
      </c>
      <c r="P7" s="733" t="s">
        <v>265</v>
      </c>
    </row>
    <row r="8" spans="1:19" ht="13.15" customHeight="1">
      <c r="B8" s="2182" t="s">
        <v>19</v>
      </c>
      <c r="C8" s="736" t="s">
        <v>333</v>
      </c>
      <c r="D8" s="737">
        <v>143376.60800000001</v>
      </c>
      <c r="E8" s="738">
        <v>89464.752999999997</v>
      </c>
      <c r="F8" s="739">
        <v>2.0289999999999999</v>
      </c>
      <c r="G8" s="738">
        <v>53909.826000000001</v>
      </c>
      <c r="H8" s="740">
        <v>47551.766000000003</v>
      </c>
      <c r="I8" s="741">
        <v>2.0289999999999999</v>
      </c>
      <c r="J8" s="742">
        <v>19124.705000000002</v>
      </c>
      <c r="K8" s="743">
        <v>38539.131999999998</v>
      </c>
      <c r="L8" s="741">
        <v>0</v>
      </c>
      <c r="M8" s="738">
        <v>31035.149000000001</v>
      </c>
      <c r="N8" s="740">
        <v>3373.855</v>
      </c>
      <c r="O8" s="741">
        <v>0</v>
      </c>
      <c r="P8" s="744">
        <v>3749.9720000000002</v>
      </c>
      <c r="S8" s="634"/>
    </row>
    <row r="9" spans="1:19" ht="25.5">
      <c r="B9" s="2183"/>
      <c r="C9" s="745" t="s">
        <v>334</v>
      </c>
      <c r="D9" s="746">
        <v>94279.565000000002</v>
      </c>
      <c r="E9" s="747">
        <v>41427.487999999998</v>
      </c>
      <c r="F9" s="748">
        <v>277.303</v>
      </c>
      <c r="G9" s="749">
        <v>52574.773999999998</v>
      </c>
      <c r="H9" s="750">
        <v>10411.924999999999</v>
      </c>
      <c r="I9" s="751">
        <v>237.53899999999999</v>
      </c>
      <c r="J9" s="752">
        <v>4506.09</v>
      </c>
      <c r="K9" s="753">
        <v>30036.806</v>
      </c>
      <c r="L9" s="750">
        <v>1.476</v>
      </c>
      <c r="M9" s="747">
        <v>47196.374000000003</v>
      </c>
      <c r="N9" s="753">
        <v>978.75699999999995</v>
      </c>
      <c r="O9" s="750">
        <v>38.287999999999997</v>
      </c>
      <c r="P9" s="749">
        <v>872.31</v>
      </c>
    </row>
    <row r="10" spans="1:19" ht="25.5">
      <c r="B10" s="2183"/>
      <c r="C10" s="745" t="s">
        <v>335</v>
      </c>
      <c r="D10" s="746">
        <v>85140.626999999993</v>
      </c>
      <c r="E10" s="747">
        <v>52673.462</v>
      </c>
      <c r="F10" s="748">
        <v>138.83799999999999</v>
      </c>
      <c r="G10" s="747">
        <v>32328.327000000001</v>
      </c>
      <c r="H10" s="753">
        <v>7144.5690000000004</v>
      </c>
      <c r="I10" s="750">
        <v>131.96600000000001</v>
      </c>
      <c r="J10" s="754">
        <v>1191.3989999999999</v>
      </c>
      <c r="K10" s="753">
        <v>43904.989000000001</v>
      </c>
      <c r="L10" s="750">
        <v>1.238</v>
      </c>
      <c r="M10" s="755">
        <v>30380.74</v>
      </c>
      <c r="N10" s="753">
        <v>1623.904</v>
      </c>
      <c r="O10" s="750">
        <v>5.6340000000000003</v>
      </c>
      <c r="P10" s="755">
        <v>756.18799999999999</v>
      </c>
    </row>
    <row r="11" spans="1:19" ht="13.5" thickBot="1">
      <c r="B11" s="2184"/>
      <c r="C11" s="756" t="s">
        <v>336</v>
      </c>
      <c r="D11" s="757">
        <v>322796.79999999999</v>
      </c>
      <c r="E11" s="758">
        <v>183565.70300000001</v>
      </c>
      <c r="F11" s="759">
        <v>418.17</v>
      </c>
      <c r="G11" s="760">
        <v>138812.927</v>
      </c>
      <c r="H11" s="758">
        <v>65108.26</v>
      </c>
      <c r="I11" s="761">
        <v>372</v>
      </c>
      <c r="J11" s="762">
        <v>24822.194</v>
      </c>
      <c r="K11" s="758">
        <v>112480.927</v>
      </c>
      <c r="L11" s="761">
        <v>2.714</v>
      </c>
      <c r="M11" s="762">
        <v>108612.26300000001</v>
      </c>
      <c r="N11" s="758">
        <v>5976.5159999999996</v>
      </c>
      <c r="O11" s="761">
        <v>43.921999999999997</v>
      </c>
      <c r="P11" s="762">
        <v>5378.47</v>
      </c>
    </row>
    <row r="12" spans="1:19">
      <c r="B12" s="2182" t="s">
        <v>352</v>
      </c>
      <c r="C12" s="763" t="s">
        <v>333</v>
      </c>
      <c r="D12" s="764">
        <v>159704.948</v>
      </c>
      <c r="E12" s="765">
        <v>99223.558000000005</v>
      </c>
      <c r="F12" s="766">
        <v>115.63800000000001</v>
      </c>
      <c r="G12" s="764">
        <v>60365.752</v>
      </c>
      <c r="H12" s="765">
        <v>49521.241999999998</v>
      </c>
      <c r="I12" s="766">
        <v>115.63800000000001</v>
      </c>
      <c r="J12" s="767">
        <v>18928.243999999999</v>
      </c>
      <c r="K12" s="764">
        <v>46205.385999999999</v>
      </c>
      <c r="L12" s="766">
        <v>0</v>
      </c>
      <c r="M12" s="764">
        <v>36692.194000000003</v>
      </c>
      <c r="N12" s="765">
        <v>3496.93</v>
      </c>
      <c r="O12" s="766">
        <v>0</v>
      </c>
      <c r="P12" s="767">
        <v>4745.3140000000003</v>
      </c>
      <c r="R12" s="634"/>
    </row>
    <row r="13" spans="1:19" ht="25.5">
      <c r="B13" s="2183"/>
      <c r="C13" s="745" t="s">
        <v>334</v>
      </c>
      <c r="D13" s="747">
        <v>88063.308000000005</v>
      </c>
      <c r="E13" s="753">
        <v>38410.36</v>
      </c>
      <c r="F13" s="768">
        <v>422.05599999999998</v>
      </c>
      <c r="G13" s="747">
        <v>49230.892</v>
      </c>
      <c r="H13" s="753">
        <v>9156.7139999999999</v>
      </c>
      <c r="I13" s="748">
        <v>382.24400000000003</v>
      </c>
      <c r="J13" s="749">
        <v>3952.79</v>
      </c>
      <c r="K13" s="747">
        <v>28305.794000000002</v>
      </c>
      <c r="L13" s="748">
        <v>1.5129999999999999</v>
      </c>
      <c r="M13" s="747">
        <v>44599.59</v>
      </c>
      <c r="N13" s="753">
        <v>947.85199999999998</v>
      </c>
      <c r="O13" s="748">
        <v>38.298999999999999</v>
      </c>
      <c r="P13" s="755">
        <v>678.51199999999994</v>
      </c>
      <c r="R13" s="634"/>
    </row>
    <row r="14" spans="1:19" ht="25.5">
      <c r="B14" s="2183"/>
      <c r="C14" s="745" t="s">
        <v>335</v>
      </c>
      <c r="D14" s="769">
        <v>91512.884000000005</v>
      </c>
      <c r="E14" s="743">
        <v>55529.148000000001</v>
      </c>
      <c r="F14" s="770">
        <v>849.97699999999998</v>
      </c>
      <c r="G14" s="749">
        <v>35133.758999999998</v>
      </c>
      <c r="H14" s="741">
        <v>7820.9290000000001</v>
      </c>
      <c r="I14" s="770">
        <v>833.83199999999999</v>
      </c>
      <c r="J14" s="744">
        <v>1748.7159999999999</v>
      </c>
      <c r="K14" s="771">
        <v>46298.667999999998</v>
      </c>
      <c r="L14" s="770">
        <v>1.24</v>
      </c>
      <c r="M14" s="771">
        <v>32654.014999999999</v>
      </c>
      <c r="N14" s="743">
        <v>1409.5509999999999</v>
      </c>
      <c r="O14" s="748">
        <v>14.904999999999999</v>
      </c>
      <c r="P14" s="755">
        <v>731.02800000000002</v>
      </c>
      <c r="R14" s="634"/>
      <c r="S14" s="634"/>
    </row>
    <row r="15" spans="1:19" ht="13.5" thickBot="1">
      <c r="B15" s="2184"/>
      <c r="C15" s="756" t="s">
        <v>336</v>
      </c>
      <c r="D15" s="772">
        <v>339281.14</v>
      </c>
      <c r="E15" s="773">
        <v>193163.06599999999</v>
      </c>
      <c r="F15" s="774">
        <v>1387.671</v>
      </c>
      <c r="G15" s="775">
        <v>144730.40299999999</v>
      </c>
      <c r="H15" s="758">
        <v>66498.884999999995</v>
      </c>
      <c r="I15" s="1000">
        <v>1331.7139999999999</v>
      </c>
      <c r="J15" s="776">
        <v>24629.75</v>
      </c>
      <c r="K15" s="777">
        <v>120809.848</v>
      </c>
      <c r="L15" s="759">
        <v>2.7530000000000001</v>
      </c>
      <c r="M15" s="761">
        <v>113945.799</v>
      </c>
      <c r="N15" s="758">
        <v>5854.3329999999996</v>
      </c>
      <c r="O15" s="759">
        <v>53.204000000000001</v>
      </c>
      <c r="P15" s="778">
        <v>6154.8540000000003</v>
      </c>
      <c r="R15" s="634"/>
    </row>
    <row r="16" spans="1:19" ht="29.45" customHeight="1">
      <c r="B16" s="2185" t="s">
        <v>355</v>
      </c>
      <c r="C16" s="779" t="s">
        <v>337</v>
      </c>
      <c r="D16" s="780">
        <v>16484.340000000026</v>
      </c>
      <c r="E16" s="781">
        <v>9597.362999999983</v>
      </c>
      <c r="F16" s="782">
        <v>969.50099999999998</v>
      </c>
      <c r="G16" s="1001">
        <v>5917.4759999999951</v>
      </c>
      <c r="H16" s="781">
        <v>1390.6249999999927</v>
      </c>
      <c r="I16" s="782">
        <v>959.71399999999994</v>
      </c>
      <c r="J16" s="1001">
        <v>-192.44399999999951</v>
      </c>
      <c r="K16" s="781">
        <v>8328.9210000000021</v>
      </c>
      <c r="L16" s="782">
        <v>3.9000000000000146E-2</v>
      </c>
      <c r="M16" s="1001">
        <v>5333.5359999999928</v>
      </c>
      <c r="N16" s="781">
        <v>-122.18299999999999</v>
      </c>
      <c r="O16" s="782">
        <v>9.2820000000000036</v>
      </c>
      <c r="P16" s="1001">
        <v>776.38400000000001</v>
      </c>
      <c r="Q16" s="783">
        <f>Q15-Q11</f>
        <v>0</v>
      </c>
      <c r="R16" s="784"/>
      <c r="S16" s="728"/>
    </row>
    <row r="17" spans="2:19" ht="21.6" customHeight="1">
      <c r="B17" s="2186"/>
      <c r="C17" s="745" t="s">
        <v>275</v>
      </c>
      <c r="D17" s="785">
        <v>5.1067234867260225E-2</v>
      </c>
      <c r="E17" s="786">
        <v>5.2282985564029806E-2</v>
      </c>
      <c r="F17" s="787">
        <v>2.318437477580888</v>
      </c>
      <c r="G17" s="788">
        <v>4.2629142169158321E-2</v>
      </c>
      <c r="H17" s="786">
        <v>2.1358657104336574E-2</v>
      </c>
      <c r="I17" s="787">
        <v>2.5798763440860215</v>
      </c>
      <c r="J17" s="788">
        <v>-7.7529004889736785E-3</v>
      </c>
      <c r="K17" s="786">
        <v>7.4047407166194512E-2</v>
      </c>
      <c r="L17" s="787">
        <v>1.4369933677229236E-2</v>
      </c>
      <c r="M17" s="788">
        <v>4.9106204517624243E-2</v>
      </c>
      <c r="N17" s="786">
        <v>-2.0443850564442562E-2</v>
      </c>
      <c r="O17" s="787">
        <v>0.21132917444560823</v>
      </c>
      <c r="P17" s="788">
        <v>0.14435034498658539</v>
      </c>
      <c r="Q17" s="785" t="e">
        <f>Q16/Q11</f>
        <v>#DIV/0!</v>
      </c>
      <c r="R17" s="728"/>
      <c r="S17" s="728"/>
    </row>
    <row r="18" spans="2:19" ht="19.149999999999999" customHeight="1" thickBot="1">
      <c r="B18" s="2187"/>
      <c r="C18" s="789" t="s">
        <v>276</v>
      </c>
      <c r="D18" s="790"/>
      <c r="E18" s="791">
        <v>0.58221093474169838</v>
      </c>
      <c r="F18" s="792">
        <v>5.8813455679754149E-2</v>
      </c>
      <c r="G18" s="793">
        <v>0.35897560957854457</v>
      </c>
      <c r="H18" s="791">
        <v>8.4360368689313042E-2</v>
      </c>
      <c r="I18" s="792">
        <v>5.8219740675089109E-2</v>
      </c>
      <c r="J18" s="794">
        <v>-1.1674352749336595E-2</v>
      </c>
      <c r="K18" s="792">
        <v>0.50526263107895064</v>
      </c>
      <c r="L18" s="795">
        <v>2.3658818005452501E-6</v>
      </c>
      <c r="M18" s="793">
        <v>0.32355168602443196</v>
      </c>
      <c r="N18" s="792">
        <v>-7.4120650265645941E-3</v>
      </c>
      <c r="O18" s="796">
        <v>5.630798685297676E-4</v>
      </c>
      <c r="P18" s="793">
        <v>4.7098276303449142E-2</v>
      </c>
      <c r="S18" s="634"/>
    </row>
    <row r="19" spans="2:19">
      <c r="B19" s="716"/>
      <c r="C19" s="728"/>
      <c r="D19" s="797"/>
      <c r="E19" s="798"/>
      <c r="F19" s="798"/>
      <c r="G19" s="799"/>
      <c r="H19" s="798"/>
      <c r="I19" s="797"/>
      <c r="J19" s="799"/>
      <c r="K19" s="800"/>
      <c r="L19" s="797"/>
      <c r="M19" s="799"/>
      <c r="N19" s="797"/>
      <c r="O19" s="801"/>
      <c r="P19" s="797"/>
    </row>
    <row r="20" spans="2:19">
      <c r="B20" s="716"/>
      <c r="C20" s="728"/>
      <c r="D20" s="798"/>
      <c r="E20" s="802"/>
      <c r="F20" s="802"/>
      <c r="G20" s="802"/>
      <c r="H20" s="802"/>
      <c r="I20" s="802"/>
      <c r="J20" s="802"/>
      <c r="K20" s="802"/>
      <c r="L20" s="802"/>
      <c r="M20" s="802"/>
      <c r="N20" s="802"/>
      <c r="O20" s="802"/>
      <c r="P20" s="802"/>
    </row>
    <row r="21" spans="2:19">
      <c r="I21" s="803"/>
    </row>
    <row r="22" spans="2:19">
      <c r="I22" s="728"/>
    </row>
    <row r="23" spans="2:19">
      <c r="G23" s="634"/>
      <c r="I23" s="803"/>
    </row>
    <row r="24" spans="2:19">
      <c r="G24" s="634"/>
      <c r="I24" s="803"/>
    </row>
    <row r="25" spans="2:19">
      <c r="E25" s="634"/>
      <c r="I25" s="803"/>
    </row>
    <row r="26" spans="2:19">
      <c r="E26" s="634"/>
      <c r="I26" s="803"/>
    </row>
    <row r="27" spans="2:19">
      <c r="G27" s="634"/>
      <c r="I27" s="728"/>
    </row>
    <row r="30" spans="2:19">
      <c r="J30" s="634"/>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3.85546875" style="630" customWidth="1"/>
    <col min="2" max="2" width="7.85546875" style="630" customWidth="1"/>
    <col min="3" max="3" width="11.85546875" style="630" customWidth="1"/>
    <col min="4" max="4" width="10" style="630" customWidth="1"/>
    <col min="5" max="5" width="10.28515625" style="630" customWidth="1"/>
    <col min="6" max="6" width="8.28515625" style="630" customWidth="1"/>
    <col min="7" max="7" width="9" style="630" customWidth="1"/>
    <col min="8" max="8" width="8.5703125" style="630" customWidth="1"/>
    <col min="9" max="9" width="6.85546875" style="630" customWidth="1"/>
    <col min="10" max="10" width="8.28515625" style="630" customWidth="1"/>
    <col min="11" max="11" width="7.28515625" style="630" customWidth="1"/>
    <col min="12" max="12" width="7.42578125" style="630" customWidth="1"/>
    <col min="13" max="13" width="7.5703125" style="630" customWidth="1"/>
    <col min="14" max="14" width="8.7109375" style="630" customWidth="1"/>
    <col min="15" max="15" width="6.85546875" style="630" customWidth="1"/>
    <col min="16" max="16" width="8.42578125" style="630" bestFit="1" customWidth="1"/>
    <col min="17" max="17" width="8.7109375" style="630" customWidth="1"/>
    <col min="18" max="18" width="7" style="630" customWidth="1"/>
    <col min="19" max="19" width="7.7109375" style="630" customWidth="1"/>
    <col min="20" max="20" width="7.28515625" style="630" customWidth="1"/>
    <col min="21" max="21" width="7.140625" style="630" customWidth="1"/>
    <col min="22" max="22" width="6.85546875" style="630" customWidth="1"/>
    <col min="23" max="23" width="8.7109375" style="630" customWidth="1"/>
    <col min="24" max="24" width="7.7109375" style="630" customWidth="1"/>
    <col min="25" max="25" width="8.140625" style="630" customWidth="1"/>
    <col min="26" max="26" width="8.42578125" style="630" customWidth="1"/>
    <col min="27" max="27" width="7.42578125" style="630" customWidth="1"/>
    <col min="28" max="28" width="9.28515625" style="630" customWidth="1"/>
    <col min="29" max="30" width="7.28515625" style="630" customWidth="1"/>
    <col min="31" max="31" width="7.5703125" style="630" customWidth="1"/>
    <col min="32" max="32" width="8" style="630" customWidth="1"/>
    <col min="33" max="34" width="7.28515625" style="630" customWidth="1"/>
    <col min="35" max="35" width="7.5703125" style="630" bestFit="1" customWidth="1"/>
    <col min="36" max="36" width="7.7109375" style="630" customWidth="1"/>
    <col min="37" max="37" width="8.42578125" style="630" customWidth="1"/>
    <col min="38" max="38" width="7.85546875" style="630" customWidth="1"/>
    <col min="39" max="39" width="7" style="630" customWidth="1"/>
    <col min="40" max="40" width="8.140625" style="630" customWidth="1"/>
    <col min="41" max="16384" width="9.140625" style="630"/>
  </cols>
  <sheetData>
    <row r="1" spans="1:41">
      <c r="B1" s="728"/>
      <c r="C1" s="728"/>
      <c r="D1" s="728"/>
      <c r="E1" s="728"/>
      <c r="F1" s="728"/>
      <c r="G1" s="728"/>
      <c r="H1" s="728"/>
      <c r="I1" s="728"/>
      <c r="J1" s="728"/>
      <c r="K1" s="728"/>
      <c r="L1" s="728"/>
      <c r="M1" s="728"/>
      <c r="N1" s="728"/>
      <c r="O1" s="728"/>
      <c r="P1" s="728"/>
      <c r="Q1" s="728"/>
      <c r="R1" s="728"/>
      <c r="S1" s="728"/>
      <c r="T1" s="728"/>
      <c r="U1" s="728"/>
      <c r="V1" s="728"/>
    </row>
    <row r="2" spans="1:41" ht="13.5">
      <c r="A2" s="634"/>
      <c r="B2" s="729"/>
      <c r="C2" s="730"/>
      <c r="D2" s="730"/>
      <c r="E2" s="730"/>
      <c r="F2" s="730"/>
      <c r="G2" s="730"/>
      <c r="H2" s="730"/>
      <c r="I2" s="730"/>
      <c r="J2" s="730"/>
      <c r="K2" s="730"/>
      <c r="L2" s="730"/>
      <c r="M2" s="730"/>
      <c r="N2" s="730"/>
      <c r="O2" s="730"/>
      <c r="P2" s="730"/>
      <c r="Q2" s="730"/>
      <c r="R2" s="730"/>
      <c r="S2" s="730"/>
      <c r="T2" s="2188"/>
      <c r="U2" s="2188"/>
      <c r="V2" s="2188"/>
      <c r="AM2" s="2209" t="s">
        <v>331</v>
      </c>
      <c r="AN2" s="2209"/>
    </row>
    <row r="3" spans="1:41" ht="14.25">
      <c r="B3" s="2098" t="s">
        <v>339</v>
      </c>
      <c r="C3" s="2098"/>
      <c r="D3" s="2098"/>
      <c r="E3" s="2098"/>
      <c r="F3" s="2098"/>
      <c r="G3" s="2098"/>
      <c r="H3" s="2098"/>
      <c r="I3" s="2098"/>
      <c r="J3" s="2098"/>
      <c r="K3" s="2098"/>
      <c r="L3" s="2098"/>
      <c r="M3" s="2098"/>
      <c r="N3" s="2098"/>
      <c r="O3" s="2098"/>
      <c r="P3" s="2098"/>
      <c r="Q3" s="2098"/>
      <c r="R3" s="2098"/>
      <c r="S3" s="2098"/>
      <c r="T3" s="2098"/>
      <c r="U3" s="2098"/>
      <c r="V3" s="2098"/>
      <c r="W3" s="2098"/>
      <c r="X3" s="2098"/>
      <c r="Y3" s="2098"/>
      <c r="Z3" s="2098"/>
      <c r="AA3" s="2098"/>
      <c r="AB3" s="2098"/>
      <c r="AC3" s="2098"/>
      <c r="AD3" s="2098"/>
      <c r="AE3" s="2098"/>
      <c r="AF3" s="2098"/>
      <c r="AG3" s="2098"/>
      <c r="AH3" s="2098"/>
      <c r="AI3" s="2098"/>
      <c r="AJ3" s="2098"/>
      <c r="AK3" s="2098"/>
      <c r="AL3" s="2098"/>
      <c r="AM3" s="2098"/>
      <c r="AN3" s="2098"/>
    </row>
    <row r="4" spans="1:41" ht="14.25">
      <c r="B4" s="355"/>
      <c r="C4" s="804"/>
      <c r="D4" s="355"/>
      <c r="E4" s="804"/>
      <c r="F4" s="355"/>
      <c r="G4" s="355"/>
      <c r="H4" s="355"/>
      <c r="I4" s="355"/>
      <c r="J4" s="355"/>
      <c r="K4" s="355"/>
      <c r="L4" s="355"/>
      <c r="M4" s="355"/>
      <c r="N4" s="355"/>
      <c r="O4" s="355"/>
      <c r="P4" s="355"/>
      <c r="Q4" s="355"/>
      <c r="R4" s="355"/>
      <c r="S4" s="355"/>
      <c r="T4" s="355"/>
      <c r="U4" s="355"/>
      <c r="V4" s="355"/>
      <c r="AL4" s="2210" t="s">
        <v>0</v>
      </c>
      <c r="AM4" s="2210"/>
      <c r="AN4" s="2210"/>
    </row>
    <row r="5" spans="1:41" ht="13.5" thickBot="1">
      <c r="B5" s="730"/>
      <c r="C5" s="730"/>
      <c r="D5" s="730"/>
      <c r="E5" s="730"/>
      <c r="F5" s="730"/>
      <c r="G5" s="730"/>
      <c r="H5" s="730"/>
      <c r="I5" s="730"/>
      <c r="J5" s="730"/>
      <c r="K5" s="730"/>
      <c r="L5" s="730"/>
      <c r="M5" s="730"/>
      <c r="N5" s="730"/>
      <c r="O5" s="730"/>
      <c r="P5" s="730"/>
      <c r="Q5" s="730"/>
      <c r="R5" s="730"/>
      <c r="S5" s="730"/>
      <c r="T5" s="2211"/>
      <c r="U5" s="2211"/>
      <c r="V5" s="2211"/>
    </row>
    <row r="6" spans="1:41" ht="13.5" thickBot="1">
      <c r="B6" s="2190" t="s">
        <v>5</v>
      </c>
      <c r="C6" s="2190" t="s">
        <v>20</v>
      </c>
      <c r="D6" s="2204" t="s">
        <v>4</v>
      </c>
      <c r="E6" s="2198" t="s">
        <v>4</v>
      </c>
      <c r="F6" s="2199"/>
      <c r="G6" s="2199"/>
      <c r="H6" s="2199"/>
      <c r="I6" s="2199"/>
      <c r="J6" s="2199"/>
      <c r="K6" s="2199"/>
      <c r="L6" s="2199"/>
      <c r="M6" s="2199"/>
      <c r="N6" s="2198" t="s">
        <v>18</v>
      </c>
      <c r="O6" s="2199"/>
      <c r="P6" s="2199"/>
      <c r="Q6" s="2199"/>
      <c r="R6" s="2199"/>
      <c r="S6" s="2199"/>
      <c r="T6" s="2199"/>
      <c r="U6" s="2199"/>
      <c r="V6" s="2199"/>
      <c r="W6" s="2198" t="s">
        <v>6</v>
      </c>
      <c r="X6" s="2199"/>
      <c r="Y6" s="2199"/>
      <c r="Z6" s="2199"/>
      <c r="AA6" s="2199"/>
      <c r="AB6" s="2199"/>
      <c r="AC6" s="2199"/>
      <c r="AD6" s="2199"/>
      <c r="AE6" s="2200"/>
      <c r="AF6" s="2198" t="s">
        <v>262</v>
      </c>
      <c r="AG6" s="2199"/>
      <c r="AH6" s="2199"/>
      <c r="AI6" s="2199"/>
      <c r="AJ6" s="2199"/>
      <c r="AK6" s="2199"/>
      <c r="AL6" s="2199"/>
      <c r="AM6" s="2199"/>
      <c r="AN6" s="2200"/>
    </row>
    <row r="7" spans="1:41" ht="13.5" thickBot="1">
      <c r="B7" s="2207"/>
      <c r="C7" s="2207"/>
      <c r="D7" s="2208"/>
      <c r="E7" s="2204" t="s">
        <v>1</v>
      </c>
      <c r="F7" s="2205"/>
      <c r="G7" s="2206"/>
      <c r="H7" s="2198" t="s">
        <v>2</v>
      </c>
      <c r="I7" s="2199"/>
      <c r="J7" s="2200"/>
      <c r="K7" s="2198" t="s">
        <v>3</v>
      </c>
      <c r="L7" s="2199"/>
      <c r="M7" s="2200"/>
      <c r="N7" s="2198" t="s">
        <v>1</v>
      </c>
      <c r="O7" s="2199"/>
      <c r="P7" s="2200"/>
      <c r="Q7" s="2198" t="s">
        <v>2</v>
      </c>
      <c r="R7" s="2199"/>
      <c r="S7" s="2200"/>
      <c r="T7" s="2198" t="s">
        <v>3</v>
      </c>
      <c r="U7" s="2199"/>
      <c r="V7" s="2200"/>
      <c r="W7" s="2198" t="s">
        <v>1</v>
      </c>
      <c r="X7" s="2199"/>
      <c r="Y7" s="2200"/>
      <c r="Z7" s="2198" t="s">
        <v>2</v>
      </c>
      <c r="AA7" s="2199"/>
      <c r="AB7" s="2200"/>
      <c r="AC7" s="2198" t="s">
        <v>3</v>
      </c>
      <c r="AD7" s="2199"/>
      <c r="AE7" s="2200"/>
      <c r="AF7" s="2198" t="s">
        <v>1</v>
      </c>
      <c r="AG7" s="2199"/>
      <c r="AH7" s="2200"/>
      <c r="AI7" s="2198" t="s">
        <v>2</v>
      </c>
      <c r="AJ7" s="2199"/>
      <c r="AK7" s="2200"/>
      <c r="AL7" s="2198" t="s">
        <v>3</v>
      </c>
      <c r="AM7" s="2199"/>
      <c r="AN7" s="2200"/>
    </row>
    <row r="8" spans="1:41" ht="13.5" thickBot="1">
      <c r="B8" s="2191"/>
      <c r="C8" s="2207"/>
      <c r="D8" s="2208"/>
      <c r="E8" s="805" t="s">
        <v>280</v>
      </c>
      <c r="F8" s="806" t="s">
        <v>281</v>
      </c>
      <c r="G8" s="807" t="s">
        <v>282</v>
      </c>
      <c r="H8" s="805" t="s">
        <v>280</v>
      </c>
      <c r="I8" s="806" t="s">
        <v>281</v>
      </c>
      <c r="J8" s="808" t="s">
        <v>282</v>
      </c>
      <c r="K8" s="809" t="s">
        <v>280</v>
      </c>
      <c r="L8" s="810" t="s">
        <v>281</v>
      </c>
      <c r="M8" s="811" t="s">
        <v>282</v>
      </c>
      <c r="N8" s="809" t="s">
        <v>280</v>
      </c>
      <c r="O8" s="810" t="s">
        <v>281</v>
      </c>
      <c r="P8" s="811" t="s">
        <v>282</v>
      </c>
      <c r="Q8" s="809" t="s">
        <v>280</v>
      </c>
      <c r="R8" s="810" t="s">
        <v>281</v>
      </c>
      <c r="S8" s="811" t="s">
        <v>282</v>
      </c>
      <c r="T8" s="809" t="s">
        <v>280</v>
      </c>
      <c r="U8" s="810" t="s">
        <v>281</v>
      </c>
      <c r="V8" s="811" t="s">
        <v>282</v>
      </c>
      <c r="W8" s="809" t="s">
        <v>280</v>
      </c>
      <c r="X8" s="810" t="s">
        <v>281</v>
      </c>
      <c r="Y8" s="811" t="s">
        <v>282</v>
      </c>
      <c r="Z8" s="809" t="s">
        <v>280</v>
      </c>
      <c r="AA8" s="810" t="s">
        <v>281</v>
      </c>
      <c r="AB8" s="811" t="s">
        <v>282</v>
      </c>
      <c r="AC8" s="809" t="s">
        <v>280</v>
      </c>
      <c r="AD8" s="810" t="s">
        <v>281</v>
      </c>
      <c r="AE8" s="811" t="s">
        <v>282</v>
      </c>
      <c r="AF8" s="809" t="s">
        <v>280</v>
      </c>
      <c r="AG8" s="810" t="s">
        <v>281</v>
      </c>
      <c r="AH8" s="811" t="s">
        <v>282</v>
      </c>
      <c r="AI8" s="809" t="s">
        <v>280</v>
      </c>
      <c r="AJ8" s="810" t="s">
        <v>281</v>
      </c>
      <c r="AK8" s="811" t="s">
        <v>282</v>
      </c>
      <c r="AL8" s="805" t="s">
        <v>280</v>
      </c>
      <c r="AM8" s="806" t="s">
        <v>281</v>
      </c>
      <c r="AN8" s="807" t="s">
        <v>282</v>
      </c>
    </row>
    <row r="9" spans="1:41" ht="25.5">
      <c r="B9" s="2201" t="s">
        <v>19</v>
      </c>
      <c r="C9" s="763" t="s">
        <v>333</v>
      </c>
      <c r="D9" s="812">
        <v>143376.60800000001</v>
      </c>
      <c r="E9" s="765">
        <v>69754.043999999994</v>
      </c>
      <c r="F9" s="770">
        <v>2.0289999999999999</v>
      </c>
      <c r="G9" s="744">
        <v>42076.21</v>
      </c>
      <c r="H9" s="813">
        <v>16195.521000000001</v>
      </c>
      <c r="I9" s="739">
        <v>0</v>
      </c>
      <c r="J9" s="814">
        <v>10137.072</v>
      </c>
      <c r="K9" s="813">
        <v>3515.1880000000001</v>
      </c>
      <c r="L9" s="770">
        <v>0</v>
      </c>
      <c r="M9" s="771">
        <v>1696.5440000000001</v>
      </c>
      <c r="N9" s="743">
        <v>36225.014999999999</v>
      </c>
      <c r="O9" s="770">
        <v>2.0289999999999999</v>
      </c>
      <c r="P9" s="744">
        <v>14960.651</v>
      </c>
      <c r="Q9" s="813">
        <v>9270.0889999999999</v>
      </c>
      <c r="R9" s="770">
        <v>0</v>
      </c>
      <c r="S9" s="815">
        <v>3876.1559999999999</v>
      </c>
      <c r="T9" s="813">
        <v>2056.6619999999998</v>
      </c>
      <c r="U9" s="770">
        <v>0</v>
      </c>
      <c r="V9" s="815">
        <v>287.89800000000002</v>
      </c>
      <c r="W9" s="743">
        <v>30732.616999999998</v>
      </c>
      <c r="X9" s="770">
        <v>0</v>
      </c>
      <c r="Y9" s="744">
        <v>24636.016</v>
      </c>
      <c r="Z9" s="813">
        <v>6454.6959999999999</v>
      </c>
      <c r="AA9" s="770">
        <v>0</v>
      </c>
      <c r="AB9" s="815">
        <v>5425.4290000000001</v>
      </c>
      <c r="AC9" s="813">
        <v>1351.819</v>
      </c>
      <c r="AD9" s="770">
        <v>0</v>
      </c>
      <c r="AE9" s="815">
        <v>973.70399999999995</v>
      </c>
      <c r="AF9" s="743">
        <v>2796.4119999999998</v>
      </c>
      <c r="AG9" s="770">
        <v>0</v>
      </c>
      <c r="AH9" s="767">
        <v>2479.5430000000001</v>
      </c>
      <c r="AI9" s="813">
        <v>470.73599999999999</v>
      </c>
      <c r="AJ9" s="770">
        <v>0</v>
      </c>
      <c r="AK9" s="815">
        <v>835.48699999999997</v>
      </c>
      <c r="AL9" s="813">
        <v>106.70699999999999</v>
      </c>
      <c r="AM9" s="770">
        <v>0</v>
      </c>
      <c r="AN9" s="815">
        <v>434.94200000000001</v>
      </c>
    </row>
    <row r="10" spans="1:41" ht="38.25">
      <c r="B10" s="2202"/>
      <c r="C10" s="745" t="s">
        <v>334</v>
      </c>
      <c r="D10" s="746">
        <v>94279.565000000002</v>
      </c>
      <c r="E10" s="769">
        <v>34256.703999999998</v>
      </c>
      <c r="F10" s="770">
        <v>196.97300000000001</v>
      </c>
      <c r="G10" s="815">
        <v>44995.459000000003</v>
      </c>
      <c r="H10" s="771">
        <v>5389.152</v>
      </c>
      <c r="I10" s="748">
        <v>42.042000000000002</v>
      </c>
      <c r="J10" s="749">
        <v>6598.665</v>
      </c>
      <c r="K10" s="813">
        <v>1781.6320000000001</v>
      </c>
      <c r="L10" s="770">
        <v>38.287999999999997</v>
      </c>
      <c r="M10" s="771">
        <v>980.65</v>
      </c>
      <c r="N10" s="769">
        <v>7810.3469999999998</v>
      </c>
      <c r="O10" s="770">
        <v>196.97300000000001</v>
      </c>
      <c r="P10" s="815">
        <v>3660.721</v>
      </c>
      <c r="Q10" s="813">
        <v>1644.4760000000001</v>
      </c>
      <c r="R10" s="770">
        <v>40.566000000000003</v>
      </c>
      <c r="S10" s="815">
        <v>776.59900000000005</v>
      </c>
      <c r="T10" s="813">
        <v>957.10199999999998</v>
      </c>
      <c r="U10" s="770">
        <v>0</v>
      </c>
      <c r="V10" s="815">
        <v>68.77</v>
      </c>
      <c r="W10" s="769">
        <v>25610.949000000001</v>
      </c>
      <c r="X10" s="770">
        <v>0</v>
      </c>
      <c r="Y10" s="815">
        <v>40727.298000000003</v>
      </c>
      <c r="Z10" s="813">
        <v>3662.6480000000001</v>
      </c>
      <c r="AA10" s="770">
        <v>1.476</v>
      </c>
      <c r="AB10" s="815">
        <v>5610.48</v>
      </c>
      <c r="AC10" s="813">
        <v>763.20899999999995</v>
      </c>
      <c r="AD10" s="770">
        <v>0</v>
      </c>
      <c r="AE10" s="815">
        <v>858.596</v>
      </c>
      <c r="AF10" s="769">
        <v>835.40800000000002</v>
      </c>
      <c r="AG10" s="770">
        <v>0</v>
      </c>
      <c r="AH10" s="815">
        <v>607.44000000000005</v>
      </c>
      <c r="AI10" s="813">
        <v>82.028000000000006</v>
      </c>
      <c r="AJ10" s="770">
        <v>0</v>
      </c>
      <c r="AK10" s="815">
        <v>211.58600000000001</v>
      </c>
      <c r="AL10" s="813">
        <v>61.320999999999998</v>
      </c>
      <c r="AM10" s="770">
        <v>38.287999999999997</v>
      </c>
      <c r="AN10" s="815">
        <v>53.283999999999999</v>
      </c>
    </row>
    <row r="11" spans="1:41" ht="39" thickBot="1">
      <c r="B11" s="2202"/>
      <c r="C11" s="789" t="s">
        <v>335</v>
      </c>
      <c r="D11" s="816">
        <v>85140.626999999993</v>
      </c>
      <c r="E11" s="817">
        <v>39462.067000000003</v>
      </c>
      <c r="F11" s="818">
        <v>57.965000000000003</v>
      </c>
      <c r="G11" s="819">
        <v>23917.632000000001</v>
      </c>
      <c r="H11" s="820">
        <v>11288.641</v>
      </c>
      <c r="I11" s="821">
        <v>47.106999999999999</v>
      </c>
      <c r="J11" s="822">
        <v>7069.5479999999998</v>
      </c>
      <c r="K11" s="820">
        <v>1922.7539999999999</v>
      </c>
      <c r="L11" s="818">
        <v>33.765999999999998</v>
      </c>
      <c r="M11" s="823">
        <v>1341.1469999999999</v>
      </c>
      <c r="N11" s="817">
        <v>5602.7790000000005</v>
      </c>
      <c r="O11" s="818">
        <v>55.25</v>
      </c>
      <c r="P11" s="819">
        <v>915.09100000000001</v>
      </c>
      <c r="Q11" s="820">
        <v>1502.3330000000001</v>
      </c>
      <c r="R11" s="818">
        <v>45.869</v>
      </c>
      <c r="S11" s="819">
        <v>265.85399999999998</v>
      </c>
      <c r="T11" s="820">
        <v>39.457000000000001</v>
      </c>
      <c r="U11" s="818">
        <v>30.847000000000001</v>
      </c>
      <c r="V11" s="819">
        <v>10.454000000000001</v>
      </c>
      <c r="W11" s="817">
        <v>32402.117999999999</v>
      </c>
      <c r="X11" s="818">
        <v>0</v>
      </c>
      <c r="Y11" s="819">
        <v>22533.751</v>
      </c>
      <c r="Z11" s="820">
        <v>9662.9709999999995</v>
      </c>
      <c r="AA11" s="818">
        <v>1.238</v>
      </c>
      <c r="AB11" s="819">
        <v>6551.1660000000002</v>
      </c>
      <c r="AC11" s="820">
        <v>1839.9</v>
      </c>
      <c r="AD11" s="818">
        <v>0</v>
      </c>
      <c r="AE11" s="819">
        <v>1295.8230000000001</v>
      </c>
      <c r="AF11" s="817">
        <v>1457.17</v>
      </c>
      <c r="AG11" s="818">
        <v>2.7149999999999999</v>
      </c>
      <c r="AH11" s="819">
        <v>468.79</v>
      </c>
      <c r="AI11" s="820">
        <v>123.337</v>
      </c>
      <c r="AJ11" s="818">
        <v>0</v>
      </c>
      <c r="AK11" s="819">
        <v>252.52799999999999</v>
      </c>
      <c r="AL11" s="820">
        <v>43.396999999999998</v>
      </c>
      <c r="AM11" s="818">
        <v>2.919</v>
      </c>
      <c r="AN11" s="819">
        <v>34.869999999999997</v>
      </c>
    </row>
    <row r="12" spans="1:41" ht="26.25" thickBot="1">
      <c r="B12" s="2203"/>
      <c r="C12" s="756" t="s">
        <v>336</v>
      </c>
      <c r="D12" s="824">
        <v>322796.79999999999</v>
      </c>
      <c r="E12" s="825">
        <v>143472.815</v>
      </c>
      <c r="F12" s="826">
        <v>256.96699999999998</v>
      </c>
      <c r="G12" s="827">
        <v>110989.30100000001</v>
      </c>
      <c r="H12" s="825">
        <v>32873.313999999998</v>
      </c>
      <c r="I12" s="828">
        <v>89.149000000000001</v>
      </c>
      <c r="J12" s="827">
        <v>23805.285</v>
      </c>
      <c r="K12" s="828">
        <v>7219.5739999999996</v>
      </c>
      <c r="L12" s="828">
        <v>72.054000000000002</v>
      </c>
      <c r="M12" s="829">
        <v>4018.3409999999999</v>
      </c>
      <c r="N12" s="774">
        <v>49638.141000000003</v>
      </c>
      <c r="O12" s="774">
        <v>254.25200000000001</v>
      </c>
      <c r="P12" s="830">
        <v>19536.463</v>
      </c>
      <c r="Q12" s="774">
        <v>12416.897999999999</v>
      </c>
      <c r="R12" s="774">
        <v>86.435000000000002</v>
      </c>
      <c r="S12" s="830">
        <v>4918.6090000000004</v>
      </c>
      <c r="T12" s="774">
        <v>3053.221</v>
      </c>
      <c r="U12" s="774">
        <v>30.847000000000001</v>
      </c>
      <c r="V12" s="830">
        <v>367.12200000000001</v>
      </c>
      <c r="W12" s="831">
        <v>88745.683999999994</v>
      </c>
      <c r="X12" s="774">
        <v>0</v>
      </c>
      <c r="Y12" s="830">
        <v>87897.065000000002</v>
      </c>
      <c r="Z12" s="774">
        <v>19780.314999999999</v>
      </c>
      <c r="AA12" s="774">
        <v>2.714</v>
      </c>
      <c r="AB12" s="830">
        <v>17587.075000000001</v>
      </c>
      <c r="AC12" s="774">
        <v>3954.9279999999999</v>
      </c>
      <c r="AD12" s="774">
        <v>0</v>
      </c>
      <c r="AE12" s="830">
        <v>3128.123</v>
      </c>
      <c r="AF12" s="831">
        <v>5088.99</v>
      </c>
      <c r="AG12" s="774">
        <v>2.7149999999999999</v>
      </c>
      <c r="AH12" s="829">
        <v>3555.7730000000001</v>
      </c>
      <c r="AI12" s="774">
        <v>676.101</v>
      </c>
      <c r="AJ12" s="774">
        <v>0</v>
      </c>
      <c r="AK12" s="830">
        <v>1299.6010000000001</v>
      </c>
      <c r="AL12" s="774">
        <v>211.42500000000001</v>
      </c>
      <c r="AM12" s="774">
        <v>41.207000000000001</v>
      </c>
      <c r="AN12" s="830">
        <v>523.096</v>
      </c>
    </row>
    <row r="13" spans="1:41" ht="25.5">
      <c r="B13" s="2201" t="s">
        <v>352</v>
      </c>
      <c r="C13" s="763" t="s">
        <v>333</v>
      </c>
      <c r="D13" s="832">
        <v>159704.948</v>
      </c>
      <c r="E13" s="833">
        <v>79119.038</v>
      </c>
      <c r="F13" s="834">
        <v>115.63800000000001</v>
      </c>
      <c r="G13" s="833">
        <v>47815.756999999998</v>
      </c>
      <c r="H13" s="835">
        <v>16736.928</v>
      </c>
      <c r="I13" s="834">
        <v>0</v>
      </c>
      <c r="J13" s="833">
        <v>10599.331</v>
      </c>
      <c r="K13" s="835">
        <v>3367.5920000000001</v>
      </c>
      <c r="L13" s="834">
        <v>0</v>
      </c>
      <c r="M13" s="836">
        <v>1950.664</v>
      </c>
      <c r="N13" s="837">
        <v>38622.614000000001</v>
      </c>
      <c r="O13" s="838">
        <v>115.63800000000001</v>
      </c>
      <c r="P13" s="839">
        <v>15018.511</v>
      </c>
      <c r="Q13" s="840">
        <v>9192.8709999999992</v>
      </c>
      <c r="R13" s="838">
        <v>0</v>
      </c>
      <c r="S13" s="839">
        <v>3538.297</v>
      </c>
      <c r="T13" s="841">
        <v>1705.7570000000001</v>
      </c>
      <c r="U13" s="838">
        <v>0</v>
      </c>
      <c r="V13" s="839">
        <v>371.43599999999998</v>
      </c>
      <c r="W13" s="841">
        <v>37557.502</v>
      </c>
      <c r="X13" s="838">
        <v>0</v>
      </c>
      <c r="Y13" s="839">
        <v>29507.125</v>
      </c>
      <c r="Z13" s="841">
        <v>7088.6189999999997</v>
      </c>
      <c r="AA13" s="838">
        <v>0</v>
      </c>
      <c r="AB13" s="839">
        <v>6011.3670000000002</v>
      </c>
      <c r="AC13" s="841">
        <v>1559.2650000000001</v>
      </c>
      <c r="AD13" s="838">
        <v>0</v>
      </c>
      <c r="AE13" s="839">
        <v>1173.702</v>
      </c>
      <c r="AF13" s="841">
        <v>2938.922</v>
      </c>
      <c r="AG13" s="838">
        <v>0</v>
      </c>
      <c r="AH13" s="839">
        <v>3290.1210000000001</v>
      </c>
      <c r="AI13" s="841">
        <v>455.43799999999999</v>
      </c>
      <c r="AJ13" s="838">
        <v>0</v>
      </c>
      <c r="AK13" s="839">
        <v>1049.6669999999999</v>
      </c>
      <c r="AL13" s="841">
        <v>102.57</v>
      </c>
      <c r="AM13" s="838">
        <v>0</v>
      </c>
      <c r="AN13" s="839">
        <v>405.52600000000001</v>
      </c>
      <c r="AO13" s="842"/>
    </row>
    <row r="14" spans="1:41" ht="38.25">
      <c r="B14" s="2202"/>
      <c r="C14" s="745" t="s">
        <v>334</v>
      </c>
      <c r="D14" s="843">
        <v>88063.308000000005</v>
      </c>
      <c r="E14" s="844">
        <v>30644.848000000002</v>
      </c>
      <c r="F14" s="751">
        <v>365.08699999999999</v>
      </c>
      <c r="G14" s="844">
        <v>42285.95</v>
      </c>
      <c r="H14" s="845">
        <v>5602.598</v>
      </c>
      <c r="I14" s="751">
        <v>18.670000000000002</v>
      </c>
      <c r="J14" s="844">
        <v>6153.9870000000001</v>
      </c>
      <c r="K14" s="845">
        <v>2162.9140000000002</v>
      </c>
      <c r="L14" s="751">
        <v>38.298999999999999</v>
      </c>
      <c r="M14" s="846">
        <v>790.95500000000004</v>
      </c>
      <c r="N14" s="844">
        <v>5587.1469999999999</v>
      </c>
      <c r="O14" s="751">
        <v>365.08699999999999</v>
      </c>
      <c r="P14" s="847">
        <v>3099.66</v>
      </c>
      <c r="Q14" s="848">
        <v>2166.652</v>
      </c>
      <c r="R14" s="751">
        <v>17.157</v>
      </c>
      <c r="S14" s="847">
        <v>754.15300000000002</v>
      </c>
      <c r="T14" s="845">
        <v>1402.915</v>
      </c>
      <c r="U14" s="751">
        <v>0</v>
      </c>
      <c r="V14" s="847">
        <v>98.977000000000004</v>
      </c>
      <c r="W14" s="845">
        <v>24253.565999999999</v>
      </c>
      <c r="X14" s="751">
        <v>0</v>
      </c>
      <c r="Y14" s="847">
        <v>38677.118000000002</v>
      </c>
      <c r="Z14" s="845">
        <v>3362.681</v>
      </c>
      <c r="AA14" s="751">
        <v>1.5129999999999999</v>
      </c>
      <c r="AB14" s="847">
        <v>5255.1109999999999</v>
      </c>
      <c r="AC14" s="845">
        <v>689.54700000000003</v>
      </c>
      <c r="AD14" s="751">
        <v>0</v>
      </c>
      <c r="AE14" s="847">
        <v>667.36099999999999</v>
      </c>
      <c r="AF14" s="845">
        <v>804.13499999999999</v>
      </c>
      <c r="AG14" s="751">
        <v>0</v>
      </c>
      <c r="AH14" s="847">
        <v>509.17200000000003</v>
      </c>
      <c r="AI14" s="845">
        <v>73.265000000000001</v>
      </c>
      <c r="AJ14" s="751">
        <v>0</v>
      </c>
      <c r="AK14" s="847">
        <v>144.72300000000001</v>
      </c>
      <c r="AL14" s="845">
        <v>70.451999999999998</v>
      </c>
      <c r="AM14" s="751">
        <v>38.298999999999999</v>
      </c>
      <c r="AN14" s="847">
        <v>24.617000000000001</v>
      </c>
    </row>
    <row r="15" spans="1:41" ht="39" thickBot="1">
      <c r="B15" s="2202"/>
      <c r="C15" s="789" t="s">
        <v>335</v>
      </c>
      <c r="D15" s="849">
        <v>91512.884000000005</v>
      </c>
      <c r="E15" s="833">
        <v>41497.303</v>
      </c>
      <c r="F15" s="834">
        <v>772.23</v>
      </c>
      <c r="G15" s="833">
        <v>25350.77</v>
      </c>
      <c r="H15" s="835">
        <v>12083.276</v>
      </c>
      <c r="I15" s="834">
        <v>43.98</v>
      </c>
      <c r="J15" s="833">
        <v>8224.4580000000005</v>
      </c>
      <c r="K15" s="835">
        <v>1948.569</v>
      </c>
      <c r="L15" s="834">
        <v>33.767000000000003</v>
      </c>
      <c r="M15" s="836">
        <v>1558.5309999999999</v>
      </c>
      <c r="N15" s="850">
        <v>6086.3360000000002</v>
      </c>
      <c r="O15" s="851">
        <v>760.24400000000003</v>
      </c>
      <c r="P15" s="852">
        <v>1183.066</v>
      </c>
      <c r="Q15" s="853">
        <v>1711.2750000000001</v>
      </c>
      <c r="R15" s="851">
        <v>42.74</v>
      </c>
      <c r="S15" s="854">
        <v>555.19500000000005</v>
      </c>
      <c r="T15" s="855">
        <v>23.318000000000001</v>
      </c>
      <c r="U15" s="851">
        <v>30.847999999999999</v>
      </c>
      <c r="V15" s="852">
        <v>10.455</v>
      </c>
      <c r="W15" s="855">
        <v>34143.279000000002</v>
      </c>
      <c r="X15" s="851">
        <v>0</v>
      </c>
      <c r="Y15" s="852">
        <v>23680.223000000002</v>
      </c>
      <c r="Z15" s="855">
        <v>10250.922</v>
      </c>
      <c r="AA15" s="851">
        <v>1.24</v>
      </c>
      <c r="AB15" s="852">
        <v>7471.5150000000003</v>
      </c>
      <c r="AC15" s="855">
        <v>1904.4670000000001</v>
      </c>
      <c r="AD15" s="851">
        <v>0</v>
      </c>
      <c r="AE15" s="852">
        <v>1502.277</v>
      </c>
      <c r="AF15" s="855">
        <v>1267.6880000000001</v>
      </c>
      <c r="AG15" s="851">
        <v>11.986000000000001</v>
      </c>
      <c r="AH15" s="852">
        <v>487.48099999999999</v>
      </c>
      <c r="AI15" s="855">
        <v>121.07899999999999</v>
      </c>
      <c r="AJ15" s="851">
        <v>0</v>
      </c>
      <c r="AK15" s="852">
        <v>197.74799999999999</v>
      </c>
      <c r="AL15" s="855">
        <v>20.783999999999999</v>
      </c>
      <c r="AM15" s="851">
        <v>2.919</v>
      </c>
      <c r="AN15" s="852">
        <v>45.798999999999999</v>
      </c>
    </row>
    <row r="16" spans="1:41" ht="26.25" thickBot="1">
      <c r="B16" s="2203"/>
      <c r="C16" s="756" t="s">
        <v>336</v>
      </c>
      <c r="D16" s="856">
        <v>339281.14</v>
      </c>
      <c r="E16" s="857">
        <v>151261.18900000001</v>
      </c>
      <c r="F16" s="858">
        <v>1252.9549999999999</v>
      </c>
      <c r="G16" s="857">
        <v>115452.477</v>
      </c>
      <c r="H16" s="859">
        <v>34422.802000000003</v>
      </c>
      <c r="I16" s="858">
        <v>62.65</v>
      </c>
      <c r="J16" s="857">
        <v>24977.776000000002</v>
      </c>
      <c r="K16" s="859">
        <v>7479.0749999999998</v>
      </c>
      <c r="L16" s="858">
        <v>72.066000000000003</v>
      </c>
      <c r="M16" s="860">
        <v>4300.1499999999996</v>
      </c>
      <c r="N16" s="861">
        <v>50296.097000000002</v>
      </c>
      <c r="O16" s="862">
        <v>1240.9690000000001</v>
      </c>
      <c r="P16" s="863">
        <v>19301.237000000001</v>
      </c>
      <c r="Q16" s="864">
        <v>13070.798000000001</v>
      </c>
      <c r="R16" s="865">
        <v>59.896999999999998</v>
      </c>
      <c r="S16" s="866">
        <v>4847.6450000000004</v>
      </c>
      <c r="T16" s="867">
        <v>3131.99</v>
      </c>
      <c r="U16" s="861">
        <v>30.847999999999999</v>
      </c>
      <c r="V16" s="863">
        <v>480.86799999999999</v>
      </c>
      <c r="W16" s="867">
        <v>95954.346999999994</v>
      </c>
      <c r="X16" s="865">
        <v>0</v>
      </c>
      <c r="Y16" s="866">
        <v>91864.466</v>
      </c>
      <c r="Z16" s="867">
        <v>20702.222000000002</v>
      </c>
      <c r="AA16" s="861">
        <v>2.7530000000000001</v>
      </c>
      <c r="AB16" s="863">
        <v>18737.992999999999</v>
      </c>
      <c r="AC16" s="864">
        <v>4153.2790000000005</v>
      </c>
      <c r="AD16" s="862">
        <v>0</v>
      </c>
      <c r="AE16" s="863">
        <v>3343.34</v>
      </c>
      <c r="AF16" s="867">
        <v>5010.7449999999999</v>
      </c>
      <c r="AG16" s="861">
        <v>11.986000000000001</v>
      </c>
      <c r="AH16" s="863">
        <v>4286.7740000000003</v>
      </c>
      <c r="AI16" s="864">
        <v>649.78200000000004</v>
      </c>
      <c r="AJ16" s="862">
        <v>0</v>
      </c>
      <c r="AK16" s="863">
        <v>1392.1379999999999</v>
      </c>
      <c r="AL16" s="867">
        <v>193.80600000000001</v>
      </c>
      <c r="AM16" s="865">
        <v>41.218000000000004</v>
      </c>
      <c r="AN16" s="863">
        <v>475.94200000000001</v>
      </c>
    </row>
    <row r="17" spans="2:34">
      <c r="B17" s="716"/>
      <c r="C17" s="634"/>
      <c r="D17" s="716"/>
      <c r="E17" s="712"/>
      <c r="F17" s="716"/>
      <c r="G17" s="868"/>
      <c r="H17" s="868"/>
      <c r="I17" s="868"/>
      <c r="J17" s="868"/>
      <c r="K17" s="868"/>
      <c r="L17" s="868"/>
      <c r="M17" s="868"/>
      <c r="N17" s="712"/>
      <c r="O17" s="716"/>
      <c r="P17" s="718"/>
      <c r="Q17" s="712"/>
      <c r="R17" s="716"/>
      <c r="S17" s="718"/>
      <c r="T17" s="716"/>
      <c r="U17" s="716"/>
      <c r="V17" s="716"/>
    </row>
    <row r="18" spans="2:34">
      <c r="B18" s="478" t="s">
        <v>283</v>
      </c>
      <c r="D18" s="716"/>
      <c r="E18" s="798"/>
      <c r="F18" s="716"/>
      <c r="G18" s="868"/>
      <c r="H18" s="868"/>
      <c r="I18" s="868"/>
      <c r="J18" s="868"/>
      <c r="K18" s="868"/>
      <c r="L18" s="868"/>
      <c r="M18" s="868"/>
      <c r="N18" s="718"/>
      <c r="O18" s="718"/>
      <c r="P18" s="868"/>
      <c r="Q18" s="798"/>
      <c r="R18" s="797"/>
      <c r="S18" s="801"/>
      <c r="T18" s="712"/>
      <c r="U18" s="716"/>
      <c r="V18" s="716"/>
      <c r="AH18" s="634"/>
    </row>
    <row r="19" spans="2:34">
      <c r="B19" s="447" t="s">
        <v>284</v>
      </c>
      <c r="D19" s="869"/>
      <c r="E19" s="870"/>
      <c r="F19" s="869"/>
      <c r="G19" s="871"/>
      <c r="H19" s="871"/>
      <c r="I19" s="871"/>
      <c r="J19" s="871"/>
      <c r="K19" s="871"/>
      <c r="L19" s="871"/>
      <c r="M19" s="871"/>
      <c r="N19" s="797"/>
      <c r="O19" s="797"/>
      <c r="P19" s="718"/>
      <c r="Q19" s="797"/>
      <c r="R19" s="728"/>
      <c r="S19" s="798"/>
      <c r="T19" s="712"/>
    </row>
    <row r="20" spans="2:34">
      <c r="B20" s="447" t="s">
        <v>285</v>
      </c>
      <c r="D20" s="869"/>
      <c r="E20" s="870"/>
      <c r="F20" s="869"/>
      <c r="G20" s="871"/>
      <c r="H20" s="871"/>
      <c r="I20" s="871"/>
      <c r="J20" s="871"/>
      <c r="K20" s="871"/>
      <c r="L20" s="871"/>
      <c r="M20" s="871"/>
      <c r="N20" s="797"/>
      <c r="O20" s="797"/>
      <c r="P20" s="716"/>
      <c r="Q20" s="797"/>
      <c r="R20" s="803"/>
      <c r="S20" s="728"/>
    </row>
    <row r="21" spans="2:34">
      <c r="B21" s="447" t="s">
        <v>286</v>
      </c>
      <c r="D21" s="869"/>
      <c r="E21" s="870"/>
      <c r="F21" s="869"/>
      <c r="G21" s="871"/>
      <c r="H21" s="871"/>
      <c r="I21" s="871"/>
      <c r="J21" s="871"/>
      <c r="K21" s="871"/>
      <c r="L21" s="871"/>
      <c r="M21" s="871"/>
      <c r="N21" s="872"/>
      <c r="O21" s="872"/>
      <c r="P21" s="872"/>
      <c r="Q21" s="797"/>
      <c r="R21" s="797"/>
      <c r="S21" s="797"/>
      <c r="T21" s="716"/>
      <c r="U21" s="716"/>
      <c r="V21" s="716"/>
    </row>
    <row r="22" spans="2:34">
      <c r="D22" s="716"/>
      <c r="E22" s="716"/>
      <c r="F22" s="716"/>
      <c r="G22" s="716"/>
      <c r="H22" s="797"/>
      <c r="I22" s="797"/>
      <c r="J22" s="797"/>
      <c r="K22" s="797"/>
      <c r="L22" s="797"/>
      <c r="M22" s="801"/>
      <c r="N22" s="872"/>
      <c r="O22" s="872"/>
      <c r="P22" s="872"/>
      <c r="Q22" s="797"/>
      <c r="R22" s="797"/>
      <c r="S22" s="797"/>
      <c r="T22" s="716"/>
      <c r="U22" s="716"/>
      <c r="V22" s="716"/>
    </row>
    <row r="23" spans="2:34">
      <c r="D23" s="716"/>
      <c r="E23" s="716"/>
      <c r="F23" s="716"/>
      <c r="G23" s="716"/>
      <c r="H23" s="718"/>
      <c r="I23" s="716"/>
      <c r="J23" s="716"/>
      <c r="K23" s="716"/>
      <c r="L23" s="716"/>
      <c r="M23" s="716"/>
      <c r="N23" s="872"/>
      <c r="O23" s="872"/>
      <c r="P23" s="872"/>
      <c r="Q23" s="797"/>
      <c r="R23" s="797"/>
      <c r="S23" s="797"/>
      <c r="T23" s="716"/>
      <c r="U23" s="716"/>
      <c r="V23" s="716"/>
    </row>
    <row r="24" spans="2:34">
      <c r="D24" s="716"/>
      <c r="E24" s="716"/>
      <c r="F24" s="716"/>
      <c r="G24" s="716"/>
      <c r="H24" s="716"/>
      <c r="I24" s="716"/>
      <c r="J24" s="716"/>
      <c r="K24" s="716"/>
      <c r="L24" s="716"/>
      <c r="M24" s="716"/>
      <c r="N24" s="872"/>
      <c r="O24" s="872"/>
      <c r="P24" s="872"/>
      <c r="Q24" s="797"/>
      <c r="R24" s="797"/>
      <c r="S24" s="797"/>
      <c r="T24" s="716"/>
      <c r="U24" s="716"/>
      <c r="V24" s="716"/>
    </row>
    <row r="25" spans="2:34">
      <c r="D25" s="718"/>
      <c r="E25" s="716"/>
      <c r="F25" s="716"/>
      <c r="G25" s="716"/>
      <c r="H25" s="716"/>
      <c r="I25" s="716"/>
      <c r="J25" s="716"/>
      <c r="K25" s="716"/>
      <c r="L25" s="716"/>
      <c r="M25" s="716"/>
      <c r="N25" s="872"/>
      <c r="O25" s="872"/>
      <c r="P25" s="872"/>
      <c r="Q25" s="797"/>
      <c r="R25" s="797"/>
      <c r="S25" s="797"/>
      <c r="T25" s="716"/>
      <c r="U25" s="716"/>
      <c r="V25" s="716"/>
      <c r="AH25" s="634"/>
    </row>
    <row r="26" spans="2:34">
      <c r="D26" s="716"/>
      <c r="E26" s="716"/>
      <c r="F26" s="716"/>
      <c r="G26" s="716"/>
      <c r="H26" s="716"/>
      <c r="I26" s="716"/>
      <c r="J26" s="716"/>
      <c r="K26" s="716"/>
      <c r="L26" s="716"/>
      <c r="M26" s="716"/>
      <c r="N26" s="872"/>
      <c r="O26" s="872"/>
      <c r="P26" s="872"/>
      <c r="Q26" s="716"/>
    </row>
    <row r="27" spans="2:34">
      <c r="D27" s="716"/>
      <c r="E27" s="716"/>
      <c r="F27" s="716"/>
      <c r="G27" s="716"/>
      <c r="H27" s="716"/>
      <c r="I27" s="716"/>
      <c r="J27" s="716"/>
      <c r="K27" s="716"/>
      <c r="L27" s="716"/>
      <c r="M27" s="716"/>
      <c r="N27" s="716"/>
      <c r="O27" s="716"/>
      <c r="P27" s="716"/>
      <c r="Q27" s="716"/>
    </row>
    <row r="28" spans="2:34">
      <c r="Q28" s="716"/>
    </row>
    <row r="29" spans="2:34">
      <c r="N29" s="634"/>
      <c r="Q29" s="716"/>
    </row>
    <row r="30" spans="2:34">
      <c r="C30" s="634"/>
      <c r="Q30" s="716"/>
    </row>
    <row r="31" spans="2:34">
      <c r="Q31" s="716"/>
    </row>
    <row r="33" spans="3:7">
      <c r="C33" s="634"/>
    </row>
    <row r="39" spans="3:7">
      <c r="E39" s="716"/>
      <c r="F39" s="716"/>
      <c r="G39" s="716"/>
    </row>
    <row r="40" spans="3:7">
      <c r="E40" s="716"/>
      <c r="F40" s="716"/>
      <c r="G40" s="716"/>
    </row>
    <row r="41" spans="3:7">
      <c r="E41" s="716"/>
      <c r="F41" s="716"/>
      <c r="G41" s="716"/>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5" style="630" customWidth="1"/>
    <col min="2" max="2" width="11.5703125" style="630" customWidth="1"/>
    <col min="3" max="3" width="15.5703125" style="631" customWidth="1"/>
    <col min="4" max="5" width="9.140625" style="630"/>
    <col min="6" max="6" width="10.42578125" style="630" customWidth="1"/>
    <col min="7" max="7" width="14.5703125" style="630" customWidth="1"/>
    <col min="8" max="8" width="9.7109375" style="630" customWidth="1"/>
    <col min="9" max="9" width="10.42578125" style="630" customWidth="1"/>
    <col min="10" max="10" width="10" style="630" customWidth="1"/>
    <col min="11" max="11" width="12.28515625" style="630" customWidth="1"/>
    <col min="12" max="12" width="11.28515625" style="630" customWidth="1"/>
    <col min="13" max="13" width="10.28515625" style="630" customWidth="1"/>
    <col min="14" max="16384" width="9.140625" style="630"/>
  </cols>
  <sheetData>
    <row r="2" spans="2:15">
      <c r="K2" s="1019" t="s">
        <v>338</v>
      </c>
    </row>
    <row r="3" spans="2:15">
      <c r="B3" s="2181" t="s">
        <v>341</v>
      </c>
      <c r="C3" s="2181"/>
      <c r="D3" s="2181"/>
      <c r="E3" s="2181"/>
      <c r="F3" s="2181"/>
      <c r="G3" s="2181"/>
      <c r="H3" s="2181"/>
      <c r="I3" s="2181"/>
      <c r="J3" s="2181"/>
      <c r="K3" s="2181"/>
    </row>
    <row r="4" spans="2:15" ht="13.5" thickBot="1">
      <c r="D4" s="873"/>
      <c r="E4" s="873"/>
      <c r="F4" s="874"/>
      <c r="G4" s="873"/>
    </row>
    <row r="5" spans="2:15" ht="13.5" thickBot="1">
      <c r="B5" s="2215" t="s">
        <v>342</v>
      </c>
      <c r="C5" s="2216"/>
      <c r="D5" s="2219" t="s">
        <v>19</v>
      </c>
      <c r="E5" s="2220"/>
      <c r="F5" s="2220"/>
      <c r="G5" s="2221"/>
      <c r="H5" s="2219" t="s">
        <v>352</v>
      </c>
      <c r="I5" s="2220"/>
      <c r="J5" s="2220"/>
      <c r="K5" s="2221"/>
    </row>
    <row r="6" spans="2:15" ht="26.25" thickBot="1">
      <c r="B6" s="2217"/>
      <c r="C6" s="2218"/>
      <c r="D6" s="875" t="s">
        <v>1</v>
      </c>
      <c r="E6" s="876" t="s">
        <v>2</v>
      </c>
      <c r="F6" s="876" t="s">
        <v>3</v>
      </c>
      <c r="G6" s="877" t="s">
        <v>4</v>
      </c>
      <c r="H6" s="875" t="s">
        <v>1</v>
      </c>
      <c r="I6" s="876" t="s">
        <v>2</v>
      </c>
      <c r="J6" s="876" t="s">
        <v>3</v>
      </c>
      <c r="K6" s="878" t="s">
        <v>4</v>
      </c>
    </row>
    <row r="7" spans="2:15" ht="25.5">
      <c r="B7" s="2212" t="s">
        <v>289</v>
      </c>
      <c r="C7" s="640" t="s">
        <v>18</v>
      </c>
      <c r="D7" s="879">
        <v>0.76885191054708568</v>
      </c>
      <c r="E7" s="689">
        <v>0.19292977248740084</v>
      </c>
      <c r="F7" s="880">
        <v>3.8218316965513539E-2</v>
      </c>
      <c r="G7" s="881">
        <v>0.99999999999999989</v>
      </c>
      <c r="H7" s="879">
        <v>0.76614790844018987</v>
      </c>
      <c r="I7" s="689">
        <v>0.19444378259917663</v>
      </c>
      <c r="J7" s="880">
        <v>3.9408308960633492E-2</v>
      </c>
      <c r="K7" s="882">
        <v>0.99999999999999989</v>
      </c>
    </row>
    <row r="8" spans="2:15">
      <c r="B8" s="2213"/>
      <c r="C8" s="883" t="s">
        <v>6</v>
      </c>
      <c r="D8" s="884">
        <v>0.79894175244422438</v>
      </c>
      <c r="E8" s="885">
        <v>0.1690221452496922</v>
      </c>
      <c r="F8" s="885">
        <v>3.2036102306083426E-2</v>
      </c>
      <c r="G8" s="881">
        <v>1</v>
      </c>
      <c r="H8" s="884">
        <v>0.80005151253373685</v>
      </c>
      <c r="I8" s="885">
        <v>0.16801515089555902</v>
      </c>
      <c r="J8" s="885">
        <v>3.1933336570704178E-2</v>
      </c>
      <c r="K8" s="882">
        <v>1</v>
      </c>
    </row>
    <row r="9" spans="2:15" ht="13.5" thickBot="1">
      <c r="B9" s="2214"/>
      <c r="C9" s="886" t="s">
        <v>262</v>
      </c>
      <c r="D9" s="887">
        <v>0.75862336988771206</v>
      </c>
      <c r="E9" s="888">
        <v>0.17332379557761146</v>
      </c>
      <c r="F9" s="888">
        <v>6.8052834534676476E-2</v>
      </c>
      <c r="G9" s="881">
        <v>1</v>
      </c>
      <c r="H9" s="887">
        <v>0.77177940923984312</v>
      </c>
      <c r="I9" s="888">
        <v>0.16927987162744101</v>
      </c>
      <c r="J9" s="888">
        <v>5.8940719132715896E-2</v>
      </c>
      <c r="K9" s="882">
        <v>1</v>
      </c>
    </row>
    <row r="10" spans="2:15">
      <c r="B10" s="2212" t="s">
        <v>290</v>
      </c>
      <c r="C10" s="889" t="s">
        <v>343</v>
      </c>
      <c r="D10" s="879">
        <v>0.77998973863295751</v>
      </c>
      <c r="E10" s="689">
        <v>0.18366031507733813</v>
      </c>
      <c r="F10" s="689">
        <v>3.6349946289704387E-2</v>
      </c>
      <c r="G10" s="890">
        <v>1</v>
      </c>
      <c r="H10" s="879">
        <v>0.79553222734213591</v>
      </c>
      <c r="I10" s="689">
        <v>0.17116726402240212</v>
      </c>
      <c r="J10" s="689">
        <v>3.330050863546194E-2</v>
      </c>
      <c r="K10" s="891">
        <v>1</v>
      </c>
    </row>
    <row r="11" spans="2:15">
      <c r="B11" s="2213"/>
      <c r="C11" s="892" t="s">
        <v>291</v>
      </c>
      <c r="D11" s="884">
        <v>0.84269731197847597</v>
      </c>
      <c r="E11" s="885">
        <v>0.1275977355220084</v>
      </c>
      <c r="F11" s="893">
        <v>2.9704952499515668E-2</v>
      </c>
      <c r="G11" s="894">
        <v>1</v>
      </c>
      <c r="H11" s="884">
        <v>0.83230901342020902</v>
      </c>
      <c r="I11" s="885">
        <v>0.13371352118637198</v>
      </c>
      <c r="J11" s="893">
        <v>3.3977465393419018E-2</v>
      </c>
      <c r="K11" s="895">
        <v>1</v>
      </c>
    </row>
    <row r="12" spans="2:15" ht="13.5" thickBot="1">
      <c r="B12" s="2214"/>
      <c r="C12" s="896" t="s">
        <v>292</v>
      </c>
      <c r="D12" s="887">
        <v>0.7450927510787535</v>
      </c>
      <c r="E12" s="888">
        <v>0.21617524616068426</v>
      </c>
      <c r="F12" s="897">
        <v>3.873200276056224E-2</v>
      </c>
      <c r="G12" s="898">
        <v>1</v>
      </c>
      <c r="H12" s="887">
        <v>0.73891565913276214</v>
      </c>
      <c r="I12" s="888">
        <v>0.22239178911681987</v>
      </c>
      <c r="J12" s="897">
        <v>3.8692551750418004E-2</v>
      </c>
      <c r="K12" s="899">
        <v>1</v>
      </c>
    </row>
    <row r="13" spans="2:15">
      <c r="B13" s="2212" t="s">
        <v>295</v>
      </c>
      <c r="C13" s="900" t="s">
        <v>263</v>
      </c>
      <c r="D13" s="879">
        <v>0.78158835041205932</v>
      </c>
      <c r="E13" s="689">
        <v>0.17908200422385004</v>
      </c>
      <c r="F13" s="901">
        <v>3.9329645364090698E-2</v>
      </c>
      <c r="G13" s="890">
        <v>1</v>
      </c>
      <c r="H13" s="879">
        <v>0.78307510919297585</v>
      </c>
      <c r="I13" s="689">
        <v>0.17820592058732387</v>
      </c>
      <c r="J13" s="901">
        <v>3.8718970219700284E-2</v>
      </c>
      <c r="K13" s="891">
        <v>1</v>
      </c>
      <c r="L13" s="712"/>
      <c r="M13" s="712"/>
      <c r="N13" s="712"/>
      <c r="O13" s="634"/>
    </row>
    <row r="14" spans="2:15" ht="25.5">
      <c r="B14" s="2213"/>
      <c r="C14" s="892" t="s">
        <v>264</v>
      </c>
      <c r="D14" s="884">
        <v>0.61450367075591261</v>
      </c>
      <c r="E14" s="885">
        <v>0.21318841619437071</v>
      </c>
      <c r="F14" s="893">
        <v>0.17230791304971663</v>
      </c>
      <c r="G14" s="894">
        <v>1</v>
      </c>
      <c r="H14" s="884">
        <v>0.90291935192131278</v>
      </c>
      <c r="I14" s="885">
        <v>4.5147589017857981E-2</v>
      </c>
      <c r="J14" s="893">
        <v>5.1933059060829262E-2</v>
      </c>
      <c r="K14" s="895">
        <v>1</v>
      </c>
      <c r="L14" s="712"/>
      <c r="M14" s="712"/>
      <c r="N14" s="712"/>
    </row>
    <row r="15" spans="2:15" ht="13.5" thickBot="1">
      <c r="B15" s="2214"/>
      <c r="C15" s="902" t="s">
        <v>265</v>
      </c>
      <c r="D15" s="887">
        <v>0.79956026717886297</v>
      </c>
      <c r="E15" s="888">
        <v>0.17149184528037509</v>
      </c>
      <c r="F15" s="897">
        <v>2.8947887540761965E-2</v>
      </c>
      <c r="G15" s="898">
        <v>1</v>
      </c>
      <c r="H15" s="887">
        <v>0.79770714795840092</v>
      </c>
      <c r="I15" s="888">
        <v>0.17258140295512064</v>
      </c>
      <c r="J15" s="897">
        <v>2.9711449086478395E-2</v>
      </c>
      <c r="K15" s="899">
        <v>1</v>
      </c>
      <c r="L15" s="712"/>
      <c r="M15" s="712"/>
      <c r="N15" s="712"/>
    </row>
    <row r="16" spans="2:15">
      <c r="F16" s="903"/>
      <c r="G16" s="904"/>
      <c r="H16" s="905"/>
      <c r="I16" s="905"/>
      <c r="J16" s="905"/>
      <c r="L16" s="712"/>
      <c r="M16" s="712"/>
      <c r="N16" s="712"/>
    </row>
    <row r="17" spans="4:16" ht="12.75" customHeight="1">
      <c r="D17" s="712"/>
      <c r="E17" s="712"/>
      <c r="F17" s="906"/>
      <c r="G17" s="907"/>
      <c r="H17" s="710"/>
      <c r="I17" s="710"/>
      <c r="J17" s="710"/>
      <c r="K17" s="710"/>
      <c r="L17" s="712"/>
      <c r="M17" s="712"/>
      <c r="N17" s="712"/>
    </row>
    <row r="18" spans="4:16">
      <c r="F18" s="634"/>
      <c r="G18" s="634"/>
      <c r="H18" s="634"/>
      <c r="I18" s="634"/>
      <c r="J18" s="634"/>
    </row>
    <row r="21" spans="4:16">
      <c r="H21" s="712"/>
      <c r="I21" s="712"/>
      <c r="J21" s="712"/>
      <c r="P21" s="728"/>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5.7109375" style="630" customWidth="1"/>
    <col min="2" max="2" width="10.42578125" style="630" customWidth="1"/>
    <col min="3" max="3" width="14.5703125" style="630" customWidth="1"/>
    <col min="4" max="4" width="9.7109375" style="630" customWidth="1"/>
    <col min="5" max="5" width="10.42578125" style="630" customWidth="1"/>
    <col min="6" max="6" width="10" style="630" customWidth="1"/>
    <col min="7" max="7" width="10.42578125" style="630" customWidth="1"/>
    <col min="8" max="8" width="11.28515625" style="630" customWidth="1"/>
    <col min="9" max="9" width="9.5703125" style="630" customWidth="1"/>
    <col min="10" max="16384" width="9.140625" style="630"/>
  </cols>
  <sheetData>
    <row r="2" spans="2:11">
      <c r="H2" s="2225" t="s">
        <v>340</v>
      </c>
      <c r="I2" s="2225"/>
    </row>
    <row r="4" spans="2:11">
      <c r="B4" s="2226" t="s">
        <v>345</v>
      </c>
      <c r="C4" s="2226"/>
      <c r="D4" s="2226"/>
      <c r="E4" s="2226"/>
      <c r="F4" s="2226"/>
      <c r="G4" s="2226"/>
      <c r="H4" s="2226"/>
      <c r="I4" s="2226"/>
      <c r="K4" s="630" t="s">
        <v>346</v>
      </c>
    </row>
    <row r="5" spans="2:11">
      <c r="B5" s="2226"/>
      <c r="C5" s="2226"/>
      <c r="D5" s="2226"/>
      <c r="E5" s="2226"/>
      <c r="F5" s="2226"/>
      <c r="G5" s="2226"/>
      <c r="H5" s="2226"/>
      <c r="I5" s="2226"/>
    </row>
    <row r="6" spans="2:11" ht="13.5" thickBot="1"/>
    <row r="7" spans="2:11" ht="13.5" thickBot="1">
      <c r="B7" s="2227" t="s">
        <v>347</v>
      </c>
      <c r="C7" s="2228"/>
      <c r="D7" s="2231" t="s">
        <v>19</v>
      </c>
      <c r="E7" s="2232"/>
      <c r="F7" s="2233"/>
      <c r="G7" s="2231" t="s">
        <v>352</v>
      </c>
      <c r="H7" s="2232"/>
      <c r="I7" s="2233"/>
    </row>
    <row r="8" spans="2:11" ht="23.25" thickBot="1">
      <c r="B8" s="2229"/>
      <c r="C8" s="2230"/>
      <c r="D8" s="908" t="s">
        <v>1</v>
      </c>
      <c r="E8" s="909" t="s">
        <v>2</v>
      </c>
      <c r="F8" s="910" t="s">
        <v>3</v>
      </c>
      <c r="G8" s="908" t="s">
        <v>1</v>
      </c>
      <c r="H8" s="909" t="s">
        <v>2</v>
      </c>
      <c r="I8" s="910" t="s">
        <v>3</v>
      </c>
    </row>
    <row r="9" spans="2:11" ht="24" customHeight="1">
      <c r="B9" s="2222" t="s">
        <v>289</v>
      </c>
      <c r="C9" s="944" t="s">
        <v>18</v>
      </c>
      <c r="D9" s="911">
        <v>0.27257029658826148</v>
      </c>
      <c r="E9" s="912">
        <v>0.30689859319414958</v>
      </c>
      <c r="F9" s="913">
        <v>0.30514584080646023</v>
      </c>
      <c r="G9" s="911">
        <v>0.26435495113400709</v>
      </c>
      <c r="H9" s="912">
        <v>0.3023438283572496</v>
      </c>
      <c r="I9" s="913">
        <v>0.30745224296661011</v>
      </c>
      <c r="K9" s="634"/>
    </row>
    <row r="10" spans="2:11">
      <c r="B10" s="2223"/>
      <c r="C10" s="914" t="s">
        <v>6</v>
      </c>
      <c r="D10" s="915">
        <v>0.69348062547791134</v>
      </c>
      <c r="E10" s="916">
        <v>0.65829815901803956</v>
      </c>
      <c r="F10" s="917">
        <v>0.62626617278968666</v>
      </c>
      <c r="G10" s="915">
        <v>0.70090376293545908</v>
      </c>
      <c r="H10" s="916">
        <v>0.66331696624340675</v>
      </c>
      <c r="I10" s="918">
        <v>0.63255716191594658</v>
      </c>
    </row>
    <row r="11" spans="2:11">
      <c r="B11" s="2223"/>
      <c r="C11" s="919" t="s">
        <v>262</v>
      </c>
      <c r="D11" s="920">
        <v>3.3949077933827204E-2</v>
      </c>
      <c r="E11" s="921">
        <v>3.4803247787810784E-2</v>
      </c>
      <c r="F11" s="922">
        <v>6.8587986403853093E-2</v>
      </c>
      <c r="G11" s="920">
        <v>3.4741285930533862E-2</v>
      </c>
      <c r="H11" s="921">
        <v>3.4339205399343604E-2</v>
      </c>
      <c r="I11" s="923">
        <v>5.9990595117443327E-2</v>
      </c>
    </row>
    <row r="12" spans="2:11" ht="13.5" thickBot="1">
      <c r="B12" s="2224"/>
      <c r="C12" s="919" t="s">
        <v>4</v>
      </c>
      <c r="D12" s="924">
        <v>1</v>
      </c>
      <c r="E12" s="925">
        <v>1</v>
      </c>
      <c r="F12" s="926">
        <v>1</v>
      </c>
      <c r="G12" s="927">
        <v>1</v>
      </c>
      <c r="H12" s="928">
        <v>1</v>
      </c>
      <c r="I12" s="929">
        <v>1</v>
      </c>
    </row>
    <row r="13" spans="2:11">
      <c r="B13" s="2222" t="s">
        <v>290</v>
      </c>
      <c r="C13" s="930" t="s">
        <v>343</v>
      </c>
      <c r="D13" s="931">
        <v>0.43904163631116716</v>
      </c>
      <c r="E13" s="932">
        <v>0.46386538003938432</v>
      </c>
      <c r="F13" s="933">
        <v>0.46080869010339465</v>
      </c>
      <c r="G13" s="931">
        <v>0.47412783176453904</v>
      </c>
      <c r="H13" s="932">
        <v>0.45971703722508978</v>
      </c>
      <c r="I13" s="934">
        <v>0.44874908564813742</v>
      </c>
    </row>
    <row r="14" spans="2:11">
      <c r="B14" s="2223"/>
      <c r="C14" s="914" t="s">
        <v>291</v>
      </c>
      <c r="D14" s="935">
        <v>0.31190884901230587</v>
      </c>
      <c r="E14" s="936">
        <v>0.21191362038881656</v>
      </c>
      <c r="F14" s="937">
        <v>0.24761960001835548</v>
      </c>
      <c r="G14" s="915">
        <v>0.27352617548586394</v>
      </c>
      <c r="H14" s="936">
        <v>0.19802582866843355</v>
      </c>
      <c r="I14" s="938">
        <v>0.25247612264351621</v>
      </c>
    </row>
    <row r="15" spans="2:11">
      <c r="B15" s="2223"/>
      <c r="C15" s="914" t="s">
        <v>292</v>
      </c>
      <c r="D15" s="915">
        <v>0.249049514676527</v>
      </c>
      <c r="E15" s="916">
        <v>0.32422099957179912</v>
      </c>
      <c r="F15" s="917">
        <v>0.29157170987824987</v>
      </c>
      <c r="G15" s="915">
        <v>0.25234599274959696</v>
      </c>
      <c r="H15" s="916">
        <v>0.34225713410647668</v>
      </c>
      <c r="I15" s="918">
        <v>0.29877479170834637</v>
      </c>
    </row>
    <row r="16" spans="2:11" ht="13.5" thickBot="1">
      <c r="B16" s="2224"/>
      <c r="C16" s="939" t="s">
        <v>4</v>
      </c>
      <c r="D16" s="940">
        <v>1</v>
      </c>
      <c r="E16" s="928">
        <v>1</v>
      </c>
      <c r="F16" s="941">
        <v>1</v>
      </c>
      <c r="G16" s="942">
        <v>1</v>
      </c>
      <c r="H16" s="941">
        <v>1</v>
      </c>
      <c r="I16" s="943">
        <v>1</v>
      </c>
    </row>
    <row r="17" spans="2:12">
      <c r="B17" s="2222" t="s">
        <v>295</v>
      </c>
      <c r="C17" s="944" t="s">
        <v>263</v>
      </c>
      <c r="D17" s="945">
        <v>0.56325899618600617</v>
      </c>
      <c r="E17" s="912">
        <v>0.57908434204576864</v>
      </c>
      <c r="F17" s="946">
        <v>0.63833720499145485</v>
      </c>
      <c r="G17" s="945">
        <v>0.56447772650012251</v>
      </c>
      <c r="H17" s="912">
        <v>0.57889225253630694</v>
      </c>
      <c r="I17" s="913">
        <v>0.63107681686324302</v>
      </c>
    </row>
    <row r="18" spans="2:12" ht="33.75">
      <c r="B18" s="2223"/>
      <c r="C18" s="914" t="s">
        <v>348</v>
      </c>
      <c r="D18" s="915">
        <v>1.0088250828070074E-3</v>
      </c>
      <c r="E18" s="916">
        <v>1.5704163568369843E-3</v>
      </c>
      <c r="F18" s="917">
        <v>6.3708397432389076E-3</v>
      </c>
      <c r="G18" s="915">
        <v>4.6757875862456768E-3</v>
      </c>
      <c r="H18" s="916">
        <v>1.0535923142282152E-3</v>
      </c>
      <c r="I18" s="918">
        <v>6.0808565075315428E-3</v>
      </c>
    </row>
    <row r="19" spans="2:12">
      <c r="B19" s="2223"/>
      <c r="C19" s="919" t="s">
        <v>265</v>
      </c>
      <c r="D19" s="920">
        <v>0.4357321787311868</v>
      </c>
      <c r="E19" s="921">
        <v>0.41934524159739434</v>
      </c>
      <c r="F19" s="922">
        <v>0.35529195526530621</v>
      </c>
      <c r="G19" s="920">
        <v>0.43084648591363178</v>
      </c>
      <c r="H19" s="921">
        <v>0.42005415514946481</v>
      </c>
      <c r="I19" s="923">
        <v>0.36284232662922544</v>
      </c>
    </row>
    <row r="20" spans="2:12" ht="13.5" thickBot="1">
      <c r="B20" s="2224"/>
      <c r="C20" s="939" t="s">
        <v>4</v>
      </c>
      <c r="D20" s="942">
        <v>1</v>
      </c>
      <c r="E20" s="941">
        <v>1</v>
      </c>
      <c r="F20" s="929">
        <v>1</v>
      </c>
      <c r="G20" s="941">
        <v>1</v>
      </c>
      <c r="H20" s="941">
        <v>1</v>
      </c>
      <c r="I20" s="943">
        <v>1</v>
      </c>
    </row>
    <row r="23" spans="2:12">
      <c r="D23" s="712"/>
      <c r="E23" s="712"/>
      <c r="F23" s="712"/>
      <c r="L23" s="728"/>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9"/>
  <sheetViews>
    <sheetView workbookViewId="0"/>
  </sheetViews>
  <sheetFormatPr defaultColWidth="9.140625" defaultRowHeight="12.75"/>
  <cols>
    <col min="1" max="1" width="4.7109375" style="630" customWidth="1"/>
    <col min="2" max="2" width="11.5703125" style="630" customWidth="1"/>
    <col min="3" max="3" width="15.5703125" style="631" customWidth="1"/>
    <col min="4" max="4" width="10.28515625" style="630" customWidth="1"/>
    <col min="5" max="5" width="9.85546875" style="630" customWidth="1"/>
    <col min="6" max="6" width="11.28515625" style="630" customWidth="1"/>
    <col min="7" max="7" width="10.7109375" style="630" customWidth="1"/>
    <col min="8" max="8" width="11" style="630" customWidth="1"/>
    <col min="9" max="11" width="10.7109375" style="630" customWidth="1"/>
    <col min="12" max="13" width="10.42578125" style="630" customWidth="1"/>
    <col min="14" max="19" width="10.85546875" style="630" customWidth="1"/>
    <col min="20" max="20" width="10.42578125" style="630" customWidth="1"/>
    <col min="21" max="21" width="9.85546875" style="630" customWidth="1"/>
    <col min="22" max="22" width="10.7109375" style="630" customWidth="1"/>
    <col min="23" max="23" width="9.7109375" style="630" customWidth="1"/>
    <col min="24" max="24" width="10.28515625" style="630" customWidth="1"/>
    <col min="25" max="25" width="10.85546875" style="630" customWidth="1"/>
    <col min="26" max="26" width="10.5703125" style="630" customWidth="1"/>
    <col min="27" max="16384" width="9.140625" style="630"/>
  </cols>
  <sheetData>
    <row r="2" spans="1:27">
      <c r="Z2" s="2170" t="s">
        <v>344</v>
      </c>
      <c r="AA2" s="2170"/>
    </row>
    <row r="3" spans="1:27" ht="13.15" customHeight="1">
      <c r="B3" s="2239" t="s">
        <v>349</v>
      </c>
      <c r="C3" s="2239"/>
      <c r="D3" s="2239"/>
      <c r="E3" s="2239"/>
      <c r="F3" s="2239"/>
      <c r="G3" s="2239"/>
      <c r="H3" s="2239"/>
      <c r="I3" s="2239"/>
      <c r="J3" s="2239"/>
      <c r="K3" s="2239"/>
      <c r="L3" s="2239"/>
      <c r="M3" s="2239"/>
      <c r="N3" s="2239"/>
      <c r="O3" s="2239"/>
      <c r="P3" s="2239"/>
      <c r="Q3" s="2239"/>
      <c r="R3" s="2239"/>
      <c r="S3" s="2239"/>
      <c r="T3" s="2239"/>
      <c r="U3" s="2239"/>
      <c r="V3" s="2239"/>
      <c r="W3" s="2239"/>
      <c r="X3" s="2239"/>
      <c r="Y3" s="2239"/>
      <c r="Z3" s="2239"/>
      <c r="AA3" s="2239"/>
    </row>
    <row r="4" spans="1:27" ht="13.5" thickBot="1">
      <c r="B4" s="632"/>
      <c r="C4" s="632"/>
      <c r="D4" s="632"/>
      <c r="E4" s="633"/>
      <c r="F4" s="633"/>
      <c r="G4" s="633"/>
      <c r="H4" s="633"/>
      <c r="I4" s="633"/>
      <c r="J4" s="633"/>
      <c r="K4" s="633"/>
      <c r="T4" s="634"/>
      <c r="U4" s="634"/>
      <c r="V4" s="634"/>
      <c r="W4" s="634"/>
      <c r="X4" s="634"/>
      <c r="Y4" s="634"/>
      <c r="Z4" s="634"/>
    </row>
    <row r="5" spans="1:27" ht="13.9" customHeight="1" thickBot="1">
      <c r="B5" s="2237" t="s">
        <v>258</v>
      </c>
      <c r="C5" s="2172"/>
      <c r="D5" s="2175" t="s">
        <v>321</v>
      </c>
      <c r="E5" s="2176"/>
      <c r="F5" s="2176"/>
      <c r="G5" s="2176"/>
      <c r="H5" s="2176"/>
      <c r="I5" s="2176"/>
      <c r="J5" s="2176"/>
      <c r="K5" s="2177"/>
      <c r="L5" s="2178" t="s">
        <v>322</v>
      </c>
      <c r="M5" s="2179"/>
      <c r="N5" s="2179"/>
      <c r="O5" s="2179"/>
      <c r="P5" s="2179"/>
      <c r="Q5" s="2179"/>
      <c r="R5" s="2179"/>
      <c r="S5" s="2180"/>
      <c r="T5" s="2175" t="s">
        <v>306</v>
      </c>
      <c r="U5" s="2176"/>
      <c r="V5" s="2176"/>
      <c r="W5" s="2176"/>
      <c r="X5" s="2176"/>
      <c r="Y5" s="2176"/>
      <c r="Z5" s="2176"/>
      <c r="AA5" s="2177"/>
    </row>
    <row r="6" spans="1:27" ht="13.5" thickBot="1">
      <c r="B6" s="2238"/>
      <c r="C6" s="2174"/>
      <c r="D6" s="636" t="s">
        <v>323</v>
      </c>
      <c r="E6" s="637" t="s">
        <v>324</v>
      </c>
      <c r="F6" s="637" t="s">
        <v>325</v>
      </c>
      <c r="G6" s="636" t="s">
        <v>326</v>
      </c>
      <c r="H6" s="636" t="s">
        <v>327</v>
      </c>
      <c r="I6" s="636" t="s">
        <v>24</v>
      </c>
      <c r="J6" s="636" t="s">
        <v>25</v>
      </c>
      <c r="K6" s="638" t="s">
        <v>350</v>
      </c>
      <c r="L6" s="636" t="s">
        <v>323</v>
      </c>
      <c r="M6" s="637" t="s">
        <v>324</v>
      </c>
      <c r="N6" s="637" t="s">
        <v>325</v>
      </c>
      <c r="O6" s="636" t="s">
        <v>326</v>
      </c>
      <c r="P6" s="636" t="s">
        <v>327</v>
      </c>
      <c r="Q6" s="636" t="s">
        <v>24</v>
      </c>
      <c r="R6" s="636" t="s">
        <v>25</v>
      </c>
      <c r="S6" s="638" t="s">
        <v>350</v>
      </c>
      <c r="T6" s="636" t="s">
        <v>323</v>
      </c>
      <c r="U6" s="637" t="s">
        <v>324</v>
      </c>
      <c r="V6" s="636" t="s">
        <v>325</v>
      </c>
      <c r="W6" s="637" t="s">
        <v>326</v>
      </c>
      <c r="X6" s="636" t="s">
        <v>327</v>
      </c>
      <c r="Y6" s="636" t="s">
        <v>24</v>
      </c>
      <c r="Z6" s="636" t="s">
        <v>25</v>
      </c>
      <c r="AA6" s="639" t="s">
        <v>350</v>
      </c>
    </row>
    <row r="7" spans="1:27" ht="25.5">
      <c r="A7" s="716"/>
      <c r="B7" s="2234" t="s">
        <v>328</v>
      </c>
      <c r="C7" s="640" t="s">
        <v>18</v>
      </c>
      <c r="D7" s="682">
        <v>57505.524920000003</v>
      </c>
      <c r="E7" s="947">
        <v>60614.591999999997</v>
      </c>
      <c r="F7" s="682">
        <v>58933.288999999997</v>
      </c>
      <c r="G7" s="673">
        <v>60801.529000000002</v>
      </c>
      <c r="H7" s="673">
        <v>70694.975000000006</v>
      </c>
      <c r="I7" s="681">
        <v>80119.157000000007</v>
      </c>
      <c r="J7" s="673">
        <v>90301.987999999998</v>
      </c>
      <c r="K7" s="684">
        <v>92460.349000000002</v>
      </c>
      <c r="L7" s="681">
        <v>2676.5249200000035</v>
      </c>
      <c r="M7" s="947">
        <v>3109.0670799999934</v>
      </c>
      <c r="N7" s="947">
        <v>-1681.3029999999999</v>
      </c>
      <c r="O7" s="947">
        <v>1868.2400000000052</v>
      </c>
      <c r="P7" s="947">
        <v>9893.4460000000036</v>
      </c>
      <c r="Q7" s="947">
        <v>9424.1820000000007</v>
      </c>
      <c r="R7" s="947">
        <v>10182.830999999991</v>
      </c>
      <c r="S7" s="948">
        <v>2158.3610000000044</v>
      </c>
      <c r="T7" s="950">
        <v>4.8815862408579463E-2</v>
      </c>
      <c r="U7" s="949">
        <v>5.4065536908414209E-2</v>
      </c>
      <c r="V7" s="949">
        <v>-2.7737594934236297E-2</v>
      </c>
      <c r="W7" s="949">
        <v>3.1700928824793834E-2</v>
      </c>
      <c r="X7" s="950">
        <v>0.16271705930290015</v>
      </c>
      <c r="Y7" s="950">
        <v>0.13330766437077035</v>
      </c>
      <c r="Z7" s="1006">
        <v>0.12709608265099431</v>
      </c>
      <c r="AA7" s="1009">
        <v>2.390158896612558E-2</v>
      </c>
    </row>
    <row r="8" spans="1:27">
      <c r="A8" s="716"/>
      <c r="B8" s="2235"/>
      <c r="C8" s="883" t="s">
        <v>6</v>
      </c>
      <c r="D8" s="683">
        <v>147489.90846000001</v>
      </c>
      <c r="E8" s="672">
        <v>165308.242</v>
      </c>
      <c r="F8" s="674">
        <v>177731.946</v>
      </c>
      <c r="G8" s="673">
        <v>189596.234</v>
      </c>
      <c r="H8" s="673">
        <v>206529.33</v>
      </c>
      <c r="I8" s="673">
        <v>215429.22099999999</v>
      </c>
      <c r="J8" s="673">
        <v>221095.90400000001</v>
      </c>
      <c r="K8" s="684">
        <v>234758.39999999999</v>
      </c>
      <c r="L8" s="672">
        <v>22005.908460000006</v>
      </c>
      <c r="M8" s="672">
        <v>17818.333539999992</v>
      </c>
      <c r="N8" s="672">
        <v>12423.703999999998</v>
      </c>
      <c r="O8" s="672">
        <v>11864.288</v>
      </c>
      <c r="P8" s="693">
        <v>16933.09599999999</v>
      </c>
      <c r="Q8" s="693">
        <v>8899.8910000000033</v>
      </c>
      <c r="R8" s="693">
        <v>5666.6830000000191</v>
      </c>
      <c r="S8" s="954">
        <v>13662.495999999985</v>
      </c>
      <c r="T8" s="885">
        <v>0.17536824184756628</v>
      </c>
      <c r="U8" s="952">
        <v>0.12081052680856746</v>
      </c>
      <c r="V8" s="952">
        <v>7.5154776614223498E-2</v>
      </c>
      <c r="W8" s="952">
        <v>6.6753829387542971E-2</v>
      </c>
      <c r="X8" s="689">
        <v>8.9311352038775146E-2</v>
      </c>
      <c r="Y8" s="689">
        <v>4.3092625149173745E-2</v>
      </c>
      <c r="Z8" s="885">
        <v>2.6304152118713828E-2</v>
      </c>
      <c r="AA8" s="1010">
        <v>6.1794432881036025E-2</v>
      </c>
    </row>
    <row r="9" spans="1:27" ht="13.5" thickBot="1">
      <c r="A9" s="716"/>
      <c r="B9" s="2236"/>
      <c r="C9" s="886" t="s">
        <v>262</v>
      </c>
      <c r="D9" s="695">
        <v>8274.2434900000007</v>
      </c>
      <c r="E9" s="696">
        <v>8238.393</v>
      </c>
      <c r="F9" s="695">
        <v>8707.5859999999993</v>
      </c>
      <c r="G9" s="696">
        <v>8901.5720000000001</v>
      </c>
      <c r="H9" s="696">
        <v>9754.2860000000001</v>
      </c>
      <c r="I9" s="696">
        <v>10641.396000000001</v>
      </c>
      <c r="J9" s="686">
        <v>11398.907999999999</v>
      </c>
      <c r="K9" s="958">
        <v>12062.391</v>
      </c>
      <c r="L9" s="686">
        <v>712.24349000000075</v>
      </c>
      <c r="M9" s="673">
        <v>-35.850490000000718</v>
      </c>
      <c r="N9" s="673">
        <v>469.1929999999993</v>
      </c>
      <c r="O9" s="673">
        <v>193.98600000000079</v>
      </c>
      <c r="P9" s="696">
        <v>852.71399999999994</v>
      </c>
      <c r="Q9" s="696">
        <v>887.11000000000058</v>
      </c>
      <c r="R9" s="696">
        <v>757.51199999999881</v>
      </c>
      <c r="S9" s="958">
        <v>663.48300000000017</v>
      </c>
      <c r="T9" s="952">
        <v>9.4187184607246857E-2</v>
      </c>
      <c r="U9" s="952">
        <v>-4.3327816063581564E-3</v>
      </c>
      <c r="V9" s="952">
        <v>5.695200508157347E-2</v>
      </c>
      <c r="W9" s="952">
        <v>2.2277816147896881E-2</v>
      </c>
      <c r="X9" s="689">
        <v>9.5793641842137539E-2</v>
      </c>
      <c r="Y9" s="689">
        <v>9.0945662245294073E-2</v>
      </c>
      <c r="Z9" s="689">
        <v>7.1185397103913695E-2</v>
      </c>
      <c r="AA9" s="997">
        <v>5.8205838664545782E-2</v>
      </c>
    </row>
    <row r="10" spans="1:27">
      <c r="A10" s="716"/>
      <c r="B10" s="2215" t="s">
        <v>329</v>
      </c>
      <c r="C10" s="889" t="s">
        <v>343</v>
      </c>
      <c r="D10" s="683">
        <v>73873.282490000012</v>
      </c>
      <c r="E10" s="686">
        <v>76096.800000000003</v>
      </c>
      <c r="F10" s="953">
        <v>78702.036999999997</v>
      </c>
      <c r="G10" s="686">
        <v>85196.62</v>
      </c>
      <c r="H10" s="686">
        <v>103944.095</v>
      </c>
      <c r="I10" s="947">
        <v>126130.787</v>
      </c>
      <c r="J10" s="947">
        <v>143376.60800000001</v>
      </c>
      <c r="K10" s="948">
        <v>159704.948</v>
      </c>
      <c r="L10" s="681">
        <v>6186.2824900000123</v>
      </c>
      <c r="M10" s="947">
        <v>2223.5175099999906</v>
      </c>
      <c r="N10" s="947">
        <v>2605.2369999999937</v>
      </c>
      <c r="O10" s="947">
        <v>6494.5829999999987</v>
      </c>
      <c r="P10" s="947">
        <v>18747.475000000006</v>
      </c>
      <c r="Q10" s="947">
        <v>22186.691999999995</v>
      </c>
      <c r="R10" s="947">
        <v>17245.821000000011</v>
      </c>
      <c r="S10" s="957">
        <v>16328.339999999997</v>
      </c>
      <c r="T10" s="950">
        <v>9.1395430289420598E-2</v>
      </c>
      <c r="U10" s="949">
        <v>3.009907553926524E-2</v>
      </c>
      <c r="V10" s="949">
        <v>3.4235828576234396E-2</v>
      </c>
      <c r="W10" s="949">
        <v>8.2521155075058597E-2</v>
      </c>
      <c r="X10" s="950">
        <v>0.22004951604887621</v>
      </c>
      <c r="Y10" s="950">
        <v>0.21344831565467953</v>
      </c>
      <c r="Z10" s="1006">
        <v>0.13672967092483146</v>
      </c>
      <c r="AA10" s="1009">
        <v>0.11388426764845766</v>
      </c>
    </row>
    <row r="11" spans="1:27">
      <c r="A11" s="716"/>
      <c r="B11" s="2235"/>
      <c r="C11" s="892" t="s">
        <v>291</v>
      </c>
      <c r="D11" s="683">
        <v>106462.89465999999</v>
      </c>
      <c r="E11" s="693">
        <v>116888.129</v>
      </c>
      <c r="F11" s="674">
        <v>115388.64</v>
      </c>
      <c r="G11" s="672">
        <v>110142.62300000001</v>
      </c>
      <c r="H11" s="672">
        <v>105114.395</v>
      </c>
      <c r="I11" s="672">
        <v>98572.085000000006</v>
      </c>
      <c r="J11" s="672">
        <v>94279.565000000002</v>
      </c>
      <c r="K11" s="954">
        <v>88063.308000000005</v>
      </c>
      <c r="L11" s="672">
        <v>9343.8946599999908</v>
      </c>
      <c r="M11" s="672">
        <v>10425.23434000001</v>
      </c>
      <c r="N11" s="672">
        <v>-1499.4890000000014</v>
      </c>
      <c r="O11" s="672">
        <v>-5246.0169999999925</v>
      </c>
      <c r="P11" s="672">
        <v>-5028.2280000000028</v>
      </c>
      <c r="Q11" s="672">
        <v>-6542.3099999999977</v>
      </c>
      <c r="R11" s="672">
        <v>-4292.5200000000041</v>
      </c>
      <c r="S11" s="684">
        <v>-6216.2569999999978</v>
      </c>
      <c r="T11" s="689">
        <v>9.6210779147231654E-2</v>
      </c>
      <c r="U11" s="951">
        <v>9.7923641596389513E-2</v>
      </c>
      <c r="V11" s="951">
        <v>-1.2828411343636114E-2</v>
      </c>
      <c r="W11" s="951">
        <v>-4.5463894886012976E-2</v>
      </c>
      <c r="X11" s="885">
        <v>-4.565197253383009E-2</v>
      </c>
      <c r="Y11" s="885">
        <v>-6.2239905390693608E-2</v>
      </c>
      <c r="Z11" s="885">
        <v>-4.3547014349955199E-2</v>
      </c>
      <c r="AA11" s="997">
        <v>-6.5934298699829572E-2</v>
      </c>
    </row>
    <row r="12" spans="1:27" ht="13.5" thickBot="1">
      <c r="A12" s="716"/>
      <c r="B12" s="2217"/>
      <c r="C12" s="896" t="s">
        <v>292</v>
      </c>
      <c r="D12" s="695">
        <v>32933.49972</v>
      </c>
      <c r="E12" s="696">
        <v>41176.298000000003</v>
      </c>
      <c r="F12" s="695">
        <v>51282.144</v>
      </c>
      <c r="G12" s="696">
        <v>63960.091999999997</v>
      </c>
      <c r="H12" s="696">
        <v>77920.100999999995</v>
      </c>
      <c r="I12" s="696">
        <v>81486.902000000002</v>
      </c>
      <c r="J12" s="696">
        <v>85140.626999999993</v>
      </c>
      <c r="K12" s="697">
        <v>91512.884000000005</v>
      </c>
      <c r="L12" s="696">
        <v>9864.4997199999998</v>
      </c>
      <c r="M12" s="696">
        <v>8242.7982800000027</v>
      </c>
      <c r="N12" s="696">
        <v>10105.845999999998</v>
      </c>
      <c r="O12" s="696">
        <v>12677.947999999997</v>
      </c>
      <c r="P12" s="696">
        <v>13960.008999999998</v>
      </c>
      <c r="Q12" s="696">
        <v>3566.8010000000068</v>
      </c>
      <c r="R12" s="673">
        <v>3653.7249999999913</v>
      </c>
      <c r="S12" s="958">
        <v>6372.2570000000123</v>
      </c>
      <c r="T12" s="952">
        <v>0.42760846677359227</v>
      </c>
      <c r="U12" s="952">
        <v>0.25028613266370475</v>
      </c>
      <c r="V12" s="952">
        <v>0.24542871726836632</v>
      </c>
      <c r="W12" s="952">
        <v>0.24721953902707336</v>
      </c>
      <c r="X12" s="689">
        <v>0.21826124014956075</v>
      </c>
      <c r="Y12" s="689">
        <v>4.5775107504031687E-2</v>
      </c>
      <c r="Z12" s="888">
        <v>4.483818761449529E-2</v>
      </c>
      <c r="AA12" s="956">
        <v>7.4843905013760509E-2</v>
      </c>
    </row>
    <row r="13" spans="1:27">
      <c r="A13" s="716"/>
      <c r="B13" s="2234" t="s">
        <v>330</v>
      </c>
      <c r="C13" s="900" t="s">
        <v>263</v>
      </c>
      <c r="D13" s="683">
        <v>94914.047030000002</v>
      </c>
      <c r="E13" s="681">
        <v>110761.59</v>
      </c>
      <c r="F13" s="953">
        <v>126868.561</v>
      </c>
      <c r="G13" s="673">
        <v>141324.34700000001</v>
      </c>
      <c r="H13" s="673">
        <v>164065.111</v>
      </c>
      <c r="I13" s="673">
        <v>176256.848</v>
      </c>
      <c r="J13" s="673">
        <v>183565.70300000001</v>
      </c>
      <c r="K13" s="684">
        <v>193163.06599999999</v>
      </c>
      <c r="L13" s="673">
        <v>21522.833706999998</v>
      </c>
      <c r="M13" s="673">
        <v>15847.542969999995</v>
      </c>
      <c r="N13" s="673">
        <v>16106.971000000005</v>
      </c>
      <c r="O13" s="673">
        <v>14455.786000000007</v>
      </c>
      <c r="P13" s="673">
        <v>22740.763999999996</v>
      </c>
      <c r="Q13" s="673">
        <v>12191.736999999994</v>
      </c>
      <c r="R13" s="681">
        <v>7308.8550000000105</v>
      </c>
      <c r="S13" s="957">
        <v>9597.362999999983</v>
      </c>
      <c r="T13" s="950">
        <v>0.293261723474668</v>
      </c>
      <c r="U13" s="949">
        <v>0.16696730848481231</v>
      </c>
      <c r="V13" s="949">
        <v>0.14542018582434585</v>
      </c>
      <c r="W13" s="949">
        <v>0.11394301224871627</v>
      </c>
      <c r="X13" s="950">
        <v>0.16091186326160767</v>
      </c>
      <c r="Y13" s="950">
        <v>7.4310357184959291E-2</v>
      </c>
      <c r="Z13" s="1006">
        <v>4.1467069693655309E-2</v>
      </c>
      <c r="AA13" s="1009">
        <v>5.2282985564029806E-2</v>
      </c>
    </row>
    <row r="14" spans="1:27" ht="25.5">
      <c r="A14" s="716"/>
      <c r="B14" s="2235"/>
      <c r="C14" s="892" t="s">
        <v>264</v>
      </c>
      <c r="D14" s="953">
        <v>4296.442</v>
      </c>
      <c r="E14" s="673">
        <v>4562.1509999999998</v>
      </c>
      <c r="F14" s="674">
        <v>2482.2759999999998</v>
      </c>
      <c r="G14" s="673">
        <v>1436.9169999999999</v>
      </c>
      <c r="H14" s="673">
        <v>1453.88</v>
      </c>
      <c r="I14" s="673">
        <v>927.20299999999997</v>
      </c>
      <c r="J14" s="673">
        <v>418.17</v>
      </c>
      <c r="K14" s="684">
        <v>1387.671</v>
      </c>
      <c r="L14" s="672">
        <v>-4589.3202499999998</v>
      </c>
      <c r="M14" s="672">
        <v>265.70899999999983</v>
      </c>
      <c r="N14" s="672">
        <v>-2079.875</v>
      </c>
      <c r="O14" s="672">
        <v>-1045.3589999999999</v>
      </c>
      <c r="P14" s="672">
        <v>16.963000000000193</v>
      </c>
      <c r="Q14" s="672">
        <v>-526.67700000000013</v>
      </c>
      <c r="R14" s="686">
        <v>-509.03299999999996</v>
      </c>
      <c r="S14" s="958">
        <v>969.50099999999998</v>
      </c>
      <c r="T14" s="689">
        <v>-0.51648019842079385</v>
      </c>
      <c r="U14" s="952">
        <v>6.1843962981462296E-2</v>
      </c>
      <c r="V14" s="952">
        <v>-0.45589788676437937</v>
      </c>
      <c r="W14" s="952">
        <v>-0.42112923784462325</v>
      </c>
      <c r="X14" s="689">
        <v>1.1805135578464306E-2</v>
      </c>
      <c r="Y14" s="689">
        <v>-0.36225616969763674</v>
      </c>
      <c r="Z14" s="885">
        <v>-0.5489984393924523</v>
      </c>
      <c r="AA14" s="997">
        <v>2.318437477580888</v>
      </c>
    </row>
    <row r="15" spans="1:27" ht="13.5" thickBot="1">
      <c r="A15" s="716"/>
      <c r="B15" s="2217"/>
      <c r="C15" s="902" t="s">
        <v>265</v>
      </c>
      <c r="D15" s="959">
        <v>114059.18784</v>
      </c>
      <c r="E15" s="696">
        <v>118837.486</v>
      </c>
      <c r="F15" s="695">
        <v>116021.984</v>
      </c>
      <c r="G15" s="696">
        <v>116538.071</v>
      </c>
      <c r="H15" s="696">
        <v>121459.6</v>
      </c>
      <c r="I15" s="696">
        <v>129005.723</v>
      </c>
      <c r="J15" s="696">
        <v>138812.927</v>
      </c>
      <c r="K15" s="1003">
        <v>144730.40299999999</v>
      </c>
      <c r="L15" s="686">
        <v>8461.1487199999974</v>
      </c>
      <c r="M15" s="673">
        <v>4778.2981600000057</v>
      </c>
      <c r="N15" s="673">
        <v>-2815.5020000000077</v>
      </c>
      <c r="O15" s="673">
        <v>516.08699999999953</v>
      </c>
      <c r="P15" s="673">
        <v>4921.5290000000095</v>
      </c>
      <c r="Q15" s="673">
        <v>7546.1229999999923</v>
      </c>
      <c r="R15" s="696">
        <v>9807.2039999999979</v>
      </c>
      <c r="S15" s="697">
        <v>5917.4759999999951</v>
      </c>
      <c r="T15" s="888">
        <v>8.0126002248819009E-2</v>
      </c>
      <c r="U15" s="952">
        <v>4.1893145571954352E-2</v>
      </c>
      <c r="V15" s="952">
        <v>-2.3692036029776056E-2</v>
      </c>
      <c r="W15" s="952">
        <v>4.4481828547251832E-3</v>
      </c>
      <c r="X15" s="689">
        <v>4.2231083437102794E-2</v>
      </c>
      <c r="Y15" s="960">
        <v>6.212866665129798E-2</v>
      </c>
      <c r="Z15" s="689">
        <v>7.6021464567118446E-2</v>
      </c>
      <c r="AA15" s="956">
        <v>4.2629142169158321E-2</v>
      </c>
    </row>
    <row r="16" spans="1:27" ht="13.5" thickBot="1">
      <c r="A16" s="716"/>
      <c r="B16" s="961" t="s">
        <v>4</v>
      </c>
      <c r="C16" s="962"/>
      <c r="D16" s="702">
        <v>213269.67687</v>
      </c>
      <c r="E16" s="963">
        <v>234161.22700000001</v>
      </c>
      <c r="F16" s="964">
        <v>245372.821</v>
      </c>
      <c r="G16" s="963">
        <v>259299.33499999999</v>
      </c>
      <c r="H16" s="963">
        <v>286978.59100000001</v>
      </c>
      <c r="I16" s="700">
        <v>306189.77399999998</v>
      </c>
      <c r="J16" s="963">
        <v>322796.79999999999</v>
      </c>
      <c r="K16" s="703">
        <v>339281.14</v>
      </c>
      <c r="L16" s="700">
        <v>25394.662176999991</v>
      </c>
      <c r="M16" s="700">
        <v>20891.550130000018</v>
      </c>
      <c r="N16" s="700">
        <v>11211.593999999983</v>
      </c>
      <c r="O16" s="700">
        <v>13926.513999999996</v>
      </c>
      <c r="P16" s="700">
        <v>27679.256000000023</v>
      </c>
      <c r="Q16" s="700">
        <v>19211.182999999961</v>
      </c>
      <c r="R16" s="1004">
        <v>16607.026000000013</v>
      </c>
      <c r="S16" s="1005">
        <v>16484.340000000026</v>
      </c>
      <c r="T16" s="965">
        <v>0.13516785198125744</v>
      </c>
      <c r="U16" s="966">
        <v>9.795837100055535E-2</v>
      </c>
      <c r="V16" s="967">
        <v>4.7879805481203692E-2</v>
      </c>
      <c r="W16" s="967">
        <v>5.6756546805972433E-2</v>
      </c>
      <c r="X16" s="965">
        <v>0.10674634395032299</v>
      </c>
      <c r="Y16" s="965">
        <v>6.6942913522075098E-2</v>
      </c>
      <c r="Z16" s="1007">
        <v>5.4237689858316479E-2</v>
      </c>
      <c r="AA16" s="1008">
        <v>5.1067234867260225E-2</v>
      </c>
    </row>
    <row r="17" spans="3:27" ht="12.75" customHeight="1">
      <c r="D17" s="711"/>
      <c r="E17" s="711"/>
      <c r="F17" s="711"/>
      <c r="G17" s="710"/>
      <c r="H17" s="710"/>
      <c r="I17" s="710"/>
      <c r="J17" s="710"/>
      <c r="K17" s="710"/>
      <c r="R17" s="713"/>
      <c r="S17" s="713"/>
      <c r="T17" s="713"/>
      <c r="U17" s="634"/>
      <c r="V17" s="634"/>
      <c r="Z17" s="713"/>
      <c r="AA17" s="713"/>
    </row>
    <row r="18" spans="3:27">
      <c r="D18" s="634"/>
      <c r="E18" s="634"/>
      <c r="F18" s="634"/>
      <c r="G18" s="634"/>
      <c r="H18" s="634"/>
      <c r="I18" s="634"/>
      <c r="J18" s="634"/>
      <c r="K18" s="634"/>
      <c r="M18" s="968"/>
      <c r="Q18" s="634"/>
      <c r="T18" s="634"/>
      <c r="X18" s="634"/>
    </row>
    <row r="19" spans="3:27">
      <c r="E19" s="634"/>
      <c r="J19" s="716"/>
      <c r="K19" s="716"/>
      <c r="L19" s="716"/>
      <c r="T19" s="634"/>
      <c r="X19" s="634"/>
    </row>
    <row r="20" spans="3:27">
      <c r="D20" s="717"/>
      <c r="E20" s="717"/>
      <c r="F20" s="969"/>
      <c r="G20" s="969"/>
      <c r="H20" s="969"/>
      <c r="I20" s="969"/>
      <c r="J20" s="969"/>
      <c r="K20" s="969"/>
      <c r="L20" s="716"/>
    </row>
    <row r="21" spans="3:27">
      <c r="D21" s="717"/>
      <c r="E21" s="717"/>
      <c r="F21" s="969"/>
      <c r="G21" s="969"/>
      <c r="H21" s="969"/>
      <c r="I21" s="969"/>
      <c r="J21" s="969"/>
      <c r="K21" s="969"/>
      <c r="L21" s="716"/>
      <c r="T21" s="634"/>
      <c r="U21" s="634"/>
      <c r="Z21" s="634"/>
    </row>
    <row r="22" spans="3:27">
      <c r="C22" s="723"/>
      <c r="D22" s="634"/>
      <c r="F22" s="718"/>
      <c r="G22" s="718"/>
      <c r="H22" s="718"/>
      <c r="I22" s="718"/>
      <c r="J22" s="718"/>
      <c r="K22" s="718"/>
      <c r="L22" s="716"/>
      <c r="M22" s="634"/>
      <c r="S22" s="634"/>
      <c r="W22" s="634"/>
    </row>
    <row r="23" spans="3:27">
      <c r="D23" s="720"/>
      <c r="E23" s="634"/>
      <c r="F23" s="725"/>
      <c r="G23" s="725"/>
      <c r="H23" s="725"/>
      <c r="I23" s="725"/>
      <c r="J23" s="725"/>
      <c r="K23" s="725"/>
      <c r="L23" s="634"/>
      <c r="O23" s="634"/>
      <c r="T23" s="634"/>
      <c r="U23" s="634"/>
      <c r="V23" s="634"/>
      <c r="W23" s="634"/>
    </row>
    <row r="24" spans="3:27">
      <c r="D24" s="722"/>
      <c r="E24" s="722"/>
      <c r="F24" s="722"/>
      <c r="G24" s="722"/>
      <c r="H24" s="722"/>
      <c r="I24" s="722"/>
      <c r="J24" s="722"/>
      <c r="K24" s="722"/>
      <c r="N24" s="634"/>
      <c r="O24" s="634"/>
      <c r="P24" s="634"/>
      <c r="Q24" s="634"/>
      <c r="R24" s="634"/>
      <c r="S24" s="634"/>
    </row>
    <row r="25" spans="3:27">
      <c r="C25" s="723"/>
      <c r="D25" s="724"/>
      <c r="E25" s="724"/>
      <c r="F25" s="724"/>
      <c r="G25" s="724"/>
      <c r="H25" s="1002"/>
      <c r="I25" s="724"/>
      <c r="J25" s="724"/>
      <c r="K25" s="724"/>
      <c r="L25" s="634"/>
      <c r="M25" s="634"/>
      <c r="N25" s="634"/>
      <c r="O25" s="634"/>
      <c r="P25" s="634"/>
      <c r="Q25" s="634"/>
      <c r="R25" s="634"/>
      <c r="S25" s="634"/>
    </row>
    <row r="26" spans="3:27">
      <c r="D26" s="724"/>
      <c r="E26" s="724"/>
      <c r="F26" s="724"/>
      <c r="G26" s="724"/>
      <c r="H26" s="724"/>
      <c r="I26" s="724"/>
      <c r="J26" s="724"/>
      <c r="K26" s="724"/>
      <c r="Q26" s="634"/>
    </row>
    <row r="27" spans="3:27">
      <c r="D27" s="724"/>
      <c r="E27" s="724"/>
      <c r="F27" s="724"/>
      <c r="G27" s="724"/>
      <c r="H27" s="724"/>
      <c r="I27" s="724"/>
      <c r="J27" s="724"/>
      <c r="K27" s="724"/>
      <c r="N27" s="634"/>
    </row>
    <row r="28" spans="3:27">
      <c r="D28" s="726"/>
      <c r="E28" s="726"/>
      <c r="F28" s="726"/>
      <c r="G28" s="726"/>
      <c r="H28" s="726"/>
      <c r="I28" s="726"/>
      <c r="J28" s="726"/>
      <c r="K28" s="726"/>
    </row>
    <row r="29" spans="3:27">
      <c r="D29" s="724"/>
      <c r="E29" s="724"/>
      <c r="F29" s="724"/>
      <c r="G29" s="724"/>
      <c r="H29" s="724"/>
      <c r="I29" s="724"/>
      <c r="J29" s="724"/>
      <c r="K29" s="724"/>
    </row>
    <row r="30" spans="3:27">
      <c r="D30" s="727"/>
      <c r="E30" s="727"/>
      <c r="F30" s="727"/>
      <c r="G30" s="727"/>
      <c r="H30" s="727"/>
      <c r="I30" s="727"/>
      <c r="J30" s="727"/>
      <c r="K30" s="727"/>
    </row>
    <row r="31" spans="3:27">
      <c r="D31" s="724"/>
      <c r="E31" s="724"/>
      <c r="F31" s="724"/>
      <c r="G31" s="724"/>
      <c r="H31" s="724"/>
      <c r="I31" s="724"/>
      <c r="J31" s="724"/>
      <c r="K31" s="724"/>
    </row>
    <row r="32" spans="3:27">
      <c r="D32" s="726"/>
      <c r="E32" s="726"/>
      <c r="F32" s="726"/>
      <c r="G32" s="726"/>
      <c r="H32" s="726"/>
      <c r="I32" s="726"/>
      <c r="J32" s="726"/>
      <c r="K32" s="726"/>
    </row>
    <row r="33" spans="4:11">
      <c r="D33" s="724"/>
      <c r="E33" s="724"/>
      <c r="F33" s="724"/>
      <c r="G33" s="724"/>
      <c r="H33" s="724"/>
      <c r="I33" s="724"/>
      <c r="J33" s="724"/>
      <c r="K33" s="724"/>
    </row>
    <row r="34" spans="4:11">
      <c r="D34" s="724"/>
      <c r="E34" s="724"/>
      <c r="F34" s="724"/>
      <c r="G34" s="724"/>
      <c r="H34" s="724"/>
      <c r="I34" s="724"/>
      <c r="J34" s="724"/>
      <c r="K34" s="724"/>
    </row>
    <row r="35" spans="4:11">
      <c r="D35" s="724"/>
      <c r="E35" s="724"/>
      <c r="F35" s="724"/>
      <c r="G35" s="724"/>
      <c r="H35" s="724"/>
      <c r="I35" s="724"/>
      <c r="J35" s="724"/>
      <c r="K35" s="724"/>
    </row>
    <row r="36" spans="4:11">
      <c r="D36" s="726"/>
      <c r="E36" s="726"/>
      <c r="F36" s="726"/>
      <c r="G36" s="726"/>
      <c r="H36" s="726"/>
      <c r="I36" s="726"/>
      <c r="J36" s="726"/>
      <c r="K36" s="726"/>
    </row>
    <row r="39" spans="4:11">
      <c r="D39" s="712"/>
      <c r="E39" s="712"/>
      <c r="F39" s="712"/>
      <c r="G39" s="712"/>
      <c r="H39" s="712"/>
      <c r="I39" s="712"/>
      <c r="J39" s="712"/>
      <c r="K39" s="712"/>
    </row>
  </sheetData>
  <mergeCells count="9">
    <mergeCell ref="B7:B9"/>
    <mergeCell ref="B10:B12"/>
    <mergeCell ref="B13:B15"/>
    <mergeCell ref="Z2:AA2"/>
    <mergeCell ref="B5:C6"/>
    <mergeCell ref="D5:K5"/>
    <mergeCell ref="L5:S5"/>
    <mergeCell ref="T5:AA5"/>
    <mergeCell ref="B3:AA3"/>
  </mergeCells>
  <pageMargins left="0.7" right="0.7" top="0.75" bottom="0.75" header="0.3" footer="0.3"/>
  <pageSetup paperSize="9" scale="46" orientation="landscape" r:id="rId1"/>
  <ignoredErrors>
    <ignoredError sqref="S6 D6:K6 L6:R6 T6:AA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RowHeight="12.75"/>
  <cols>
    <col min="1" max="1" width="37.85546875" style="1151" customWidth="1"/>
    <col min="2" max="2" width="9.28515625" style="1151" bestFit="1" customWidth="1"/>
    <col min="3" max="3" width="6.140625" style="1151" customWidth="1"/>
    <col min="4" max="4" width="8.140625" style="1151" bestFit="1" customWidth="1"/>
    <col min="5" max="5" width="6.85546875" style="1151" bestFit="1" customWidth="1"/>
    <col min="6" max="7" width="8.140625" style="1151" bestFit="1" customWidth="1"/>
    <col min="8" max="8" width="9.28515625" style="1151" bestFit="1" customWidth="1"/>
    <col min="9" max="9" width="8.140625" style="1151" bestFit="1" customWidth="1"/>
    <col min="10" max="10" width="5.85546875" style="1151" customWidth="1"/>
    <col min="11" max="14" width="6.85546875" style="1151" bestFit="1" customWidth="1"/>
    <col min="15" max="16" width="8.140625" style="1151" bestFit="1" customWidth="1"/>
    <col min="17" max="17" width="6" style="1151" customWidth="1"/>
    <col min="18" max="18" width="6.85546875" style="1151" bestFit="1" customWidth="1"/>
    <col min="19" max="19" width="6.7109375" style="1151" customWidth="1"/>
    <col min="20" max="20" width="6.85546875" style="1151" bestFit="1" customWidth="1"/>
    <col min="21" max="21" width="8.140625" style="1151" bestFit="1" customWidth="1"/>
    <col min="22" max="23" width="9.28515625" style="1151" bestFit="1" customWidth="1"/>
    <col min="24" max="24" width="6.85546875" style="1151" bestFit="1" customWidth="1"/>
    <col min="25" max="25" width="8.140625" style="1151" bestFit="1" customWidth="1"/>
    <col min="26" max="26" width="7" style="1151" bestFit="1" customWidth="1"/>
    <col min="27" max="28" width="8.140625" style="1151" bestFit="1" customWidth="1"/>
    <col min="29" max="29" width="9.28515625" style="1151" bestFit="1" customWidth="1"/>
    <col min="30" max="16384" width="9.140625" style="1151"/>
  </cols>
  <sheetData>
    <row r="1" spans="1:29">
      <c r="AB1" s="2240" t="s">
        <v>466</v>
      </c>
      <c r="AC1" s="2241"/>
    </row>
    <row r="3" spans="1:29" ht="14.25">
      <c r="A3" s="2242" t="s">
        <v>467</v>
      </c>
      <c r="B3" s="2242"/>
      <c r="C3" s="2242"/>
      <c r="D3" s="2242"/>
      <c r="E3" s="2242"/>
      <c r="F3" s="2242"/>
      <c r="G3" s="2242"/>
      <c r="H3" s="2242"/>
      <c r="I3" s="2242"/>
      <c r="J3" s="2242"/>
      <c r="K3" s="2242"/>
      <c r="L3" s="2242"/>
      <c r="M3" s="2242"/>
      <c r="N3" s="2242"/>
      <c r="O3" s="2242"/>
      <c r="P3" s="2242"/>
      <c r="Q3" s="2242"/>
      <c r="R3" s="2242"/>
      <c r="S3" s="2242"/>
      <c r="T3" s="2242"/>
      <c r="U3" s="2242"/>
      <c r="V3" s="2242"/>
      <c r="W3" s="2242"/>
      <c r="X3" s="2242"/>
      <c r="Y3" s="2242"/>
      <c r="Z3" s="2242"/>
      <c r="AA3" s="2242"/>
      <c r="AB3" s="2242"/>
      <c r="AC3" s="2242"/>
    </row>
    <row r="4" spans="1:29" ht="14.25">
      <c r="A4" s="1152"/>
      <c r="B4" s="1152"/>
      <c r="C4" s="1152"/>
      <c r="D4" s="1152"/>
      <c r="E4" s="1152"/>
      <c r="F4" s="1152"/>
      <c r="G4" s="1152"/>
      <c r="H4" s="1152"/>
      <c r="I4" s="1152"/>
      <c r="J4" s="1152"/>
      <c r="K4" s="1152"/>
      <c r="L4" s="1152"/>
      <c r="M4" s="1152"/>
      <c r="N4" s="1152"/>
      <c r="O4" s="1152"/>
      <c r="P4" s="1152"/>
      <c r="Q4" s="1152"/>
      <c r="R4" s="1152"/>
      <c r="S4" s="1152"/>
      <c r="T4" s="1152"/>
      <c r="U4" s="1152"/>
      <c r="V4" s="1152"/>
      <c r="W4" s="1152"/>
      <c r="X4" s="1152"/>
      <c r="Y4" s="1152"/>
      <c r="Z4" s="1152"/>
      <c r="AA4" s="1152"/>
      <c r="AB4" s="1152"/>
      <c r="AC4" s="1152"/>
    </row>
    <row r="5" spans="1:29" ht="13.5" thickBot="1">
      <c r="AA5" s="2243" t="s">
        <v>0</v>
      </c>
      <c r="AB5" s="2243"/>
      <c r="AC5" s="2243"/>
    </row>
    <row r="6" spans="1:29" s="1153" customFormat="1" ht="12.75" customHeight="1">
      <c r="A6" s="2244" t="s">
        <v>468</v>
      </c>
      <c r="B6" s="2247" t="s">
        <v>469</v>
      </c>
      <c r="C6" s="2248"/>
      <c r="D6" s="2248"/>
      <c r="E6" s="2248"/>
      <c r="F6" s="2248"/>
      <c r="G6" s="2248"/>
      <c r="H6" s="2249"/>
      <c r="I6" s="2247" t="s">
        <v>470</v>
      </c>
      <c r="J6" s="2248"/>
      <c r="K6" s="2248"/>
      <c r="L6" s="2248"/>
      <c r="M6" s="2248"/>
      <c r="N6" s="2248"/>
      <c r="O6" s="2249"/>
      <c r="P6" s="2247" t="s">
        <v>471</v>
      </c>
      <c r="Q6" s="2248"/>
      <c r="R6" s="2248"/>
      <c r="S6" s="2248"/>
      <c r="T6" s="2248"/>
      <c r="U6" s="2248"/>
      <c r="V6" s="2249"/>
      <c r="W6" s="2253" t="s">
        <v>472</v>
      </c>
      <c r="X6" s="2254"/>
      <c r="Y6" s="2254"/>
      <c r="Z6" s="2254"/>
      <c r="AA6" s="2254"/>
      <c r="AB6" s="2254"/>
      <c r="AC6" s="2255"/>
    </row>
    <row r="7" spans="1:29" s="1153" customFormat="1" ht="13.5" thickBot="1">
      <c r="A7" s="2245"/>
      <c r="B7" s="2250"/>
      <c r="C7" s="2251"/>
      <c r="D7" s="2251"/>
      <c r="E7" s="2251"/>
      <c r="F7" s="2251"/>
      <c r="G7" s="2251"/>
      <c r="H7" s="2252"/>
      <c r="I7" s="2250"/>
      <c r="J7" s="2251"/>
      <c r="K7" s="2251"/>
      <c r="L7" s="2251"/>
      <c r="M7" s="2251"/>
      <c r="N7" s="2251"/>
      <c r="O7" s="2252"/>
      <c r="P7" s="2250"/>
      <c r="Q7" s="2251"/>
      <c r="R7" s="2251"/>
      <c r="S7" s="2251"/>
      <c r="T7" s="2251"/>
      <c r="U7" s="2251"/>
      <c r="V7" s="2252"/>
      <c r="W7" s="2256"/>
      <c r="X7" s="2257"/>
      <c r="Y7" s="2257"/>
      <c r="Z7" s="2257"/>
      <c r="AA7" s="2257"/>
      <c r="AB7" s="2257"/>
      <c r="AC7" s="2258"/>
    </row>
    <row r="8" spans="1:29" ht="13.5" thickBot="1">
      <c r="A8" s="2246"/>
      <c r="B8" s="1154" t="s">
        <v>473</v>
      </c>
      <c r="C8" s="1155" t="s">
        <v>474</v>
      </c>
      <c r="D8" s="1155" t="s">
        <v>475</v>
      </c>
      <c r="E8" s="1155" t="s">
        <v>476</v>
      </c>
      <c r="F8" s="1155" t="s">
        <v>477</v>
      </c>
      <c r="G8" s="1155" t="s">
        <v>478</v>
      </c>
      <c r="H8" s="1156" t="s">
        <v>479</v>
      </c>
      <c r="I8" s="1154" t="s">
        <v>473</v>
      </c>
      <c r="J8" s="1155" t="s">
        <v>474</v>
      </c>
      <c r="K8" s="1155" t="s">
        <v>475</v>
      </c>
      <c r="L8" s="1155" t="s">
        <v>476</v>
      </c>
      <c r="M8" s="1155" t="s">
        <v>477</v>
      </c>
      <c r="N8" s="1155" t="s">
        <v>478</v>
      </c>
      <c r="O8" s="1156" t="s">
        <v>479</v>
      </c>
      <c r="P8" s="1154" t="s">
        <v>473</v>
      </c>
      <c r="Q8" s="1155" t="s">
        <v>474</v>
      </c>
      <c r="R8" s="1155" t="s">
        <v>475</v>
      </c>
      <c r="S8" s="1155" t="s">
        <v>476</v>
      </c>
      <c r="T8" s="1155" t="s">
        <v>477</v>
      </c>
      <c r="U8" s="1155" t="s">
        <v>478</v>
      </c>
      <c r="V8" s="1156" t="s">
        <v>479</v>
      </c>
      <c r="W8" s="1154" t="s">
        <v>473</v>
      </c>
      <c r="X8" s="1155" t="s">
        <v>474</v>
      </c>
      <c r="Y8" s="1155" t="s">
        <v>475</v>
      </c>
      <c r="Z8" s="1155" t="s">
        <v>476</v>
      </c>
      <c r="AA8" s="1155" t="s">
        <v>477</v>
      </c>
      <c r="AB8" s="1155" t="s">
        <v>478</v>
      </c>
      <c r="AC8" s="1156" t="s">
        <v>479</v>
      </c>
    </row>
    <row r="9" spans="1:29">
      <c r="A9" s="1157" t="s">
        <v>12</v>
      </c>
      <c r="B9" s="1158">
        <v>2702.7370000000001</v>
      </c>
      <c r="C9" s="1159">
        <v>13.227</v>
      </c>
      <c r="D9" s="1159">
        <v>154.31399999999999</v>
      </c>
      <c r="E9" s="1159">
        <v>17.437999999999999</v>
      </c>
      <c r="F9" s="1159">
        <v>9.9489999999999998</v>
      </c>
      <c r="G9" s="1159">
        <v>275.14</v>
      </c>
      <c r="H9" s="1160">
        <v>3155.3670000000002</v>
      </c>
      <c r="I9" s="1158">
        <v>360.00700000000001</v>
      </c>
      <c r="J9" s="1159">
        <v>1.6619999999999999</v>
      </c>
      <c r="K9" s="1159">
        <v>19.849</v>
      </c>
      <c r="L9" s="1159">
        <v>4.7320000000000002</v>
      </c>
      <c r="M9" s="1159">
        <v>0.23300000000000001</v>
      </c>
      <c r="N9" s="1159">
        <v>7.532</v>
      </c>
      <c r="O9" s="1160">
        <v>389.28300000000002</v>
      </c>
      <c r="P9" s="1158">
        <v>1209.329</v>
      </c>
      <c r="Q9" s="1159">
        <v>6.5570000000000004</v>
      </c>
      <c r="R9" s="1159">
        <v>30.84</v>
      </c>
      <c r="S9" s="1159">
        <v>1.091</v>
      </c>
      <c r="T9" s="1159">
        <v>0.309</v>
      </c>
      <c r="U9" s="1159">
        <v>117.863</v>
      </c>
      <c r="V9" s="1160">
        <v>1364.8979999999999</v>
      </c>
      <c r="W9" s="1158">
        <v>4272.0730000000003</v>
      </c>
      <c r="X9" s="1159">
        <v>21.446000000000002</v>
      </c>
      <c r="Y9" s="1159">
        <v>205.00299999999999</v>
      </c>
      <c r="Z9" s="1159">
        <v>23.260999999999999</v>
      </c>
      <c r="AA9" s="1159">
        <v>10.491</v>
      </c>
      <c r="AB9" s="1159">
        <v>400.53500000000003</v>
      </c>
      <c r="AC9" s="1160">
        <v>4909.5479999999998</v>
      </c>
    </row>
    <row r="10" spans="1:29">
      <c r="A10" s="1161" t="s">
        <v>480</v>
      </c>
      <c r="B10" s="1162">
        <v>1517.761</v>
      </c>
      <c r="C10" s="1163">
        <v>8.57</v>
      </c>
      <c r="D10" s="1163">
        <v>0.52800000000000002</v>
      </c>
      <c r="E10" s="1163">
        <v>0.17599999999999999</v>
      </c>
      <c r="F10" s="1163">
        <v>0.91400000000000003</v>
      </c>
      <c r="G10" s="1163">
        <v>51.502000000000002</v>
      </c>
      <c r="H10" s="1164">
        <v>1579.2750000000001</v>
      </c>
      <c r="I10" s="1162">
        <v>97.876999999999995</v>
      </c>
      <c r="J10" s="1163">
        <v>0.46800000000000003</v>
      </c>
      <c r="K10" s="1163">
        <v>0.746</v>
      </c>
      <c r="L10" s="1163">
        <v>0</v>
      </c>
      <c r="M10" s="1163">
        <v>1.2E-2</v>
      </c>
      <c r="N10" s="1163">
        <v>0</v>
      </c>
      <c r="O10" s="1164">
        <v>99.102999999999994</v>
      </c>
      <c r="P10" s="1162">
        <v>446.48</v>
      </c>
      <c r="Q10" s="1163">
        <v>1.048</v>
      </c>
      <c r="R10" s="1163">
        <v>3.8919999999999999</v>
      </c>
      <c r="S10" s="1163">
        <v>0</v>
      </c>
      <c r="T10" s="1163">
        <v>3.5000000000000003E-2</v>
      </c>
      <c r="U10" s="1163">
        <v>1.28</v>
      </c>
      <c r="V10" s="1164">
        <v>452.73500000000001</v>
      </c>
      <c r="W10" s="1162">
        <v>2062.1179999999999</v>
      </c>
      <c r="X10" s="1163">
        <v>10.086</v>
      </c>
      <c r="Y10" s="1163">
        <v>5.1660000000000004</v>
      </c>
      <c r="Z10" s="1163">
        <v>0.17599999999999999</v>
      </c>
      <c r="AA10" s="1163">
        <v>0.96099999999999997</v>
      </c>
      <c r="AB10" s="1163">
        <v>52.781999999999996</v>
      </c>
      <c r="AC10" s="1164">
        <v>2131.1129999999998</v>
      </c>
    </row>
    <row r="11" spans="1:29">
      <c r="A11" s="1161" t="s">
        <v>481</v>
      </c>
      <c r="B11" s="1162">
        <v>5728.0820000000003</v>
      </c>
      <c r="C11" s="1163">
        <v>18.204999999999998</v>
      </c>
      <c r="D11" s="1163">
        <v>456.87900000000002</v>
      </c>
      <c r="E11" s="1163">
        <v>12.818</v>
      </c>
      <c r="F11" s="1163">
        <v>10.752000000000001</v>
      </c>
      <c r="G11" s="1163">
        <v>726.38599999999997</v>
      </c>
      <c r="H11" s="1164">
        <v>6940.3040000000001</v>
      </c>
      <c r="I11" s="1162">
        <v>966.76499999999999</v>
      </c>
      <c r="J11" s="1163">
        <v>6.0979999999999999</v>
      </c>
      <c r="K11" s="1163">
        <v>293.40600000000001</v>
      </c>
      <c r="L11" s="1163">
        <v>22.577000000000002</v>
      </c>
      <c r="M11" s="1163">
        <v>2.669</v>
      </c>
      <c r="N11" s="1163">
        <v>2.7650000000000001</v>
      </c>
      <c r="O11" s="1164">
        <v>1271.703</v>
      </c>
      <c r="P11" s="1162">
        <v>2472.9029999999998</v>
      </c>
      <c r="Q11" s="1163">
        <v>10.728999999999999</v>
      </c>
      <c r="R11" s="1163">
        <v>568.447</v>
      </c>
      <c r="S11" s="1163">
        <v>160.364</v>
      </c>
      <c r="T11" s="1163">
        <v>2.7290000000000001</v>
      </c>
      <c r="U11" s="1163">
        <v>53.148000000000003</v>
      </c>
      <c r="V11" s="1164">
        <v>3107.9560000000001</v>
      </c>
      <c r="W11" s="1162">
        <v>9167.75</v>
      </c>
      <c r="X11" s="1163">
        <v>35.031999999999996</v>
      </c>
      <c r="Y11" s="1163">
        <v>1318.732</v>
      </c>
      <c r="Z11" s="1163">
        <v>195.75899999999999</v>
      </c>
      <c r="AA11" s="1163">
        <v>16.149999999999999</v>
      </c>
      <c r="AB11" s="1163">
        <v>782.29899999999998</v>
      </c>
      <c r="AC11" s="1164">
        <v>11319.963</v>
      </c>
    </row>
    <row r="12" spans="1:29" ht="25.5">
      <c r="A12" s="1161" t="s">
        <v>482</v>
      </c>
      <c r="B12" s="1162">
        <v>1983.5730000000001</v>
      </c>
      <c r="C12" s="1163">
        <v>9.6639999999999997</v>
      </c>
      <c r="D12" s="1163">
        <v>526.274</v>
      </c>
      <c r="E12" s="1163">
        <v>41.154000000000003</v>
      </c>
      <c r="F12" s="1163">
        <v>8.1489999999999991</v>
      </c>
      <c r="G12" s="1163">
        <v>755.41899999999998</v>
      </c>
      <c r="H12" s="1164">
        <v>3283.0790000000002</v>
      </c>
      <c r="I12" s="1162">
        <v>428.65800000000002</v>
      </c>
      <c r="J12" s="1163">
        <v>1.6839999999999999</v>
      </c>
      <c r="K12" s="1163">
        <v>25.22</v>
      </c>
      <c r="L12" s="1163">
        <v>2.9220000000000002</v>
      </c>
      <c r="M12" s="1163">
        <v>0.872</v>
      </c>
      <c r="N12" s="1163">
        <v>6.7489999999999997</v>
      </c>
      <c r="O12" s="1164">
        <v>463.18299999999999</v>
      </c>
      <c r="P12" s="1162">
        <v>1438.54</v>
      </c>
      <c r="Q12" s="1163">
        <v>4.6790000000000003</v>
      </c>
      <c r="R12" s="1163">
        <v>32.295999999999999</v>
      </c>
      <c r="S12" s="1163">
        <v>4.806</v>
      </c>
      <c r="T12" s="1163">
        <v>1.4490000000000001</v>
      </c>
      <c r="U12" s="1163">
        <v>122.881</v>
      </c>
      <c r="V12" s="1164">
        <v>1599.845</v>
      </c>
      <c r="W12" s="1162">
        <v>3850.7710000000002</v>
      </c>
      <c r="X12" s="1163">
        <v>16.027000000000001</v>
      </c>
      <c r="Y12" s="1163">
        <v>583.79</v>
      </c>
      <c r="Z12" s="1163">
        <v>48.881999999999998</v>
      </c>
      <c r="AA12" s="1163">
        <v>10.47</v>
      </c>
      <c r="AB12" s="1163">
        <v>885.04899999999998</v>
      </c>
      <c r="AC12" s="1164">
        <v>5346.107</v>
      </c>
    </row>
    <row r="13" spans="1:29" ht="38.25">
      <c r="A13" s="1161" t="s">
        <v>483</v>
      </c>
      <c r="B13" s="1162">
        <v>3419.7860000000001</v>
      </c>
      <c r="C13" s="1163">
        <v>16.148</v>
      </c>
      <c r="D13" s="1163">
        <v>143.78700000000001</v>
      </c>
      <c r="E13" s="1163">
        <v>8.6219999999999999</v>
      </c>
      <c r="F13" s="1163">
        <v>7.1749999999999998</v>
      </c>
      <c r="G13" s="1163">
        <v>372.26100000000002</v>
      </c>
      <c r="H13" s="1164">
        <v>3959.1570000000002</v>
      </c>
      <c r="I13" s="1162">
        <v>734.26499999999999</v>
      </c>
      <c r="J13" s="1163">
        <v>3.524</v>
      </c>
      <c r="K13" s="1163">
        <v>205.55</v>
      </c>
      <c r="L13" s="1163">
        <v>26.065000000000001</v>
      </c>
      <c r="M13" s="1163">
        <v>0.34599999999999997</v>
      </c>
      <c r="N13" s="1163">
        <v>66.052999999999997</v>
      </c>
      <c r="O13" s="1164">
        <v>1009.7380000000001</v>
      </c>
      <c r="P13" s="1162">
        <v>1200.5640000000001</v>
      </c>
      <c r="Q13" s="1163">
        <v>4.4009999999999998</v>
      </c>
      <c r="R13" s="1163">
        <v>154.14599999999999</v>
      </c>
      <c r="S13" s="1163">
        <v>46.628999999999998</v>
      </c>
      <c r="T13" s="1163">
        <v>0.86399999999999999</v>
      </c>
      <c r="U13" s="1163">
        <v>95.376000000000005</v>
      </c>
      <c r="V13" s="1164">
        <v>1455.3510000000001</v>
      </c>
      <c r="W13" s="1162">
        <v>5354.6149999999998</v>
      </c>
      <c r="X13" s="1163">
        <v>24.073</v>
      </c>
      <c r="Y13" s="1163">
        <v>503.483</v>
      </c>
      <c r="Z13" s="1163">
        <v>81.316000000000003</v>
      </c>
      <c r="AA13" s="1163">
        <v>8.3849999999999998</v>
      </c>
      <c r="AB13" s="1163">
        <v>533.69000000000005</v>
      </c>
      <c r="AC13" s="1164">
        <v>6424.2460000000001</v>
      </c>
    </row>
    <row r="14" spans="1:29" ht="25.5">
      <c r="A14" s="1161" t="s">
        <v>484</v>
      </c>
      <c r="B14" s="1162">
        <v>2505.1030000000001</v>
      </c>
      <c r="C14" s="1163">
        <v>8.5120000000000005</v>
      </c>
      <c r="D14" s="1163">
        <v>1406.96</v>
      </c>
      <c r="E14" s="1163">
        <v>39.506999999999998</v>
      </c>
      <c r="F14" s="1163">
        <v>114.203</v>
      </c>
      <c r="G14" s="1163">
        <v>1095.6479999999999</v>
      </c>
      <c r="H14" s="1164">
        <v>5130.4260000000004</v>
      </c>
      <c r="I14" s="1162">
        <v>458.63099999999997</v>
      </c>
      <c r="J14" s="1163">
        <v>2.2679999999999998</v>
      </c>
      <c r="K14" s="1163">
        <v>356.17399999999998</v>
      </c>
      <c r="L14" s="1163">
        <v>2.8119999999999998</v>
      </c>
      <c r="M14" s="1163">
        <v>0.11899999999999999</v>
      </c>
      <c r="N14" s="1163">
        <v>15.177</v>
      </c>
      <c r="O14" s="1164">
        <v>832.36900000000003</v>
      </c>
      <c r="P14" s="1162">
        <v>4809.3029999999999</v>
      </c>
      <c r="Q14" s="1163">
        <v>15.343</v>
      </c>
      <c r="R14" s="1163">
        <v>1033.5709999999999</v>
      </c>
      <c r="S14" s="1163">
        <v>32.805999999999997</v>
      </c>
      <c r="T14" s="1163">
        <v>8.8379999999999992</v>
      </c>
      <c r="U14" s="1163">
        <v>1003.306</v>
      </c>
      <c r="V14" s="1164">
        <v>6870.3609999999999</v>
      </c>
      <c r="W14" s="1162">
        <v>7773.0370000000003</v>
      </c>
      <c r="X14" s="1163">
        <v>26.123000000000001</v>
      </c>
      <c r="Y14" s="1163">
        <v>2796.7049999999999</v>
      </c>
      <c r="Z14" s="1163">
        <v>75.125</v>
      </c>
      <c r="AA14" s="1163">
        <v>123.16</v>
      </c>
      <c r="AB14" s="1163">
        <v>2114.1309999999999</v>
      </c>
      <c r="AC14" s="1164">
        <v>12833.156000000001</v>
      </c>
    </row>
    <row r="15" spans="1:29">
      <c r="A15" s="1161" t="s">
        <v>485</v>
      </c>
      <c r="B15" s="1162">
        <v>3047.154</v>
      </c>
      <c r="C15" s="1163">
        <v>12.519</v>
      </c>
      <c r="D15" s="1163">
        <v>303.26299999999998</v>
      </c>
      <c r="E15" s="1163">
        <v>20.978000000000002</v>
      </c>
      <c r="F15" s="1163">
        <v>22.966000000000001</v>
      </c>
      <c r="G15" s="1163">
        <v>539.303</v>
      </c>
      <c r="H15" s="1164">
        <v>3925.2049999999999</v>
      </c>
      <c r="I15" s="1162">
        <v>356.52199999999999</v>
      </c>
      <c r="J15" s="1163">
        <v>1.964</v>
      </c>
      <c r="K15" s="1163">
        <v>22.654</v>
      </c>
      <c r="L15" s="1163">
        <v>1.502</v>
      </c>
      <c r="M15" s="1163">
        <v>0.108</v>
      </c>
      <c r="N15" s="1163">
        <v>5.1950000000000003</v>
      </c>
      <c r="O15" s="1164">
        <v>386.44299999999998</v>
      </c>
      <c r="P15" s="1162">
        <v>2236.6190000000001</v>
      </c>
      <c r="Q15" s="1163">
        <v>6.819</v>
      </c>
      <c r="R15" s="1163">
        <v>631.13699999999994</v>
      </c>
      <c r="S15" s="1163">
        <v>18.416</v>
      </c>
      <c r="T15" s="1163">
        <v>3.835</v>
      </c>
      <c r="U15" s="1163">
        <v>142.679</v>
      </c>
      <c r="V15" s="1164">
        <v>3021.0889999999999</v>
      </c>
      <c r="W15" s="1162">
        <v>5640.2950000000001</v>
      </c>
      <c r="X15" s="1163">
        <v>21.302</v>
      </c>
      <c r="Y15" s="1163">
        <v>957.05399999999997</v>
      </c>
      <c r="Z15" s="1163">
        <v>40.896000000000001</v>
      </c>
      <c r="AA15" s="1163">
        <v>26.908999999999999</v>
      </c>
      <c r="AB15" s="1163">
        <v>687.17700000000002</v>
      </c>
      <c r="AC15" s="1164">
        <v>7332.7370000000001</v>
      </c>
    </row>
    <row r="16" spans="1:29" ht="25.5">
      <c r="A16" s="1161" t="s">
        <v>486</v>
      </c>
      <c r="B16" s="1162">
        <v>2660.2930000000001</v>
      </c>
      <c r="C16" s="1163">
        <v>10.795</v>
      </c>
      <c r="D16" s="1163">
        <v>845.21299999999997</v>
      </c>
      <c r="E16" s="1163">
        <v>85.563999999999993</v>
      </c>
      <c r="F16" s="1163">
        <v>66.966999999999999</v>
      </c>
      <c r="G16" s="1163">
        <v>966.23199999999997</v>
      </c>
      <c r="H16" s="1164">
        <v>4549.5</v>
      </c>
      <c r="I16" s="1162">
        <v>670.08299999999997</v>
      </c>
      <c r="J16" s="1163">
        <v>1.9059999999999999</v>
      </c>
      <c r="K16" s="1163">
        <v>23.015000000000001</v>
      </c>
      <c r="L16" s="1163">
        <v>3.0739999999999998</v>
      </c>
      <c r="M16" s="1163">
        <v>0.05</v>
      </c>
      <c r="N16" s="1163">
        <v>17.053999999999998</v>
      </c>
      <c r="O16" s="1164">
        <v>712.10799999999995</v>
      </c>
      <c r="P16" s="1162">
        <v>4303.6009999999997</v>
      </c>
      <c r="Q16" s="1163">
        <v>16.864000000000001</v>
      </c>
      <c r="R16" s="1163">
        <v>23.169</v>
      </c>
      <c r="S16" s="1163">
        <v>0.04</v>
      </c>
      <c r="T16" s="1163">
        <v>0.114</v>
      </c>
      <c r="U16" s="1163">
        <v>636.6</v>
      </c>
      <c r="V16" s="1164">
        <v>4980.348</v>
      </c>
      <c r="W16" s="1162">
        <v>7633.9769999999999</v>
      </c>
      <c r="X16" s="1163">
        <v>29.565000000000001</v>
      </c>
      <c r="Y16" s="1163">
        <v>891.39700000000005</v>
      </c>
      <c r="Z16" s="1163">
        <v>88.677999999999997</v>
      </c>
      <c r="AA16" s="1163">
        <v>67.131</v>
      </c>
      <c r="AB16" s="1163">
        <v>1619.886</v>
      </c>
      <c r="AC16" s="1164">
        <v>10241.956</v>
      </c>
    </row>
    <row r="17" spans="1:29" ht="38.25">
      <c r="A17" s="1161" t="s">
        <v>487</v>
      </c>
      <c r="B17" s="1162">
        <v>474.50099999999998</v>
      </c>
      <c r="C17" s="1163">
        <v>0.73</v>
      </c>
      <c r="D17" s="1163">
        <v>8.1460000000000008</v>
      </c>
      <c r="E17" s="1163">
        <v>0.71099999999999997</v>
      </c>
      <c r="F17" s="1163">
        <v>11.849</v>
      </c>
      <c r="G17" s="1163">
        <v>21.338000000000001</v>
      </c>
      <c r="H17" s="1164">
        <v>516.56399999999996</v>
      </c>
      <c r="I17" s="1162">
        <v>138.99600000000001</v>
      </c>
      <c r="J17" s="1163">
        <v>0.63500000000000001</v>
      </c>
      <c r="K17" s="1163">
        <v>0</v>
      </c>
      <c r="L17" s="1163">
        <v>0</v>
      </c>
      <c r="M17" s="1163">
        <v>1.7000000000000001E-2</v>
      </c>
      <c r="N17" s="1163">
        <v>0</v>
      </c>
      <c r="O17" s="1164">
        <v>139.648</v>
      </c>
      <c r="P17" s="1162">
        <v>40.119</v>
      </c>
      <c r="Q17" s="1163">
        <v>0.23699999999999999</v>
      </c>
      <c r="R17" s="1163">
        <v>5.3999999999999999E-2</v>
      </c>
      <c r="S17" s="1163">
        <v>3.0000000000000001E-3</v>
      </c>
      <c r="T17" s="1163">
        <v>3.0000000000000001E-3</v>
      </c>
      <c r="U17" s="1163">
        <v>26.975000000000001</v>
      </c>
      <c r="V17" s="1164">
        <v>67.388000000000005</v>
      </c>
      <c r="W17" s="1162">
        <v>653.61599999999999</v>
      </c>
      <c r="X17" s="1163">
        <v>1.6020000000000001</v>
      </c>
      <c r="Y17" s="1163">
        <v>8.1999999999999993</v>
      </c>
      <c r="Z17" s="1163">
        <v>0.71399999999999997</v>
      </c>
      <c r="AA17" s="1163">
        <v>11.869</v>
      </c>
      <c r="AB17" s="1163">
        <v>48.313000000000002</v>
      </c>
      <c r="AC17" s="1164">
        <v>723.6</v>
      </c>
    </row>
    <row r="18" spans="1:29">
      <c r="A18" s="1161" t="s">
        <v>14</v>
      </c>
      <c r="B18" s="1162">
        <v>11650.861000000001</v>
      </c>
      <c r="C18" s="1163">
        <v>60.247999999999998</v>
      </c>
      <c r="D18" s="1163">
        <v>1577.5129999999999</v>
      </c>
      <c r="E18" s="1163">
        <v>210.77500000000001</v>
      </c>
      <c r="F18" s="1163">
        <v>40.302999999999997</v>
      </c>
      <c r="G18" s="1163">
        <v>7090.5320000000002</v>
      </c>
      <c r="H18" s="1164">
        <v>20419.456999999999</v>
      </c>
      <c r="I18" s="1162">
        <v>1573.796</v>
      </c>
      <c r="J18" s="1163">
        <v>9.56</v>
      </c>
      <c r="K18" s="1163">
        <v>233.00800000000001</v>
      </c>
      <c r="L18" s="1163">
        <v>15.215</v>
      </c>
      <c r="M18" s="1163">
        <v>0.44400000000000001</v>
      </c>
      <c r="N18" s="1163">
        <v>1595.6890000000001</v>
      </c>
      <c r="O18" s="1164">
        <v>3412.4969999999998</v>
      </c>
      <c r="P18" s="1162">
        <v>2316.7089999999998</v>
      </c>
      <c r="Q18" s="1163">
        <v>10.247</v>
      </c>
      <c r="R18" s="1163">
        <v>50.701999999999998</v>
      </c>
      <c r="S18" s="1163">
        <v>40.372</v>
      </c>
      <c r="T18" s="1163">
        <v>1.179</v>
      </c>
      <c r="U18" s="1163">
        <v>3684.741</v>
      </c>
      <c r="V18" s="1164">
        <v>6063.5780000000004</v>
      </c>
      <c r="W18" s="1162">
        <v>15541.366</v>
      </c>
      <c r="X18" s="1163">
        <v>80.055000000000007</v>
      </c>
      <c r="Y18" s="1163">
        <v>1861.223</v>
      </c>
      <c r="Z18" s="1163">
        <v>266.36200000000002</v>
      </c>
      <c r="AA18" s="1163">
        <v>41.926000000000002</v>
      </c>
      <c r="AB18" s="1163">
        <v>12370.962</v>
      </c>
      <c r="AC18" s="1164">
        <v>29895.531999999999</v>
      </c>
    </row>
    <row r="19" spans="1:29" ht="25.5">
      <c r="A19" s="1161" t="s">
        <v>488</v>
      </c>
      <c r="B19" s="1162">
        <v>32153.228999999999</v>
      </c>
      <c r="C19" s="1163">
        <v>119.373</v>
      </c>
      <c r="D19" s="1163">
        <v>2730.5709999999999</v>
      </c>
      <c r="E19" s="1163">
        <v>307.99900000000002</v>
      </c>
      <c r="F19" s="1163">
        <v>549.55600000000004</v>
      </c>
      <c r="G19" s="1163">
        <v>9365.5990000000002</v>
      </c>
      <c r="H19" s="1164">
        <v>44918.328000000001</v>
      </c>
      <c r="I19" s="1162">
        <v>6291.5320000000002</v>
      </c>
      <c r="J19" s="1163">
        <v>27.13</v>
      </c>
      <c r="K19" s="1163">
        <v>1219.51</v>
      </c>
      <c r="L19" s="1163">
        <v>39.543999999999997</v>
      </c>
      <c r="M19" s="1163">
        <v>4.0750000000000002</v>
      </c>
      <c r="N19" s="1163">
        <v>471.79700000000003</v>
      </c>
      <c r="O19" s="1164">
        <v>8014.0439999999999</v>
      </c>
      <c r="P19" s="1162">
        <v>9454.1370000000006</v>
      </c>
      <c r="Q19" s="1163">
        <v>33.851999999999997</v>
      </c>
      <c r="R19" s="1163">
        <v>455.68799999999999</v>
      </c>
      <c r="S19" s="1163">
        <v>156.99600000000001</v>
      </c>
      <c r="T19" s="1163">
        <v>17.004999999999999</v>
      </c>
      <c r="U19" s="1163">
        <v>5492.6970000000001</v>
      </c>
      <c r="V19" s="1164">
        <v>15453.379000000001</v>
      </c>
      <c r="W19" s="1162">
        <v>47898.898000000001</v>
      </c>
      <c r="X19" s="1163">
        <v>180.35499999999999</v>
      </c>
      <c r="Y19" s="1163">
        <v>4405.7690000000002</v>
      </c>
      <c r="Z19" s="1163">
        <v>504.53899999999999</v>
      </c>
      <c r="AA19" s="1163">
        <v>570.63599999999997</v>
      </c>
      <c r="AB19" s="1163">
        <v>15330.093000000001</v>
      </c>
      <c r="AC19" s="1164">
        <v>68385.751000000004</v>
      </c>
    </row>
    <row r="20" spans="1:29">
      <c r="A20" s="1161" t="s">
        <v>489</v>
      </c>
      <c r="B20" s="1162">
        <v>5242.4250000000002</v>
      </c>
      <c r="C20" s="1163">
        <v>21.756</v>
      </c>
      <c r="D20" s="1163">
        <v>198.97300000000001</v>
      </c>
      <c r="E20" s="1163">
        <v>17.742000000000001</v>
      </c>
      <c r="F20" s="1163">
        <v>186.80099999999999</v>
      </c>
      <c r="G20" s="1163">
        <v>2971.873</v>
      </c>
      <c r="H20" s="1164">
        <v>8621.8279999999995</v>
      </c>
      <c r="I20" s="1162">
        <v>981.49</v>
      </c>
      <c r="J20" s="1163">
        <v>3.657</v>
      </c>
      <c r="K20" s="1163">
        <v>152.041</v>
      </c>
      <c r="L20" s="1163">
        <v>6.8019999999999996</v>
      </c>
      <c r="M20" s="1163">
        <v>0.752</v>
      </c>
      <c r="N20" s="1163">
        <v>64.138000000000005</v>
      </c>
      <c r="O20" s="1164">
        <v>1202.078</v>
      </c>
      <c r="P20" s="1162">
        <v>3013.8229999999999</v>
      </c>
      <c r="Q20" s="1163">
        <v>22.585000000000001</v>
      </c>
      <c r="R20" s="1163">
        <v>40.095999999999997</v>
      </c>
      <c r="S20" s="1163">
        <v>4.0949999999999998</v>
      </c>
      <c r="T20" s="1163">
        <v>0.83599999999999997</v>
      </c>
      <c r="U20" s="1163">
        <v>440.49799999999999</v>
      </c>
      <c r="V20" s="1164">
        <v>3517.8380000000002</v>
      </c>
      <c r="W20" s="1162">
        <v>9237.7379999999994</v>
      </c>
      <c r="X20" s="1163">
        <v>47.997999999999998</v>
      </c>
      <c r="Y20" s="1163">
        <v>391.11</v>
      </c>
      <c r="Z20" s="1163">
        <v>28.638999999999999</v>
      </c>
      <c r="AA20" s="1163">
        <v>188.38900000000001</v>
      </c>
      <c r="AB20" s="1163">
        <v>3476.509</v>
      </c>
      <c r="AC20" s="1164">
        <v>13341.744000000001</v>
      </c>
    </row>
    <row r="21" spans="1:29" ht="25.5">
      <c r="A21" s="1161" t="s">
        <v>16</v>
      </c>
      <c r="B21" s="1162">
        <v>2068.7109999999998</v>
      </c>
      <c r="C21" s="1163">
        <v>10.808</v>
      </c>
      <c r="D21" s="1163">
        <v>277.42700000000002</v>
      </c>
      <c r="E21" s="1163">
        <v>37.503999999999998</v>
      </c>
      <c r="F21" s="1163">
        <v>32.177999999999997</v>
      </c>
      <c r="G21" s="1163">
        <v>62.561</v>
      </c>
      <c r="H21" s="1164">
        <v>2451.6849999999999</v>
      </c>
      <c r="I21" s="1162">
        <v>1134.684</v>
      </c>
      <c r="J21" s="1163">
        <v>7.1230000000000002</v>
      </c>
      <c r="K21" s="1163">
        <v>30.32</v>
      </c>
      <c r="L21" s="1163">
        <v>3.1920000000000002</v>
      </c>
      <c r="M21" s="1163">
        <v>0.374</v>
      </c>
      <c r="N21" s="1163">
        <v>19.917999999999999</v>
      </c>
      <c r="O21" s="1164">
        <v>1192.4190000000001</v>
      </c>
      <c r="P21" s="1162">
        <v>774.35599999999999</v>
      </c>
      <c r="Q21" s="1163">
        <v>3.4689999999999999</v>
      </c>
      <c r="R21" s="1163">
        <v>31.140999999999998</v>
      </c>
      <c r="S21" s="1163">
        <v>9.8559999999999999</v>
      </c>
      <c r="T21" s="1163">
        <v>0.91</v>
      </c>
      <c r="U21" s="1163">
        <v>64.801000000000002</v>
      </c>
      <c r="V21" s="1164">
        <v>874.67700000000002</v>
      </c>
      <c r="W21" s="1162">
        <v>3977.7510000000002</v>
      </c>
      <c r="X21" s="1163">
        <v>21.4</v>
      </c>
      <c r="Y21" s="1163">
        <v>338.88799999999998</v>
      </c>
      <c r="Z21" s="1163">
        <v>50.552</v>
      </c>
      <c r="AA21" s="1163">
        <v>33.462000000000003</v>
      </c>
      <c r="AB21" s="1163">
        <v>147.28</v>
      </c>
      <c r="AC21" s="1164">
        <v>4518.7809999999999</v>
      </c>
    </row>
    <row r="22" spans="1:29">
      <c r="A22" s="1161" t="s">
        <v>490</v>
      </c>
      <c r="B22" s="1162">
        <v>1027.607</v>
      </c>
      <c r="C22" s="1163">
        <v>5.7080000000000002</v>
      </c>
      <c r="D22" s="1163">
        <v>198.84</v>
      </c>
      <c r="E22" s="1163">
        <v>3.4750000000000001</v>
      </c>
      <c r="F22" s="1163">
        <v>39.241999999999997</v>
      </c>
      <c r="G22" s="1163">
        <v>311.51900000000001</v>
      </c>
      <c r="H22" s="1164">
        <v>1582.9159999999999</v>
      </c>
      <c r="I22" s="1162">
        <v>355.85300000000001</v>
      </c>
      <c r="J22" s="1163">
        <v>0.65400000000000003</v>
      </c>
      <c r="K22" s="1163">
        <v>15.52</v>
      </c>
      <c r="L22" s="1163">
        <v>1.857</v>
      </c>
      <c r="M22" s="1163">
        <v>0.21299999999999999</v>
      </c>
      <c r="N22" s="1163">
        <v>104.157</v>
      </c>
      <c r="O22" s="1164">
        <v>476.39699999999999</v>
      </c>
      <c r="P22" s="1162">
        <v>358.79700000000003</v>
      </c>
      <c r="Q22" s="1163">
        <v>0.92600000000000005</v>
      </c>
      <c r="R22" s="1163">
        <v>135.751</v>
      </c>
      <c r="S22" s="1163">
        <v>4.6319999999999997</v>
      </c>
      <c r="T22" s="1163">
        <v>0.18</v>
      </c>
      <c r="U22" s="1163">
        <v>112.342</v>
      </c>
      <c r="V22" s="1164">
        <v>607.99599999999998</v>
      </c>
      <c r="W22" s="1162">
        <v>1742.2570000000001</v>
      </c>
      <c r="X22" s="1163">
        <v>7.2880000000000003</v>
      </c>
      <c r="Y22" s="1163">
        <v>350.11099999999999</v>
      </c>
      <c r="Z22" s="1163">
        <v>9.9640000000000004</v>
      </c>
      <c r="AA22" s="1163">
        <v>39.634999999999998</v>
      </c>
      <c r="AB22" s="1163">
        <v>528.01800000000003</v>
      </c>
      <c r="AC22" s="1164">
        <v>2667.3090000000002</v>
      </c>
    </row>
    <row r="23" spans="1:29" ht="25.5">
      <c r="A23" s="1161" t="s">
        <v>491</v>
      </c>
      <c r="B23" s="1162">
        <v>12553.643</v>
      </c>
      <c r="C23" s="1163">
        <v>26.673999999999999</v>
      </c>
      <c r="D23" s="1163">
        <v>135.30799999999999</v>
      </c>
      <c r="E23" s="1163">
        <v>43.243000000000002</v>
      </c>
      <c r="F23" s="1163">
        <v>26113.427</v>
      </c>
      <c r="G23" s="1163">
        <v>774.39</v>
      </c>
      <c r="H23" s="1164">
        <v>39603.442000000003</v>
      </c>
      <c r="I23" s="1162">
        <v>681.87800000000004</v>
      </c>
      <c r="J23" s="1163">
        <v>4.1660000000000004</v>
      </c>
      <c r="K23" s="1163">
        <v>0</v>
      </c>
      <c r="L23" s="1163">
        <v>0</v>
      </c>
      <c r="M23" s="1163">
        <v>8.1950000000000003</v>
      </c>
      <c r="N23" s="1163">
        <v>575.26700000000005</v>
      </c>
      <c r="O23" s="1164">
        <v>1269.5060000000001</v>
      </c>
      <c r="P23" s="1162">
        <v>47713.042000000001</v>
      </c>
      <c r="Q23" s="1163">
        <v>31.512</v>
      </c>
      <c r="R23" s="1163">
        <v>2.165</v>
      </c>
      <c r="S23" s="1163">
        <v>0.61399999999999999</v>
      </c>
      <c r="T23" s="1163">
        <v>1149.155</v>
      </c>
      <c r="U23" s="1163">
        <v>579.98299999999995</v>
      </c>
      <c r="V23" s="1164">
        <v>49475.857000000004</v>
      </c>
      <c r="W23" s="1162">
        <v>60948.563000000002</v>
      </c>
      <c r="X23" s="1163">
        <v>62.351999999999997</v>
      </c>
      <c r="Y23" s="1163">
        <v>137.47300000000001</v>
      </c>
      <c r="Z23" s="1163">
        <v>43.856999999999999</v>
      </c>
      <c r="AA23" s="1163">
        <v>27270.776999999998</v>
      </c>
      <c r="AB23" s="1163">
        <v>1929.64</v>
      </c>
      <c r="AC23" s="1164">
        <v>90348.804999999993</v>
      </c>
    </row>
    <row r="24" spans="1:29">
      <c r="A24" s="1161" t="s">
        <v>492</v>
      </c>
      <c r="B24" s="1162">
        <v>2501.0329999999999</v>
      </c>
      <c r="C24" s="1163">
        <v>10.57</v>
      </c>
      <c r="D24" s="1163">
        <v>188.328</v>
      </c>
      <c r="E24" s="1163">
        <v>7.3650000000000002</v>
      </c>
      <c r="F24" s="1163">
        <v>2.5449999999999999</v>
      </c>
      <c r="G24" s="1163">
        <v>113.173</v>
      </c>
      <c r="H24" s="1164">
        <v>2815.6489999999999</v>
      </c>
      <c r="I24" s="1162">
        <v>1256.364</v>
      </c>
      <c r="J24" s="1163">
        <v>7.1230000000000002</v>
      </c>
      <c r="K24" s="1163">
        <v>131.43199999999999</v>
      </c>
      <c r="L24" s="1163">
        <v>1.282</v>
      </c>
      <c r="M24" s="1163">
        <v>11.116</v>
      </c>
      <c r="N24" s="1163">
        <v>55.095999999999997</v>
      </c>
      <c r="O24" s="1164">
        <v>1461.1310000000001</v>
      </c>
      <c r="P24" s="1162">
        <v>1124.0050000000001</v>
      </c>
      <c r="Q24" s="1163">
        <v>4.8620000000000001</v>
      </c>
      <c r="R24" s="1163">
        <v>91.302999999999997</v>
      </c>
      <c r="S24" s="1163">
        <v>0.25700000000000001</v>
      </c>
      <c r="T24" s="1163">
        <v>2.8000000000000001E-2</v>
      </c>
      <c r="U24" s="1163">
        <v>61.613999999999997</v>
      </c>
      <c r="V24" s="1164">
        <v>1281.8119999999999</v>
      </c>
      <c r="W24" s="1162">
        <v>4881.402</v>
      </c>
      <c r="X24" s="1163">
        <v>22.555</v>
      </c>
      <c r="Y24" s="1163">
        <v>411.06299999999999</v>
      </c>
      <c r="Z24" s="1163">
        <v>8.9039999999999999</v>
      </c>
      <c r="AA24" s="1163">
        <v>13.689</v>
      </c>
      <c r="AB24" s="1163">
        <v>229.88300000000001</v>
      </c>
      <c r="AC24" s="1164">
        <v>5558.5919999999996</v>
      </c>
    </row>
    <row r="25" spans="1:29">
      <c r="A25" s="1161" t="s">
        <v>493</v>
      </c>
      <c r="B25" s="1162">
        <v>2880.0839999999998</v>
      </c>
      <c r="C25" s="1163">
        <v>11.823</v>
      </c>
      <c r="D25" s="1163">
        <v>83.89</v>
      </c>
      <c r="E25" s="1163">
        <v>41.582999999999998</v>
      </c>
      <c r="F25" s="1163">
        <v>27.116</v>
      </c>
      <c r="G25" s="1163">
        <v>503.38</v>
      </c>
      <c r="H25" s="1164">
        <v>3506.2930000000001</v>
      </c>
      <c r="I25" s="1162">
        <v>511.779</v>
      </c>
      <c r="J25" s="1163">
        <v>1.9179999999999999</v>
      </c>
      <c r="K25" s="1163">
        <v>34.084000000000003</v>
      </c>
      <c r="L25" s="1163">
        <v>12.728</v>
      </c>
      <c r="M25" s="1163">
        <v>0.29199999999999998</v>
      </c>
      <c r="N25" s="1163">
        <v>34.67</v>
      </c>
      <c r="O25" s="1164">
        <v>582.74300000000005</v>
      </c>
      <c r="P25" s="1162">
        <v>508.02</v>
      </c>
      <c r="Q25" s="1163">
        <v>2.431</v>
      </c>
      <c r="R25" s="1163">
        <v>11.292999999999999</v>
      </c>
      <c r="S25" s="1163">
        <v>5.3070000000000004</v>
      </c>
      <c r="T25" s="1163">
        <v>8.1370000000000005</v>
      </c>
      <c r="U25" s="1163">
        <v>149.358</v>
      </c>
      <c r="V25" s="1164">
        <v>679.23900000000003</v>
      </c>
      <c r="W25" s="1162">
        <v>3899.8829999999998</v>
      </c>
      <c r="X25" s="1163">
        <v>16.172000000000001</v>
      </c>
      <c r="Y25" s="1163">
        <v>129.267</v>
      </c>
      <c r="Z25" s="1163">
        <v>59.618000000000002</v>
      </c>
      <c r="AA25" s="1163">
        <v>35.545000000000002</v>
      </c>
      <c r="AB25" s="1163">
        <v>687.40800000000002</v>
      </c>
      <c r="AC25" s="1164">
        <v>4768.2749999999996</v>
      </c>
    </row>
    <row r="26" spans="1:29" ht="25.5">
      <c r="A26" s="1161" t="s">
        <v>494</v>
      </c>
      <c r="B26" s="1162">
        <v>998.255</v>
      </c>
      <c r="C26" s="1163">
        <v>7.3540000000000001</v>
      </c>
      <c r="D26" s="1163">
        <v>20.658000000000001</v>
      </c>
      <c r="E26" s="1163">
        <v>91.421999999999997</v>
      </c>
      <c r="F26" s="1163">
        <v>19.664000000000001</v>
      </c>
      <c r="G26" s="1163">
        <v>266.11200000000002</v>
      </c>
      <c r="H26" s="1164">
        <v>1312.0429999999999</v>
      </c>
      <c r="I26" s="1162">
        <v>239.208</v>
      </c>
      <c r="J26" s="1163">
        <v>0.79300000000000004</v>
      </c>
      <c r="K26" s="1163">
        <v>0.8</v>
      </c>
      <c r="L26" s="1163">
        <v>4.9000000000000002E-2</v>
      </c>
      <c r="M26" s="1163">
        <v>0.13900000000000001</v>
      </c>
      <c r="N26" s="1163">
        <v>27.254999999999999</v>
      </c>
      <c r="O26" s="1164">
        <v>268.19499999999999</v>
      </c>
      <c r="P26" s="1162">
        <v>142.24</v>
      </c>
      <c r="Q26" s="1163">
        <v>0.88900000000000001</v>
      </c>
      <c r="R26" s="1163">
        <v>4.6959999999999997</v>
      </c>
      <c r="S26" s="1163">
        <v>0.34599999999999997</v>
      </c>
      <c r="T26" s="1163">
        <v>0.26200000000000001</v>
      </c>
      <c r="U26" s="1163">
        <v>66.899000000000001</v>
      </c>
      <c r="V26" s="1164">
        <v>214.98599999999999</v>
      </c>
      <c r="W26" s="1162">
        <v>1379.703</v>
      </c>
      <c r="X26" s="1163">
        <v>9.0359999999999996</v>
      </c>
      <c r="Y26" s="1163">
        <v>26.154</v>
      </c>
      <c r="Z26" s="1163">
        <v>91.816999999999993</v>
      </c>
      <c r="AA26" s="1163">
        <v>20.065000000000001</v>
      </c>
      <c r="AB26" s="1163">
        <v>360.26600000000002</v>
      </c>
      <c r="AC26" s="1164">
        <v>1795.2239999999999</v>
      </c>
    </row>
    <row r="27" spans="1:29" ht="25.5">
      <c r="A27" s="1161" t="s">
        <v>495</v>
      </c>
      <c r="B27" s="1162">
        <v>159.29900000000001</v>
      </c>
      <c r="C27" s="1163">
        <v>139.923</v>
      </c>
      <c r="D27" s="1163">
        <v>1.9E-2</v>
      </c>
      <c r="E27" s="1163">
        <v>9.5000000000000001E-2</v>
      </c>
      <c r="F27" s="1163">
        <v>28240.523000000001</v>
      </c>
      <c r="G27" s="1163">
        <v>11.305999999999999</v>
      </c>
      <c r="H27" s="1164">
        <v>28551.07</v>
      </c>
      <c r="I27" s="1162">
        <v>1841.9680000000001</v>
      </c>
      <c r="J27" s="1163">
        <v>39.268000000000001</v>
      </c>
      <c r="K27" s="1163">
        <v>0</v>
      </c>
      <c r="L27" s="1163">
        <v>0</v>
      </c>
      <c r="M27" s="1163">
        <v>2819.52</v>
      </c>
      <c r="N27" s="1163">
        <v>0</v>
      </c>
      <c r="O27" s="1164">
        <v>4700.7560000000003</v>
      </c>
      <c r="P27" s="1162">
        <v>270.67200000000003</v>
      </c>
      <c r="Q27" s="1163">
        <v>18.466000000000001</v>
      </c>
      <c r="R27" s="1163">
        <v>0</v>
      </c>
      <c r="S27" s="1163">
        <v>0</v>
      </c>
      <c r="T27" s="1163">
        <v>2196.3130000000001</v>
      </c>
      <c r="U27" s="1163">
        <v>88.046999999999997</v>
      </c>
      <c r="V27" s="1164">
        <v>2573.498</v>
      </c>
      <c r="W27" s="1162">
        <v>2271.9389999999999</v>
      </c>
      <c r="X27" s="1163">
        <v>197.65700000000001</v>
      </c>
      <c r="Y27" s="1163">
        <v>1.9E-2</v>
      </c>
      <c r="Z27" s="1163">
        <v>9.5000000000000001E-2</v>
      </c>
      <c r="AA27" s="1163">
        <v>33256.356</v>
      </c>
      <c r="AB27" s="1163">
        <v>99.352999999999994</v>
      </c>
      <c r="AC27" s="1164">
        <v>35825.324000000001</v>
      </c>
    </row>
    <row r="28" spans="1:29">
      <c r="A28" s="1161" t="s">
        <v>496</v>
      </c>
      <c r="B28" s="1162">
        <v>561.12099999999998</v>
      </c>
      <c r="C28" s="1163">
        <v>1.5449999999999999</v>
      </c>
      <c r="D28" s="1163">
        <v>27.651</v>
      </c>
      <c r="E28" s="1163">
        <v>0.84399999999999997</v>
      </c>
      <c r="F28" s="1163">
        <v>21.259</v>
      </c>
      <c r="G28" s="1163">
        <v>70.873000000000005</v>
      </c>
      <c r="H28" s="1164">
        <v>682.44899999999996</v>
      </c>
      <c r="I28" s="1162">
        <v>121.72499999999999</v>
      </c>
      <c r="J28" s="1163">
        <v>1.504</v>
      </c>
      <c r="K28" s="1163">
        <v>0</v>
      </c>
      <c r="L28" s="1163">
        <v>0</v>
      </c>
      <c r="M28" s="1163">
        <v>0.05</v>
      </c>
      <c r="N28" s="1163">
        <v>36.895000000000003</v>
      </c>
      <c r="O28" s="1164">
        <v>160.17400000000001</v>
      </c>
      <c r="P28" s="1162">
        <v>365.51299999999998</v>
      </c>
      <c r="Q28" s="1163">
        <v>2.0630000000000002</v>
      </c>
      <c r="R28" s="1163">
        <v>0</v>
      </c>
      <c r="S28" s="1163">
        <v>0</v>
      </c>
      <c r="T28" s="1163">
        <v>2E-3</v>
      </c>
      <c r="U28" s="1163">
        <v>0.85199999999999998</v>
      </c>
      <c r="V28" s="1164">
        <v>368.43</v>
      </c>
      <c r="W28" s="1162">
        <v>1048.3589999999999</v>
      </c>
      <c r="X28" s="1163">
        <v>5.1120000000000001</v>
      </c>
      <c r="Y28" s="1163">
        <v>27.651</v>
      </c>
      <c r="Z28" s="1163">
        <v>0.84399999999999997</v>
      </c>
      <c r="AA28" s="1163">
        <v>21.311</v>
      </c>
      <c r="AB28" s="1163">
        <v>108.62</v>
      </c>
      <c r="AC28" s="1164">
        <v>1211.0530000000001</v>
      </c>
    </row>
    <row r="29" spans="1:29" ht="25.5">
      <c r="A29" s="1161" t="s">
        <v>497</v>
      </c>
      <c r="B29" s="1162">
        <v>1738.4739999999999</v>
      </c>
      <c r="C29" s="1163">
        <v>4.9560000000000004</v>
      </c>
      <c r="D29" s="1163">
        <v>0.86799999999999999</v>
      </c>
      <c r="E29" s="1163">
        <v>0.60299999999999998</v>
      </c>
      <c r="F29" s="1163">
        <v>22.344999999999999</v>
      </c>
      <c r="G29" s="1163">
        <v>71.257000000000005</v>
      </c>
      <c r="H29" s="1164">
        <v>1837.9</v>
      </c>
      <c r="I29" s="1162">
        <v>619.42999999999995</v>
      </c>
      <c r="J29" s="1163">
        <v>2.3769999999999998</v>
      </c>
      <c r="K29" s="1163">
        <v>13.904999999999999</v>
      </c>
      <c r="L29" s="1163">
        <v>1.573</v>
      </c>
      <c r="M29" s="1163">
        <v>0.11899999999999999</v>
      </c>
      <c r="N29" s="1163">
        <v>5.0000000000000001E-3</v>
      </c>
      <c r="O29" s="1164">
        <v>635.83600000000001</v>
      </c>
      <c r="P29" s="1162">
        <v>302.11700000000002</v>
      </c>
      <c r="Q29" s="1163">
        <v>1.1970000000000001</v>
      </c>
      <c r="R29" s="1163">
        <v>4.7270000000000003</v>
      </c>
      <c r="S29" s="1163">
        <v>0.313</v>
      </c>
      <c r="T29" s="1163">
        <v>7.1999999999999995E-2</v>
      </c>
      <c r="U29" s="1163">
        <v>0.29299999999999998</v>
      </c>
      <c r="V29" s="1164">
        <v>308.40600000000001</v>
      </c>
      <c r="W29" s="1162">
        <v>2660.0210000000002</v>
      </c>
      <c r="X29" s="1163">
        <v>8.5299999999999994</v>
      </c>
      <c r="Y29" s="1163">
        <v>19.5</v>
      </c>
      <c r="Z29" s="1163">
        <v>2.4889999999999999</v>
      </c>
      <c r="AA29" s="1163">
        <v>22.536000000000001</v>
      </c>
      <c r="AB29" s="1163">
        <v>71.555000000000007</v>
      </c>
      <c r="AC29" s="1164">
        <v>2782.1419999999998</v>
      </c>
    </row>
    <row r="30" spans="1:29">
      <c r="A30" s="1161" t="s">
        <v>498</v>
      </c>
      <c r="B30" s="1162">
        <v>902.99400000000003</v>
      </c>
      <c r="C30" s="1163">
        <v>4.3769999999999998</v>
      </c>
      <c r="D30" s="1163">
        <v>89.233000000000004</v>
      </c>
      <c r="E30" s="1163">
        <v>2.605</v>
      </c>
      <c r="F30" s="1163">
        <v>6.1079999999999997</v>
      </c>
      <c r="G30" s="1163">
        <v>342.404</v>
      </c>
      <c r="H30" s="1164">
        <v>1345.116</v>
      </c>
      <c r="I30" s="1162">
        <v>105.765</v>
      </c>
      <c r="J30" s="1163">
        <v>0.98</v>
      </c>
      <c r="K30" s="1163">
        <v>5.359</v>
      </c>
      <c r="L30" s="1163">
        <v>0.192</v>
      </c>
      <c r="M30" s="1163">
        <v>1.9450000000000001</v>
      </c>
      <c r="N30" s="1163">
        <v>41.18</v>
      </c>
      <c r="O30" s="1164">
        <v>155.22900000000001</v>
      </c>
      <c r="P30" s="1162">
        <v>29.869</v>
      </c>
      <c r="Q30" s="1163">
        <v>6.4000000000000001E-2</v>
      </c>
      <c r="R30" s="1163">
        <v>2.024</v>
      </c>
      <c r="S30" s="1163">
        <v>3.2269999999999999</v>
      </c>
      <c r="T30" s="1163">
        <v>0</v>
      </c>
      <c r="U30" s="1163">
        <v>49.338000000000001</v>
      </c>
      <c r="V30" s="1164">
        <v>81.295000000000002</v>
      </c>
      <c r="W30" s="1162">
        <v>1038.6279999999999</v>
      </c>
      <c r="X30" s="1163">
        <v>5.4210000000000003</v>
      </c>
      <c r="Y30" s="1163">
        <v>96.616</v>
      </c>
      <c r="Z30" s="1163">
        <v>6.024</v>
      </c>
      <c r="AA30" s="1163">
        <v>8.0530000000000008</v>
      </c>
      <c r="AB30" s="1163">
        <v>432.92200000000003</v>
      </c>
      <c r="AC30" s="1164">
        <v>1581.64</v>
      </c>
    </row>
    <row r="31" spans="1:29">
      <c r="A31" s="1161" t="s">
        <v>499</v>
      </c>
      <c r="B31" s="1162">
        <v>389.24299999999999</v>
      </c>
      <c r="C31" s="1163">
        <v>2.0760000000000001</v>
      </c>
      <c r="D31" s="1163">
        <v>15.61</v>
      </c>
      <c r="E31" s="1163">
        <v>0.48699999999999999</v>
      </c>
      <c r="F31" s="1163">
        <v>66.236999999999995</v>
      </c>
      <c r="G31" s="1163">
        <v>22.748000000000001</v>
      </c>
      <c r="H31" s="1164">
        <v>495.91399999999999</v>
      </c>
      <c r="I31" s="1162">
        <v>38.067</v>
      </c>
      <c r="J31" s="1163">
        <v>0.193</v>
      </c>
      <c r="K31" s="1163">
        <v>0.36699999999999999</v>
      </c>
      <c r="L31" s="1163">
        <v>9.1999999999999998E-2</v>
      </c>
      <c r="M31" s="1163">
        <v>0.02</v>
      </c>
      <c r="N31" s="1163">
        <v>0.39400000000000002</v>
      </c>
      <c r="O31" s="1164">
        <v>39.040999999999997</v>
      </c>
      <c r="P31" s="1162">
        <v>73.423000000000002</v>
      </c>
      <c r="Q31" s="1163">
        <v>0.69699999999999995</v>
      </c>
      <c r="R31" s="1163">
        <v>0</v>
      </c>
      <c r="S31" s="1163">
        <v>0</v>
      </c>
      <c r="T31" s="1163">
        <v>4.077</v>
      </c>
      <c r="U31" s="1163">
        <v>5.8659999999999997</v>
      </c>
      <c r="V31" s="1164">
        <v>84.063000000000002</v>
      </c>
      <c r="W31" s="1162">
        <v>500.733</v>
      </c>
      <c r="X31" s="1163">
        <v>2.9660000000000002</v>
      </c>
      <c r="Y31" s="1163">
        <v>15.977</v>
      </c>
      <c r="Z31" s="1163">
        <v>0.57899999999999996</v>
      </c>
      <c r="AA31" s="1163">
        <v>70.334000000000003</v>
      </c>
      <c r="AB31" s="1163">
        <v>29.007999999999999</v>
      </c>
      <c r="AC31" s="1164">
        <v>619.01800000000003</v>
      </c>
    </row>
    <row r="32" spans="1:29" ht="25.5">
      <c r="A32" s="1161" t="s">
        <v>500</v>
      </c>
      <c r="B32" s="1162">
        <v>0</v>
      </c>
      <c r="C32" s="1163">
        <v>0</v>
      </c>
      <c r="D32" s="1163">
        <v>0</v>
      </c>
      <c r="E32" s="1163">
        <v>0</v>
      </c>
      <c r="F32" s="1163">
        <v>6.0000000000000001E-3</v>
      </c>
      <c r="G32" s="1163">
        <v>0</v>
      </c>
      <c r="H32" s="1164">
        <v>6.0000000000000001E-3</v>
      </c>
      <c r="I32" s="1162">
        <v>0</v>
      </c>
      <c r="J32" s="1163">
        <v>0</v>
      </c>
      <c r="K32" s="1163">
        <v>0</v>
      </c>
      <c r="L32" s="1163">
        <v>0</v>
      </c>
      <c r="M32" s="1163">
        <v>0</v>
      </c>
      <c r="N32" s="1163">
        <v>0</v>
      </c>
      <c r="O32" s="1164">
        <v>0</v>
      </c>
      <c r="P32" s="1162">
        <v>0</v>
      </c>
      <c r="Q32" s="1163">
        <v>0</v>
      </c>
      <c r="R32" s="1163">
        <v>0</v>
      </c>
      <c r="S32" s="1163">
        <v>0</v>
      </c>
      <c r="T32" s="1163">
        <v>0</v>
      </c>
      <c r="U32" s="1163">
        <v>0</v>
      </c>
      <c r="V32" s="1164">
        <v>0</v>
      </c>
      <c r="W32" s="1162">
        <v>0</v>
      </c>
      <c r="X32" s="1163">
        <v>0</v>
      </c>
      <c r="Y32" s="1163">
        <v>0</v>
      </c>
      <c r="Z32" s="1163">
        <v>0</v>
      </c>
      <c r="AA32" s="1163">
        <v>6.0000000000000001E-3</v>
      </c>
      <c r="AB32" s="1163">
        <v>0</v>
      </c>
      <c r="AC32" s="1164">
        <v>6.0000000000000001E-3</v>
      </c>
    </row>
    <row r="33" spans="1:29" ht="25.5">
      <c r="A33" s="1161" t="s">
        <v>501</v>
      </c>
      <c r="B33" s="1162">
        <v>1.218</v>
      </c>
      <c r="C33" s="1163">
        <v>4.0000000000000001E-3</v>
      </c>
      <c r="D33" s="1163">
        <v>0</v>
      </c>
      <c r="E33" s="1163">
        <v>0</v>
      </c>
      <c r="F33" s="1163">
        <v>24.24</v>
      </c>
      <c r="G33" s="1163">
        <v>310.89999999999998</v>
      </c>
      <c r="H33" s="1164">
        <v>336.36200000000002</v>
      </c>
      <c r="I33" s="1162">
        <v>0</v>
      </c>
      <c r="J33" s="1163">
        <v>0</v>
      </c>
      <c r="K33" s="1163">
        <v>0</v>
      </c>
      <c r="L33" s="1163">
        <v>0</v>
      </c>
      <c r="M33" s="1163">
        <v>0</v>
      </c>
      <c r="N33" s="1163">
        <v>0</v>
      </c>
      <c r="O33" s="1164">
        <v>0</v>
      </c>
      <c r="P33" s="1162">
        <v>176.22900000000001</v>
      </c>
      <c r="Q33" s="1163">
        <v>0.46200000000000002</v>
      </c>
      <c r="R33" s="1163">
        <v>16.366</v>
      </c>
      <c r="S33" s="1163">
        <v>0</v>
      </c>
      <c r="T33" s="1163">
        <v>14.273</v>
      </c>
      <c r="U33" s="1163">
        <v>1995.232</v>
      </c>
      <c r="V33" s="1164">
        <v>2202.5619999999999</v>
      </c>
      <c r="W33" s="1162">
        <v>177.447</v>
      </c>
      <c r="X33" s="1163">
        <v>0.46600000000000003</v>
      </c>
      <c r="Y33" s="1163">
        <v>16.366</v>
      </c>
      <c r="Z33" s="1163">
        <v>0</v>
      </c>
      <c r="AA33" s="1163">
        <v>38.512999999999998</v>
      </c>
      <c r="AB33" s="1163">
        <v>2306.1320000000001</v>
      </c>
      <c r="AC33" s="1164">
        <v>2538.924</v>
      </c>
    </row>
    <row r="34" spans="1:29" ht="25.5">
      <c r="A34" s="1161" t="s">
        <v>502</v>
      </c>
      <c r="B34" s="1162">
        <v>1106.4839999999999</v>
      </c>
      <c r="C34" s="1163">
        <v>3.3290000000000002</v>
      </c>
      <c r="D34" s="1163">
        <v>14.858000000000001</v>
      </c>
      <c r="E34" s="1163">
        <v>1.4</v>
      </c>
      <c r="F34" s="1163">
        <v>0.55400000000000005</v>
      </c>
      <c r="G34" s="1163">
        <v>0</v>
      </c>
      <c r="H34" s="1164">
        <v>1125.2249999999999</v>
      </c>
      <c r="I34" s="1162">
        <v>32074.081999999999</v>
      </c>
      <c r="J34" s="1163">
        <v>80.912000000000006</v>
      </c>
      <c r="K34" s="1163">
        <v>383.99400000000003</v>
      </c>
      <c r="L34" s="1163">
        <v>24.835999999999999</v>
      </c>
      <c r="M34" s="1163">
        <v>0.5</v>
      </c>
      <c r="N34" s="1163">
        <v>95.120999999999995</v>
      </c>
      <c r="O34" s="1164">
        <v>32634.609</v>
      </c>
      <c r="P34" s="1162">
        <v>5808.0739999999996</v>
      </c>
      <c r="Q34" s="1163">
        <v>14.561999999999999</v>
      </c>
      <c r="R34" s="1163">
        <v>93.951999999999998</v>
      </c>
      <c r="S34" s="1163">
        <v>4.8010000000000002</v>
      </c>
      <c r="T34" s="1163">
        <v>0.57799999999999996</v>
      </c>
      <c r="U34" s="1163">
        <v>4.3890000000000002</v>
      </c>
      <c r="V34" s="1164">
        <v>5921.5550000000003</v>
      </c>
      <c r="W34" s="1162">
        <v>38988.639999999999</v>
      </c>
      <c r="X34" s="1163">
        <v>98.802999999999997</v>
      </c>
      <c r="Y34" s="1163">
        <v>492.80399999999997</v>
      </c>
      <c r="Z34" s="1163">
        <v>31.036999999999999</v>
      </c>
      <c r="AA34" s="1163">
        <v>1.6319999999999999</v>
      </c>
      <c r="AB34" s="1163">
        <v>99.51</v>
      </c>
      <c r="AC34" s="1164">
        <v>39681.389000000003</v>
      </c>
    </row>
    <row r="35" spans="1:29" ht="25.5">
      <c r="A35" s="1161" t="s">
        <v>503</v>
      </c>
      <c r="B35" s="1162">
        <v>57.662999999999997</v>
      </c>
      <c r="C35" s="1163">
        <v>0.107</v>
      </c>
      <c r="D35" s="1163">
        <v>0</v>
      </c>
      <c r="E35" s="1163">
        <v>0</v>
      </c>
      <c r="F35" s="1163">
        <v>6.0000000000000001E-3</v>
      </c>
      <c r="G35" s="1163">
        <v>0</v>
      </c>
      <c r="H35" s="1164">
        <v>57.776000000000003</v>
      </c>
      <c r="I35" s="1162">
        <v>712.70100000000002</v>
      </c>
      <c r="J35" s="1163">
        <v>1.87</v>
      </c>
      <c r="K35" s="1163">
        <v>24.812999999999999</v>
      </c>
      <c r="L35" s="1163">
        <v>3.891</v>
      </c>
      <c r="M35" s="1163">
        <v>0.06</v>
      </c>
      <c r="N35" s="1163">
        <v>0</v>
      </c>
      <c r="O35" s="1164">
        <v>739.44399999999996</v>
      </c>
      <c r="P35" s="1162">
        <v>49.378</v>
      </c>
      <c r="Q35" s="1163">
        <v>0.13</v>
      </c>
      <c r="R35" s="1163">
        <v>0</v>
      </c>
      <c r="S35" s="1163">
        <v>0</v>
      </c>
      <c r="T35" s="1163">
        <v>0</v>
      </c>
      <c r="U35" s="1163">
        <v>0</v>
      </c>
      <c r="V35" s="1164">
        <v>49.508000000000003</v>
      </c>
      <c r="W35" s="1162">
        <v>819.74199999999996</v>
      </c>
      <c r="X35" s="1163">
        <v>2.1070000000000002</v>
      </c>
      <c r="Y35" s="1163">
        <v>24.812999999999999</v>
      </c>
      <c r="Z35" s="1163">
        <v>3.891</v>
      </c>
      <c r="AA35" s="1163">
        <v>6.6000000000000003E-2</v>
      </c>
      <c r="AB35" s="1163">
        <v>0</v>
      </c>
      <c r="AC35" s="1164">
        <v>846.72799999999995</v>
      </c>
    </row>
    <row r="36" spans="1:29">
      <c r="A36" s="1161" t="s">
        <v>7</v>
      </c>
      <c r="B36" s="1162">
        <v>52587.182999999997</v>
      </c>
      <c r="C36" s="1163">
        <v>218.50700000000001</v>
      </c>
      <c r="D36" s="1163">
        <v>1367.787</v>
      </c>
      <c r="E36" s="1163">
        <v>116.64100000000001</v>
      </c>
      <c r="F36" s="1163">
        <v>19.228000000000002</v>
      </c>
      <c r="G36" s="1163">
        <v>0.69199999999999995</v>
      </c>
      <c r="H36" s="1164">
        <v>54193.396999999997</v>
      </c>
      <c r="I36" s="1162">
        <v>19974.115000000002</v>
      </c>
      <c r="J36" s="1163">
        <v>75.084999999999994</v>
      </c>
      <c r="K36" s="1163">
        <v>423.26299999999998</v>
      </c>
      <c r="L36" s="1163">
        <v>23.276</v>
      </c>
      <c r="M36" s="1163">
        <v>2.0209999999999999</v>
      </c>
      <c r="N36" s="1163">
        <v>0</v>
      </c>
      <c r="O36" s="1164">
        <v>20474.484</v>
      </c>
      <c r="P36" s="1162">
        <v>664.22900000000004</v>
      </c>
      <c r="Q36" s="1163">
        <v>3.0230000000000001</v>
      </c>
      <c r="R36" s="1163">
        <v>60.115000000000002</v>
      </c>
      <c r="S36" s="1163">
        <v>2.8159999999999998</v>
      </c>
      <c r="T36" s="1163">
        <v>1.0449999999999999</v>
      </c>
      <c r="U36" s="1163">
        <v>0</v>
      </c>
      <c r="V36" s="1164">
        <v>728.41200000000003</v>
      </c>
      <c r="W36" s="1162">
        <v>73225.527000000002</v>
      </c>
      <c r="X36" s="1163">
        <v>296.61500000000001</v>
      </c>
      <c r="Y36" s="1163">
        <v>1851.165</v>
      </c>
      <c r="Z36" s="1163">
        <v>142.733</v>
      </c>
      <c r="AA36" s="1163">
        <v>22.294</v>
      </c>
      <c r="AB36" s="1163">
        <v>0.69199999999999995</v>
      </c>
      <c r="AC36" s="1164">
        <v>75396.293000000005</v>
      </c>
    </row>
    <row r="37" spans="1:29">
      <c r="A37" s="1161" t="s">
        <v>504</v>
      </c>
      <c r="B37" s="1162">
        <v>6052.7780000000002</v>
      </c>
      <c r="C37" s="1163">
        <v>12.353</v>
      </c>
      <c r="D37" s="1163">
        <v>235.23400000000001</v>
      </c>
      <c r="E37" s="1163">
        <v>21.806000000000001</v>
      </c>
      <c r="F37" s="1163">
        <v>9.67</v>
      </c>
      <c r="G37" s="1163">
        <v>5962.9620000000004</v>
      </c>
      <c r="H37" s="1164">
        <v>12272.996999999999</v>
      </c>
      <c r="I37" s="1162">
        <v>2E-3</v>
      </c>
      <c r="J37" s="1163">
        <v>0</v>
      </c>
      <c r="K37" s="1163">
        <v>0</v>
      </c>
      <c r="L37" s="1163">
        <v>0</v>
      </c>
      <c r="M37" s="1163">
        <v>0</v>
      </c>
      <c r="N37" s="1163">
        <v>0</v>
      </c>
      <c r="O37" s="1164">
        <v>2E-3</v>
      </c>
      <c r="P37" s="1162">
        <v>2E-3</v>
      </c>
      <c r="Q37" s="1163">
        <v>0</v>
      </c>
      <c r="R37" s="1163">
        <v>3.9E-2</v>
      </c>
      <c r="S37" s="1163">
        <v>0</v>
      </c>
      <c r="T37" s="1163">
        <v>0</v>
      </c>
      <c r="U37" s="1163">
        <v>0</v>
      </c>
      <c r="V37" s="1164">
        <v>4.1000000000000002E-2</v>
      </c>
      <c r="W37" s="1162">
        <v>6052.7820000000002</v>
      </c>
      <c r="X37" s="1163">
        <v>12.353</v>
      </c>
      <c r="Y37" s="1163">
        <v>235.273</v>
      </c>
      <c r="Z37" s="1163">
        <v>21.806000000000001</v>
      </c>
      <c r="AA37" s="1163">
        <v>9.67</v>
      </c>
      <c r="AB37" s="1163">
        <v>5962.9620000000004</v>
      </c>
      <c r="AC37" s="1164">
        <v>12273.04</v>
      </c>
    </row>
    <row r="38" spans="1:29" ht="25.5">
      <c r="A38" s="1161" t="s">
        <v>505</v>
      </c>
      <c r="B38" s="1162">
        <v>12117.019</v>
      </c>
      <c r="C38" s="1163">
        <v>36.386000000000003</v>
      </c>
      <c r="D38" s="1163">
        <v>482.46199999999999</v>
      </c>
      <c r="E38" s="1163">
        <v>57.71</v>
      </c>
      <c r="F38" s="1163">
        <v>77.024000000000001</v>
      </c>
      <c r="G38" s="1163">
        <v>10345.207</v>
      </c>
      <c r="H38" s="1164">
        <v>23058.098000000002</v>
      </c>
      <c r="I38" s="1162">
        <v>0</v>
      </c>
      <c r="J38" s="1163">
        <v>0</v>
      </c>
      <c r="K38" s="1163">
        <v>0</v>
      </c>
      <c r="L38" s="1163">
        <v>0</v>
      </c>
      <c r="M38" s="1163">
        <v>0</v>
      </c>
      <c r="N38" s="1163">
        <v>0</v>
      </c>
      <c r="O38" s="1164">
        <v>0</v>
      </c>
      <c r="P38" s="1162">
        <v>0.69899999999999995</v>
      </c>
      <c r="Q38" s="1163">
        <v>0</v>
      </c>
      <c r="R38" s="1163">
        <v>0.91400000000000003</v>
      </c>
      <c r="S38" s="1163">
        <v>2.5</v>
      </c>
      <c r="T38" s="1163">
        <v>439.00299999999999</v>
      </c>
      <c r="U38" s="1163">
        <v>18.100000000000001</v>
      </c>
      <c r="V38" s="1164">
        <v>458.71600000000001</v>
      </c>
      <c r="W38" s="1162">
        <v>12117.718000000001</v>
      </c>
      <c r="X38" s="1163">
        <v>36.386000000000003</v>
      </c>
      <c r="Y38" s="1163">
        <v>483.37599999999998</v>
      </c>
      <c r="Z38" s="1163">
        <v>60.21</v>
      </c>
      <c r="AA38" s="1163">
        <v>516.02700000000004</v>
      </c>
      <c r="AB38" s="1163">
        <v>10363.307000000001</v>
      </c>
      <c r="AC38" s="1164">
        <v>23516.813999999998</v>
      </c>
    </row>
    <row r="39" spans="1:29">
      <c r="A39" s="1161" t="s">
        <v>9</v>
      </c>
      <c r="B39" s="1162">
        <v>53.536999999999999</v>
      </c>
      <c r="C39" s="1163">
        <v>0.21199999999999999</v>
      </c>
      <c r="D39" s="1163">
        <v>0.71499999999999997</v>
      </c>
      <c r="E39" s="1163">
        <v>1E-3</v>
      </c>
      <c r="F39" s="1163">
        <v>0.11700000000000001</v>
      </c>
      <c r="G39" s="1163">
        <v>0</v>
      </c>
      <c r="H39" s="1164">
        <v>54.581000000000003</v>
      </c>
      <c r="I39" s="1162">
        <v>258.69900000000001</v>
      </c>
      <c r="J39" s="1163">
        <v>0.84099999999999997</v>
      </c>
      <c r="K39" s="1163">
        <v>6.9180000000000001</v>
      </c>
      <c r="L39" s="1163">
        <v>0.313</v>
      </c>
      <c r="M39" s="1163">
        <v>0.36</v>
      </c>
      <c r="N39" s="1163">
        <v>0</v>
      </c>
      <c r="O39" s="1164">
        <v>266.81799999999998</v>
      </c>
      <c r="P39" s="1162">
        <v>11.423999999999999</v>
      </c>
      <c r="Q39" s="1163">
        <v>9.8000000000000004E-2</v>
      </c>
      <c r="R39" s="1163">
        <v>5.0880000000000001</v>
      </c>
      <c r="S39" s="1163">
        <v>0.29099999999999998</v>
      </c>
      <c r="T39" s="1163">
        <v>0.23</v>
      </c>
      <c r="U39" s="1163">
        <v>0</v>
      </c>
      <c r="V39" s="1164">
        <v>16.84</v>
      </c>
      <c r="W39" s="1162">
        <v>323.66000000000003</v>
      </c>
      <c r="X39" s="1163">
        <v>1.151</v>
      </c>
      <c r="Y39" s="1163">
        <v>12.721</v>
      </c>
      <c r="Z39" s="1163">
        <v>0.60499999999999998</v>
      </c>
      <c r="AA39" s="1163">
        <v>0.70699999999999996</v>
      </c>
      <c r="AB39" s="1163">
        <v>0</v>
      </c>
      <c r="AC39" s="1164">
        <v>338.23899999999998</v>
      </c>
    </row>
    <row r="40" spans="1:29">
      <c r="A40" s="1161" t="s">
        <v>10</v>
      </c>
      <c r="B40" s="1162">
        <v>95.875</v>
      </c>
      <c r="C40" s="1163">
        <v>1.339</v>
      </c>
      <c r="D40" s="1163">
        <v>16.744</v>
      </c>
      <c r="E40" s="1163">
        <v>1.6970000000000001</v>
      </c>
      <c r="F40" s="1163">
        <v>118.11199999999999</v>
      </c>
      <c r="G40" s="1163">
        <v>13.292</v>
      </c>
      <c r="H40" s="1164">
        <v>245.36199999999999</v>
      </c>
      <c r="I40" s="1162">
        <v>1073.8989999999999</v>
      </c>
      <c r="J40" s="1163">
        <v>5.4459999999999997</v>
      </c>
      <c r="K40" s="1163">
        <v>107.66500000000001</v>
      </c>
      <c r="L40" s="1163">
        <v>2.8090000000000002</v>
      </c>
      <c r="M40" s="1163">
        <v>0.83799999999999997</v>
      </c>
      <c r="N40" s="1163">
        <v>25.213999999999999</v>
      </c>
      <c r="O40" s="1164">
        <v>1213.0619999999999</v>
      </c>
      <c r="P40" s="1162">
        <v>1428.316</v>
      </c>
      <c r="Q40" s="1163">
        <v>3.0030000000000001</v>
      </c>
      <c r="R40" s="1163">
        <v>33.616</v>
      </c>
      <c r="S40" s="1163">
        <v>9.6829999999999998</v>
      </c>
      <c r="T40" s="1163">
        <v>22.245000000000001</v>
      </c>
      <c r="U40" s="1163">
        <v>4.12</v>
      </c>
      <c r="V40" s="1164">
        <v>1491.3</v>
      </c>
      <c r="W40" s="1162">
        <v>2598.09</v>
      </c>
      <c r="X40" s="1163">
        <v>9.7880000000000003</v>
      </c>
      <c r="Y40" s="1163">
        <v>158.02500000000001</v>
      </c>
      <c r="Z40" s="1163">
        <v>14.189</v>
      </c>
      <c r="AA40" s="1163">
        <v>141.19499999999999</v>
      </c>
      <c r="AB40" s="1163">
        <v>42.625999999999998</v>
      </c>
      <c r="AC40" s="1164">
        <v>2949.7240000000002</v>
      </c>
    </row>
    <row r="41" spans="1:29">
      <c r="A41" s="1161" t="s">
        <v>506</v>
      </c>
      <c r="B41" s="1162">
        <v>323.85899999999998</v>
      </c>
      <c r="C41" s="1163">
        <v>12.349</v>
      </c>
      <c r="D41" s="1163">
        <v>29.111000000000001</v>
      </c>
      <c r="E41" s="1163">
        <v>2.4700000000000002</v>
      </c>
      <c r="F41" s="1163">
        <v>0.30099999999999999</v>
      </c>
      <c r="G41" s="1163">
        <v>0.55900000000000005</v>
      </c>
      <c r="H41" s="1164">
        <v>366.17899999999997</v>
      </c>
      <c r="I41" s="1162">
        <v>18.623000000000001</v>
      </c>
      <c r="J41" s="1163">
        <v>0.03</v>
      </c>
      <c r="K41" s="1163">
        <v>3.0169999999999999</v>
      </c>
      <c r="L41" s="1163">
        <v>6.6000000000000003E-2</v>
      </c>
      <c r="M41" s="1163">
        <v>0.23799999999999999</v>
      </c>
      <c r="N41" s="1163">
        <v>0</v>
      </c>
      <c r="O41" s="1164">
        <v>21.908000000000001</v>
      </c>
      <c r="P41" s="1162">
        <v>172.66900000000001</v>
      </c>
      <c r="Q41" s="1163">
        <v>4.8159999999999998</v>
      </c>
      <c r="R41" s="1163">
        <v>10.971</v>
      </c>
      <c r="S41" s="1163">
        <v>0.86099999999999999</v>
      </c>
      <c r="T41" s="1163">
        <v>0</v>
      </c>
      <c r="U41" s="1163">
        <v>0</v>
      </c>
      <c r="V41" s="1164">
        <v>188.45599999999999</v>
      </c>
      <c r="W41" s="1162">
        <v>515.15099999999995</v>
      </c>
      <c r="X41" s="1163">
        <v>17.195</v>
      </c>
      <c r="Y41" s="1163">
        <v>43.098999999999997</v>
      </c>
      <c r="Z41" s="1163">
        <v>3.3969999999999998</v>
      </c>
      <c r="AA41" s="1163">
        <v>0.53900000000000003</v>
      </c>
      <c r="AB41" s="1163">
        <v>0.55900000000000005</v>
      </c>
      <c r="AC41" s="1164">
        <v>576.54300000000001</v>
      </c>
    </row>
    <row r="42" spans="1:29">
      <c r="A42" s="1161" t="s">
        <v>507</v>
      </c>
      <c r="B42" s="1162">
        <v>105.85599999999999</v>
      </c>
      <c r="C42" s="1163">
        <v>0.314</v>
      </c>
      <c r="D42" s="1163">
        <v>0.44900000000000001</v>
      </c>
      <c r="E42" s="1163">
        <v>8.1000000000000003E-2</v>
      </c>
      <c r="F42" s="1163">
        <v>0.23300000000000001</v>
      </c>
      <c r="G42" s="1163">
        <v>4.9210000000000003</v>
      </c>
      <c r="H42" s="1164">
        <v>111.773</v>
      </c>
      <c r="I42" s="1162">
        <v>19.422999999999998</v>
      </c>
      <c r="J42" s="1163">
        <v>7.3999999999999996E-2</v>
      </c>
      <c r="K42" s="1163">
        <v>0</v>
      </c>
      <c r="L42" s="1163">
        <v>0</v>
      </c>
      <c r="M42" s="1163">
        <v>0</v>
      </c>
      <c r="N42" s="1163">
        <v>0</v>
      </c>
      <c r="O42" s="1164">
        <v>19.497</v>
      </c>
      <c r="P42" s="1162">
        <v>120.657</v>
      </c>
      <c r="Q42" s="1163">
        <v>0.58699999999999997</v>
      </c>
      <c r="R42" s="1163">
        <v>5.1139999999999999</v>
      </c>
      <c r="S42" s="1163">
        <v>0.152</v>
      </c>
      <c r="T42" s="1163">
        <v>0</v>
      </c>
      <c r="U42" s="1163">
        <v>6.0999999999999999E-2</v>
      </c>
      <c r="V42" s="1164">
        <v>126.419</v>
      </c>
      <c r="W42" s="1162">
        <v>245.93600000000001</v>
      </c>
      <c r="X42" s="1163">
        <v>0.97499999999999998</v>
      </c>
      <c r="Y42" s="1163">
        <v>5.5629999999999997</v>
      </c>
      <c r="Z42" s="1163">
        <v>0.23300000000000001</v>
      </c>
      <c r="AA42" s="1163">
        <v>0.23300000000000001</v>
      </c>
      <c r="AB42" s="1163">
        <v>4.9820000000000002</v>
      </c>
      <c r="AC42" s="1164">
        <v>257.68900000000002</v>
      </c>
    </row>
    <row r="43" spans="1:29">
      <c r="A43" s="1161" t="s">
        <v>499</v>
      </c>
      <c r="B43" s="1162">
        <v>30.407</v>
      </c>
      <c r="C43" s="1163">
        <v>9.1999999999999998E-2</v>
      </c>
      <c r="D43" s="1163">
        <v>0.43</v>
      </c>
      <c r="E43" s="1163">
        <v>0.08</v>
      </c>
      <c r="F43" s="1163">
        <v>0.16600000000000001</v>
      </c>
      <c r="G43" s="1163">
        <v>5.4930000000000003</v>
      </c>
      <c r="H43" s="1164">
        <v>36.588000000000001</v>
      </c>
      <c r="I43" s="1162">
        <v>34.826000000000001</v>
      </c>
      <c r="J43" s="1163">
        <v>0.192</v>
      </c>
      <c r="K43" s="1163">
        <v>1.3959999999999999</v>
      </c>
      <c r="L43" s="1163">
        <v>3.0000000000000001E-3</v>
      </c>
      <c r="M43" s="1163">
        <v>0</v>
      </c>
      <c r="N43" s="1163">
        <v>0</v>
      </c>
      <c r="O43" s="1164">
        <v>36.414000000000001</v>
      </c>
      <c r="P43" s="1162">
        <v>62.405000000000001</v>
      </c>
      <c r="Q43" s="1163">
        <v>0.28399999999999997</v>
      </c>
      <c r="R43" s="1163">
        <v>7.07</v>
      </c>
      <c r="S43" s="1163">
        <v>0.155</v>
      </c>
      <c r="T43" s="1163">
        <v>0</v>
      </c>
      <c r="U43" s="1163">
        <v>0</v>
      </c>
      <c r="V43" s="1164">
        <v>69.759</v>
      </c>
      <c r="W43" s="1162">
        <v>127.63800000000001</v>
      </c>
      <c r="X43" s="1163">
        <v>0.56799999999999995</v>
      </c>
      <c r="Y43" s="1163">
        <v>8.8960000000000008</v>
      </c>
      <c r="Z43" s="1163">
        <v>0.23799999999999999</v>
      </c>
      <c r="AA43" s="1163">
        <v>0.16600000000000001</v>
      </c>
      <c r="AB43" s="1163">
        <v>5.4930000000000003</v>
      </c>
      <c r="AC43" s="1164">
        <v>142.761</v>
      </c>
    </row>
    <row r="44" spans="1:29" ht="13.5" thickBot="1">
      <c r="A44" s="1165" t="s">
        <v>17</v>
      </c>
      <c r="B44" s="1166">
        <v>283.59199999999998</v>
      </c>
      <c r="C44" s="1167">
        <v>1.1259999999999999</v>
      </c>
      <c r="D44" s="1167">
        <v>28.529</v>
      </c>
      <c r="E44" s="1167">
        <v>5.2270000000000003</v>
      </c>
      <c r="F44" s="1167">
        <v>556.54</v>
      </c>
      <c r="G44" s="1167">
        <v>17.798999999999999</v>
      </c>
      <c r="H44" s="1168">
        <v>887.58600000000001</v>
      </c>
      <c r="I44" s="1166">
        <v>59.027000000000001</v>
      </c>
      <c r="J44" s="1167">
        <v>0.17499999999999999</v>
      </c>
      <c r="K44" s="1167">
        <v>1.619</v>
      </c>
      <c r="L44" s="1167">
        <v>0.11700000000000001</v>
      </c>
      <c r="M44" s="1167">
        <v>5.0000000000000001E-3</v>
      </c>
      <c r="N44" s="1167">
        <v>9.1999999999999998E-2</v>
      </c>
      <c r="O44" s="1168">
        <v>60.917999999999999</v>
      </c>
      <c r="P44" s="1166">
        <v>161.12899999999999</v>
      </c>
      <c r="Q44" s="1167">
        <v>0.72899999999999998</v>
      </c>
      <c r="R44" s="1167">
        <v>9.4480000000000004</v>
      </c>
      <c r="S44" s="1167">
        <v>0.29499999999999998</v>
      </c>
      <c r="T44" s="1167">
        <v>0.317</v>
      </c>
      <c r="U44" s="1167">
        <v>0.61399999999999999</v>
      </c>
      <c r="V44" s="1168">
        <v>172.23699999999999</v>
      </c>
      <c r="W44" s="1166">
        <v>503.74799999999999</v>
      </c>
      <c r="X44" s="1167">
        <v>2.0299999999999998</v>
      </c>
      <c r="Y44" s="1167">
        <v>39.595999999999997</v>
      </c>
      <c r="Z44" s="1167">
        <v>5.6390000000000002</v>
      </c>
      <c r="AA44" s="1167">
        <v>556.86199999999997</v>
      </c>
      <c r="AB44" s="1167">
        <v>18.504999999999999</v>
      </c>
      <c r="AC44" s="1168">
        <v>1120.741</v>
      </c>
    </row>
    <row r="45" spans="1:29" ht="13.5" thickBot="1">
      <c r="A45" s="1169" t="s">
        <v>508</v>
      </c>
      <c r="B45" s="1170">
        <v>171681.44</v>
      </c>
      <c r="C45" s="1171">
        <v>811.67899999999997</v>
      </c>
      <c r="D45" s="1171">
        <v>11566.572</v>
      </c>
      <c r="E45" s="1171">
        <v>1199.8230000000001</v>
      </c>
      <c r="F45" s="1171">
        <v>56426.425000000003</v>
      </c>
      <c r="G45" s="1171">
        <v>43442.781000000003</v>
      </c>
      <c r="H45" s="1172">
        <v>283928.897</v>
      </c>
      <c r="I45" s="1170">
        <v>74190.740000000005</v>
      </c>
      <c r="J45" s="1171">
        <v>291.27999999999997</v>
      </c>
      <c r="K45" s="1171">
        <v>3735.645</v>
      </c>
      <c r="L45" s="1171">
        <v>201.52099999999999</v>
      </c>
      <c r="M45" s="1171">
        <v>2855.7020000000002</v>
      </c>
      <c r="N45" s="1171">
        <v>3267.413</v>
      </c>
      <c r="O45" s="1172">
        <v>84340.78</v>
      </c>
      <c r="P45" s="1170">
        <v>93259.392000000007</v>
      </c>
      <c r="Q45" s="1171">
        <v>227.631</v>
      </c>
      <c r="R45" s="1171">
        <v>3549.8310000000001</v>
      </c>
      <c r="S45" s="1171">
        <v>511.72399999999999</v>
      </c>
      <c r="T45" s="1171">
        <v>3874.0230000000001</v>
      </c>
      <c r="U45" s="1171">
        <v>15019.953</v>
      </c>
      <c r="V45" s="1172">
        <v>115930.83</v>
      </c>
      <c r="W45" s="1170">
        <v>339131.57199999999</v>
      </c>
      <c r="X45" s="1171">
        <v>1330.59</v>
      </c>
      <c r="Y45" s="1171">
        <v>18852.047999999999</v>
      </c>
      <c r="Z45" s="1171">
        <v>1913.068</v>
      </c>
      <c r="AA45" s="1171">
        <v>63156.15</v>
      </c>
      <c r="AB45" s="1171">
        <v>61730.146999999997</v>
      </c>
      <c r="AC45" s="1172">
        <v>484200.50699999998</v>
      </c>
    </row>
    <row r="46" spans="1:29">
      <c r="A46" s="1173"/>
    </row>
    <row r="47" spans="1:29">
      <c r="A47" s="1174" t="s">
        <v>509</v>
      </c>
    </row>
    <row r="48" spans="1:29">
      <c r="A48" s="1175" t="s">
        <v>510</v>
      </c>
    </row>
    <row r="49" spans="1:1">
      <c r="A49" s="1175" t="s">
        <v>511</v>
      </c>
    </row>
    <row r="50" spans="1:1">
      <c r="A50" s="1175" t="s">
        <v>512</v>
      </c>
    </row>
    <row r="51" spans="1:1">
      <c r="A51" s="1175" t="s">
        <v>513</v>
      </c>
    </row>
    <row r="52" spans="1:1">
      <c r="A52" s="1175" t="s">
        <v>514</v>
      </c>
    </row>
    <row r="53" spans="1:1">
      <c r="A53" s="1175" t="s">
        <v>515</v>
      </c>
    </row>
    <row r="54" spans="1:1">
      <c r="A54" s="1175" t="s">
        <v>516</v>
      </c>
    </row>
  </sheetData>
  <mergeCells count="8">
    <mergeCell ref="AB1:AC1"/>
    <mergeCell ref="A3:AC3"/>
    <mergeCell ref="AA5:AC5"/>
    <mergeCell ref="A6:A8"/>
    <mergeCell ref="B6:H7"/>
    <mergeCell ref="I6:O7"/>
    <mergeCell ref="P6:V7"/>
    <mergeCell ref="W6:AC7"/>
  </mergeCells>
  <pageMargins left="0.43" right="0.26" top="0.82677165354330717" bottom="0.38"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2.140625" style="1179" customWidth="1"/>
    <col min="2" max="2" width="37.85546875" style="1178" customWidth="1"/>
    <col min="3" max="3" width="12.42578125" style="1179" bestFit="1" customWidth="1"/>
    <col min="4" max="4" width="12.140625" style="1179" customWidth="1"/>
    <col min="5" max="5" width="11.140625" style="1179" customWidth="1"/>
    <col min="6" max="6" width="10.5703125" style="1179" customWidth="1"/>
    <col min="7" max="7" width="10.140625" style="1179" customWidth="1"/>
    <col min="8" max="8" width="11.42578125" style="1179" customWidth="1"/>
    <col min="9" max="9" width="17.7109375" style="1179" customWidth="1"/>
    <col min="10" max="10" width="13.5703125" style="1179" customWidth="1"/>
    <col min="11" max="11" width="18.140625" style="1179" customWidth="1"/>
    <col min="12" max="12" width="16.7109375" style="1179" customWidth="1"/>
    <col min="13" max="13" width="13.42578125" style="1179" customWidth="1"/>
    <col min="14" max="16384" width="6.85546875" style="1179"/>
  </cols>
  <sheetData>
    <row r="1" spans="2:10">
      <c r="I1" s="1180" t="s">
        <v>517</v>
      </c>
    </row>
    <row r="2" spans="2:10">
      <c r="B2" s="1179"/>
    </row>
    <row r="3" spans="2:10" ht="34.5" customHeight="1">
      <c r="B3" s="2259" t="s">
        <v>518</v>
      </c>
      <c r="C3" s="2259"/>
      <c r="D3" s="2259"/>
      <c r="E3" s="2259"/>
      <c r="F3" s="2259"/>
      <c r="G3" s="2259"/>
      <c r="H3" s="2259"/>
      <c r="I3" s="2259"/>
    </row>
    <row r="4" spans="2:10">
      <c r="B4" s="1179"/>
    </row>
    <row r="5" spans="2:10" ht="13.5" thickBot="1">
      <c r="B5" s="1181"/>
      <c r="C5" s="1182"/>
      <c r="D5" s="1182"/>
      <c r="E5" s="1182"/>
      <c r="F5" s="1182"/>
      <c r="G5" s="1182"/>
      <c r="H5" s="1182"/>
      <c r="I5" s="1183" t="s">
        <v>519</v>
      </c>
    </row>
    <row r="6" spans="2:10" ht="30" customHeight="1" thickBot="1">
      <c r="B6" s="1184" t="s">
        <v>468</v>
      </c>
      <c r="C6" s="1185" t="s">
        <v>473</v>
      </c>
      <c r="D6" s="1186" t="s">
        <v>474</v>
      </c>
      <c r="E6" s="1186" t="s">
        <v>475</v>
      </c>
      <c r="F6" s="1186" t="s">
        <v>476</v>
      </c>
      <c r="G6" s="1186" t="s">
        <v>477</v>
      </c>
      <c r="H6" s="1186" t="s">
        <v>478</v>
      </c>
      <c r="I6" s="1187" t="s">
        <v>520</v>
      </c>
      <c r="J6" s="1188"/>
    </row>
    <row r="7" spans="2:10">
      <c r="B7" s="1189" t="s">
        <v>12</v>
      </c>
      <c r="C7" s="1190">
        <v>-167.684</v>
      </c>
      <c r="D7" s="1191">
        <v>-5.0670000000000002</v>
      </c>
      <c r="E7" s="1191">
        <v>-5.1999999999999998E-2</v>
      </c>
      <c r="F7" s="1191">
        <v>-5.3559999999999999</v>
      </c>
      <c r="G7" s="1191">
        <v>-12.96</v>
      </c>
      <c r="H7" s="1191">
        <v>-21.638999999999999</v>
      </c>
      <c r="I7" s="1192">
        <v>-207.40199999999999</v>
      </c>
      <c r="J7" s="1188"/>
    </row>
    <row r="8" spans="2:10">
      <c r="B8" s="1193" t="s">
        <v>480</v>
      </c>
      <c r="C8" s="1194">
        <v>485.04</v>
      </c>
      <c r="D8" s="1195">
        <v>5.016</v>
      </c>
      <c r="E8" s="1195">
        <v>-6.3890000000000002</v>
      </c>
      <c r="F8" s="1195">
        <v>-4.7E-2</v>
      </c>
      <c r="G8" s="1195">
        <v>-0.14000000000000001</v>
      </c>
      <c r="H8" s="1195">
        <v>-125.755</v>
      </c>
      <c r="I8" s="1196">
        <v>357.77199999999999</v>
      </c>
    </row>
    <row r="9" spans="2:10">
      <c r="B9" s="1193" t="s">
        <v>521</v>
      </c>
      <c r="C9" s="1194">
        <v>-1193.5809999999999</v>
      </c>
      <c r="D9" s="1195">
        <v>-13.627000000000001</v>
      </c>
      <c r="E9" s="1195">
        <v>115.139</v>
      </c>
      <c r="F9" s="1195">
        <v>-146.553</v>
      </c>
      <c r="G9" s="1195">
        <v>-25.6</v>
      </c>
      <c r="H9" s="1195">
        <v>-94.49</v>
      </c>
      <c r="I9" s="1196">
        <v>-1212.1590000000001</v>
      </c>
    </row>
    <row r="10" spans="2:10" ht="25.5">
      <c r="B10" s="1193" t="s">
        <v>482</v>
      </c>
      <c r="C10" s="1194">
        <v>316.47000000000003</v>
      </c>
      <c r="D10" s="1195">
        <v>0.32800000000000001</v>
      </c>
      <c r="E10" s="1195">
        <v>93.718000000000004</v>
      </c>
      <c r="F10" s="1195">
        <v>17.033000000000001</v>
      </c>
      <c r="G10" s="1195">
        <v>3.23</v>
      </c>
      <c r="H10" s="1195">
        <v>79.531999999999996</v>
      </c>
      <c r="I10" s="1196">
        <v>493.27800000000002</v>
      </c>
    </row>
    <row r="11" spans="2:10" ht="38.25">
      <c r="B11" s="1193" t="s">
        <v>483</v>
      </c>
      <c r="C11" s="1194">
        <v>285.084</v>
      </c>
      <c r="D11" s="1195">
        <v>-0.495</v>
      </c>
      <c r="E11" s="1195">
        <v>49.113</v>
      </c>
      <c r="F11" s="1195">
        <v>-6.2539999999999996</v>
      </c>
      <c r="G11" s="1195">
        <v>-186.399</v>
      </c>
      <c r="H11" s="1195">
        <v>-212.697</v>
      </c>
      <c r="I11" s="1196">
        <v>-65.394000000000005</v>
      </c>
    </row>
    <row r="12" spans="2:10" ht="25.5">
      <c r="B12" s="1193" t="s">
        <v>484</v>
      </c>
      <c r="C12" s="1194">
        <v>-1559.828</v>
      </c>
      <c r="D12" s="1195">
        <v>-19.954000000000001</v>
      </c>
      <c r="E12" s="1195">
        <v>606.31200000000001</v>
      </c>
      <c r="F12" s="1195">
        <v>-302.85300000000001</v>
      </c>
      <c r="G12" s="1195">
        <v>87.069000000000003</v>
      </c>
      <c r="H12" s="1195">
        <v>261.24700000000001</v>
      </c>
      <c r="I12" s="1196">
        <v>-625.154</v>
      </c>
    </row>
    <row r="13" spans="2:10">
      <c r="B13" s="1193" t="s">
        <v>485</v>
      </c>
      <c r="C13" s="1194">
        <v>-531.19799999999998</v>
      </c>
      <c r="D13" s="1195">
        <v>-2.5289999999999999</v>
      </c>
      <c r="E13" s="1195">
        <v>747.78499999999997</v>
      </c>
      <c r="F13" s="1195">
        <v>-21.344999999999999</v>
      </c>
      <c r="G13" s="1195">
        <v>11.396000000000001</v>
      </c>
      <c r="H13" s="1195">
        <v>48.814</v>
      </c>
      <c r="I13" s="1196">
        <v>274.26799999999997</v>
      </c>
    </row>
    <row r="14" spans="2:10" ht="25.5">
      <c r="B14" s="1193" t="s">
        <v>486</v>
      </c>
      <c r="C14" s="1194">
        <v>1382.1780000000001</v>
      </c>
      <c r="D14" s="1195">
        <v>0.51</v>
      </c>
      <c r="E14" s="1195">
        <v>-46.792000000000002</v>
      </c>
      <c r="F14" s="1195">
        <v>51.316000000000003</v>
      </c>
      <c r="G14" s="1195">
        <v>59.933</v>
      </c>
      <c r="H14" s="1195">
        <v>-435.46600000000001</v>
      </c>
      <c r="I14" s="1196">
        <v>960.36300000000006</v>
      </c>
    </row>
    <row r="15" spans="2:10" ht="38.25">
      <c r="B15" s="1193" t="s">
        <v>487</v>
      </c>
      <c r="C15" s="1194">
        <v>-167.21799999999999</v>
      </c>
      <c r="D15" s="1195">
        <v>-1.2410000000000001</v>
      </c>
      <c r="E15" s="1195">
        <v>-2.0299999999999998</v>
      </c>
      <c r="F15" s="1195">
        <v>0.4</v>
      </c>
      <c r="G15" s="1195">
        <v>9.6159999999999997</v>
      </c>
      <c r="H15" s="1195">
        <v>-30.712</v>
      </c>
      <c r="I15" s="1196">
        <v>-191.58500000000001</v>
      </c>
    </row>
    <row r="16" spans="2:10">
      <c r="B16" s="1193" t="s">
        <v>14</v>
      </c>
      <c r="C16" s="1194">
        <v>1269.4839999999999</v>
      </c>
      <c r="D16" s="1195">
        <v>-7.5979999999999999</v>
      </c>
      <c r="E16" s="1195">
        <v>-537.30399999999997</v>
      </c>
      <c r="F16" s="1195">
        <v>67.442999999999998</v>
      </c>
      <c r="G16" s="1195">
        <v>-10.042</v>
      </c>
      <c r="H16" s="1195">
        <v>25.498999999999999</v>
      </c>
      <c r="I16" s="1196">
        <v>740.03899999999999</v>
      </c>
    </row>
    <row r="17" spans="2:9" ht="25.5">
      <c r="B17" s="1193" t="s">
        <v>488</v>
      </c>
      <c r="C17" s="1194">
        <v>900.31100000000004</v>
      </c>
      <c r="D17" s="1195">
        <v>-22.716000000000001</v>
      </c>
      <c r="E17" s="1195">
        <v>-191.631</v>
      </c>
      <c r="F17" s="1195">
        <v>-321.24299999999999</v>
      </c>
      <c r="G17" s="1195">
        <v>166.137</v>
      </c>
      <c r="H17" s="1195">
        <v>615.37099999999998</v>
      </c>
      <c r="I17" s="1196">
        <v>1467.472</v>
      </c>
    </row>
    <row r="18" spans="2:9">
      <c r="B18" s="1193" t="s">
        <v>489</v>
      </c>
      <c r="C18" s="1194">
        <v>1398.03</v>
      </c>
      <c r="D18" s="1195">
        <v>15.055</v>
      </c>
      <c r="E18" s="1195">
        <v>-262.63299999999998</v>
      </c>
      <c r="F18" s="1195">
        <v>-45.347000000000001</v>
      </c>
      <c r="G18" s="1195">
        <v>100.497</v>
      </c>
      <c r="H18" s="1195">
        <v>177.102</v>
      </c>
      <c r="I18" s="1196">
        <v>1428.0509999999999</v>
      </c>
    </row>
    <row r="19" spans="2:9" ht="25.5">
      <c r="B19" s="1193" t="s">
        <v>16</v>
      </c>
      <c r="C19" s="1194">
        <v>591.69299999999998</v>
      </c>
      <c r="D19" s="1195">
        <v>0.78</v>
      </c>
      <c r="E19" s="1195">
        <v>54.973999999999997</v>
      </c>
      <c r="F19" s="1195">
        <v>3.3330000000000002</v>
      </c>
      <c r="G19" s="1195">
        <v>10.4</v>
      </c>
      <c r="H19" s="1195">
        <v>-61.472999999999999</v>
      </c>
      <c r="I19" s="1196">
        <v>596.37400000000002</v>
      </c>
    </row>
    <row r="20" spans="2:9">
      <c r="B20" s="1193" t="s">
        <v>522</v>
      </c>
      <c r="C20" s="1194">
        <v>-92.676000000000002</v>
      </c>
      <c r="D20" s="1195">
        <v>-2.9529999999999998</v>
      </c>
      <c r="E20" s="1195">
        <v>247.85900000000001</v>
      </c>
      <c r="F20" s="1195">
        <v>5.375</v>
      </c>
      <c r="G20" s="1195">
        <v>-36.046999999999997</v>
      </c>
      <c r="H20" s="1195">
        <v>-21.623000000000001</v>
      </c>
      <c r="I20" s="1196">
        <v>94.56</v>
      </c>
    </row>
    <row r="21" spans="2:9" ht="25.5">
      <c r="B21" s="1193" t="s">
        <v>491</v>
      </c>
      <c r="C21" s="1194">
        <v>-8137.6180000000004</v>
      </c>
      <c r="D21" s="1195">
        <v>-6.0659999999999998</v>
      </c>
      <c r="E21" s="1195">
        <v>-8.8650000000000002</v>
      </c>
      <c r="F21" s="1195">
        <v>-16.582000000000001</v>
      </c>
      <c r="G21" s="1195">
        <v>2351.069</v>
      </c>
      <c r="H21" s="1195">
        <v>-955.58399999999995</v>
      </c>
      <c r="I21" s="1196">
        <v>-6757.0640000000003</v>
      </c>
    </row>
    <row r="22" spans="2:9">
      <c r="B22" s="1193" t="s">
        <v>492</v>
      </c>
      <c r="C22" s="1194">
        <v>957.50400000000002</v>
      </c>
      <c r="D22" s="1195">
        <v>5.5330000000000004</v>
      </c>
      <c r="E22" s="1195">
        <v>-37.863</v>
      </c>
      <c r="F22" s="1195">
        <v>-5.367</v>
      </c>
      <c r="G22" s="1195">
        <v>-0.42</v>
      </c>
      <c r="H22" s="1195">
        <v>-8.423</v>
      </c>
      <c r="I22" s="1196">
        <v>916.33100000000002</v>
      </c>
    </row>
    <row r="23" spans="2:9">
      <c r="B23" s="1193" t="s">
        <v>493</v>
      </c>
      <c r="C23" s="1194">
        <v>494.178</v>
      </c>
      <c r="D23" s="1195">
        <v>-3.55</v>
      </c>
      <c r="E23" s="1195">
        <v>-14.898999999999999</v>
      </c>
      <c r="F23" s="1195">
        <v>2.5640000000000001</v>
      </c>
      <c r="G23" s="1195">
        <v>13.395</v>
      </c>
      <c r="H23" s="1195">
        <v>-148.822</v>
      </c>
      <c r="I23" s="1196">
        <v>340.30200000000002</v>
      </c>
    </row>
    <row r="24" spans="2:9" ht="25.5">
      <c r="B24" s="1193" t="s">
        <v>494</v>
      </c>
      <c r="C24" s="1194">
        <v>-196.38</v>
      </c>
      <c r="D24" s="1195">
        <v>-3.0430000000000001</v>
      </c>
      <c r="E24" s="1195">
        <v>-503.35</v>
      </c>
      <c r="F24" s="1195">
        <v>-28.263999999999999</v>
      </c>
      <c r="G24" s="1195">
        <v>4.9820000000000002</v>
      </c>
      <c r="H24" s="1195">
        <v>26.161999999999999</v>
      </c>
      <c r="I24" s="1196">
        <v>-671.62900000000002</v>
      </c>
    </row>
    <row r="25" spans="2:9" ht="25.5">
      <c r="B25" s="1193" t="s">
        <v>495</v>
      </c>
      <c r="C25" s="1194">
        <v>64.47</v>
      </c>
      <c r="D25" s="1195">
        <v>3.133</v>
      </c>
      <c r="E25" s="1195">
        <v>-7.9000000000000001E-2</v>
      </c>
      <c r="F25" s="1195">
        <v>8.5999999999999993E-2</v>
      </c>
      <c r="G25" s="1195">
        <v>1112.251</v>
      </c>
      <c r="H25" s="1195">
        <v>-101.76</v>
      </c>
      <c r="I25" s="1196">
        <v>1078.0150000000001</v>
      </c>
    </row>
    <row r="26" spans="2:9">
      <c r="B26" s="1193" t="s">
        <v>496</v>
      </c>
      <c r="C26" s="1194">
        <v>-112.863</v>
      </c>
      <c r="D26" s="1195">
        <v>1.171</v>
      </c>
      <c r="E26" s="1195">
        <v>0.14499999999999999</v>
      </c>
      <c r="F26" s="1195">
        <v>0.192</v>
      </c>
      <c r="G26" s="1195">
        <v>8.3629999999999995</v>
      </c>
      <c r="H26" s="1195">
        <v>2.04</v>
      </c>
      <c r="I26" s="1196">
        <v>-101.14400000000001</v>
      </c>
    </row>
    <row r="27" spans="2:9" ht="25.5">
      <c r="B27" s="1193" t="s">
        <v>497</v>
      </c>
      <c r="C27" s="1194">
        <v>34.526000000000003</v>
      </c>
      <c r="D27" s="1195">
        <v>0.35699999999999998</v>
      </c>
      <c r="E27" s="1195">
        <v>-3.5459999999999998</v>
      </c>
      <c r="F27" s="1195">
        <v>0.10199999999999999</v>
      </c>
      <c r="G27" s="1195">
        <v>-2.726</v>
      </c>
      <c r="H27" s="1195">
        <v>-65.488</v>
      </c>
      <c r="I27" s="1196">
        <v>-36.877000000000002</v>
      </c>
    </row>
    <row r="28" spans="2:9">
      <c r="B28" s="1193" t="s">
        <v>498</v>
      </c>
      <c r="C28" s="1194">
        <v>-108.10299999999999</v>
      </c>
      <c r="D28" s="1195">
        <v>0.97799999999999998</v>
      </c>
      <c r="E28" s="1195">
        <v>17.754999999999999</v>
      </c>
      <c r="F28" s="1195">
        <v>0.95199999999999996</v>
      </c>
      <c r="G28" s="1195">
        <v>-4.359</v>
      </c>
      <c r="H28" s="1195">
        <v>63.993000000000002</v>
      </c>
      <c r="I28" s="1196">
        <v>-29.736000000000001</v>
      </c>
    </row>
    <row r="29" spans="2:9">
      <c r="B29" s="1193" t="s">
        <v>499</v>
      </c>
      <c r="C29" s="1194">
        <v>65.575000000000003</v>
      </c>
      <c r="D29" s="1195">
        <v>0.93799999999999994</v>
      </c>
      <c r="E29" s="1195">
        <v>-3.3109999999999999</v>
      </c>
      <c r="F29" s="1195">
        <v>-0.61299999999999999</v>
      </c>
      <c r="G29" s="1195">
        <v>-12.186999999999999</v>
      </c>
      <c r="H29" s="1195">
        <v>-4.7880000000000003</v>
      </c>
      <c r="I29" s="1196">
        <v>46.226999999999997</v>
      </c>
    </row>
    <row r="30" spans="2:9" ht="25.5">
      <c r="B30" s="1193" t="s">
        <v>523</v>
      </c>
      <c r="C30" s="1194">
        <v>0</v>
      </c>
      <c r="D30" s="1195">
        <v>0</v>
      </c>
      <c r="E30" s="1195">
        <v>0</v>
      </c>
      <c r="F30" s="1195">
        <v>0</v>
      </c>
      <c r="G30" s="1195">
        <v>0</v>
      </c>
      <c r="H30" s="1195">
        <v>0</v>
      </c>
      <c r="I30" s="1196">
        <v>0</v>
      </c>
    </row>
    <row r="31" spans="2:9" ht="25.5">
      <c r="B31" s="1193" t="s">
        <v>501</v>
      </c>
      <c r="C31" s="1194">
        <v>-52.067</v>
      </c>
      <c r="D31" s="1195">
        <v>0.436</v>
      </c>
      <c r="E31" s="1195">
        <v>-7.5679999999999996</v>
      </c>
      <c r="F31" s="1195">
        <v>0</v>
      </c>
      <c r="G31" s="1195">
        <v>4.9370000000000003</v>
      </c>
      <c r="H31" s="1195">
        <v>2306.1320000000001</v>
      </c>
      <c r="I31" s="1196">
        <v>2251.87</v>
      </c>
    </row>
    <row r="32" spans="2:9" ht="25.5">
      <c r="B32" s="1193" t="s">
        <v>502</v>
      </c>
      <c r="C32" s="1194">
        <v>4853.1689999999999</v>
      </c>
      <c r="D32" s="1195">
        <v>4.069</v>
      </c>
      <c r="E32" s="1195">
        <v>-17.600000000000001</v>
      </c>
      <c r="F32" s="1195">
        <v>-4.1230000000000002</v>
      </c>
      <c r="G32" s="1195">
        <v>-0.89500000000000002</v>
      </c>
      <c r="H32" s="1195">
        <v>1.7849999999999999</v>
      </c>
      <c r="I32" s="1196">
        <v>4840.5280000000002</v>
      </c>
    </row>
    <row r="33" spans="2:11" ht="25.5">
      <c r="B33" s="1193" t="s">
        <v>503</v>
      </c>
      <c r="C33" s="1194">
        <v>66.677000000000007</v>
      </c>
      <c r="D33" s="1195">
        <v>-7.9000000000000001E-2</v>
      </c>
      <c r="E33" s="1195">
        <v>-3.0329999999999999</v>
      </c>
      <c r="F33" s="1195">
        <v>-0.24</v>
      </c>
      <c r="G33" s="1195">
        <v>-0.88500000000000001</v>
      </c>
      <c r="H33" s="1195">
        <v>-1.3380000000000001</v>
      </c>
      <c r="I33" s="1196">
        <v>61.341999999999999</v>
      </c>
    </row>
    <row r="34" spans="2:11">
      <c r="B34" s="1193" t="s">
        <v>7</v>
      </c>
      <c r="C34" s="1194">
        <v>7399.848</v>
      </c>
      <c r="D34" s="1195">
        <v>30.795999999999999</v>
      </c>
      <c r="E34" s="1195">
        <v>138.85599999999999</v>
      </c>
      <c r="F34" s="1195">
        <v>6.5039999999999996</v>
      </c>
      <c r="G34" s="1195">
        <v>7.3680000000000003</v>
      </c>
      <c r="H34" s="1195">
        <v>-13.102</v>
      </c>
      <c r="I34" s="1196">
        <v>7563.7659999999996</v>
      </c>
    </row>
    <row r="35" spans="2:11">
      <c r="B35" s="1193" t="s">
        <v>504</v>
      </c>
      <c r="C35" s="1194">
        <v>118.235</v>
      </c>
      <c r="D35" s="1195">
        <v>-0.90800000000000003</v>
      </c>
      <c r="E35" s="1195">
        <v>8.4429999999999996</v>
      </c>
      <c r="F35" s="1195">
        <v>1.0189999999999999</v>
      </c>
      <c r="G35" s="1195">
        <v>4.1139999999999999</v>
      </c>
      <c r="H35" s="1195">
        <v>164.535</v>
      </c>
      <c r="I35" s="1196">
        <v>294.41899999999998</v>
      </c>
    </row>
    <row r="36" spans="2:11" ht="25.5">
      <c r="B36" s="1193" t="s">
        <v>505</v>
      </c>
      <c r="C36" s="1194">
        <v>-116.505</v>
      </c>
      <c r="D36" s="1195">
        <v>5.0999999999999997E-2</v>
      </c>
      <c r="E36" s="1195">
        <v>-8.5570000000000004</v>
      </c>
      <c r="F36" s="1195">
        <v>-1.7030000000000001</v>
      </c>
      <c r="G36" s="1195">
        <v>115.628</v>
      </c>
      <c r="H36" s="1195">
        <v>211.267</v>
      </c>
      <c r="I36" s="1196">
        <v>201.88399999999999</v>
      </c>
    </row>
    <row r="37" spans="2:11">
      <c r="B37" s="1193" t="s">
        <v>9</v>
      </c>
      <c r="C37" s="1194">
        <v>-15.97</v>
      </c>
      <c r="D37" s="1195">
        <v>-0.219</v>
      </c>
      <c r="E37" s="1195">
        <v>-26.448</v>
      </c>
      <c r="F37" s="1195">
        <v>-1.133</v>
      </c>
      <c r="G37" s="1195">
        <v>-3.3980000000000001</v>
      </c>
      <c r="H37" s="1195">
        <v>0</v>
      </c>
      <c r="I37" s="1196">
        <v>-46.034999999999997</v>
      </c>
    </row>
    <row r="38" spans="2:11">
      <c r="B38" s="1193" t="s">
        <v>10</v>
      </c>
      <c r="C38" s="1194">
        <v>176.13300000000001</v>
      </c>
      <c r="D38" s="1195">
        <v>-0.58199999999999996</v>
      </c>
      <c r="E38" s="1195">
        <v>-20.605</v>
      </c>
      <c r="F38" s="1195">
        <v>-3.42</v>
      </c>
      <c r="G38" s="1195">
        <v>-10.831</v>
      </c>
      <c r="H38" s="1195">
        <v>10.682</v>
      </c>
      <c r="I38" s="1196">
        <v>154.797</v>
      </c>
    </row>
    <row r="39" spans="2:11">
      <c r="B39" s="1193" t="s">
        <v>506</v>
      </c>
      <c r="C39" s="1194">
        <v>-213.51599999999999</v>
      </c>
      <c r="D39" s="1195">
        <v>-6.37</v>
      </c>
      <c r="E39" s="1195">
        <v>-12.15</v>
      </c>
      <c r="F39" s="1195">
        <v>-1.9379999999999999</v>
      </c>
      <c r="G39" s="1195">
        <v>-0.20499999999999999</v>
      </c>
      <c r="H39" s="1195">
        <v>-0.157</v>
      </c>
      <c r="I39" s="1196">
        <v>-232.398</v>
      </c>
    </row>
    <row r="40" spans="2:11">
      <c r="B40" s="1193" t="s">
        <v>507</v>
      </c>
      <c r="C40" s="1194">
        <v>-15.269</v>
      </c>
      <c r="D40" s="1195">
        <v>-0.107</v>
      </c>
      <c r="E40" s="1195">
        <v>-6.3150000000000004</v>
      </c>
      <c r="F40" s="1195">
        <v>-0.51900000000000002</v>
      </c>
      <c r="G40" s="1195">
        <v>8.9999999999999993E-3</v>
      </c>
      <c r="H40" s="1195">
        <v>1.677</v>
      </c>
      <c r="I40" s="1196">
        <v>-20.004999999999999</v>
      </c>
    </row>
    <row r="41" spans="2:11">
      <c r="B41" s="1193" t="s">
        <v>499</v>
      </c>
      <c r="C41" s="1194">
        <v>7.883</v>
      </c>
      <c r="D41" s="1195">
        <v>-1.2E-2</v>
      </c>
      <c r="E41" s="1195">
        <v>-8.6150000000000002</v>
      </c>
      <c r="F41" s="1195">
        <v>-0.58399999999999996</v>
      </c>
      <c r="G41" s="1195">
        <v>-0.379</v>
      </c>
      <c r="H41" s="1195">
        <v>-1.954</v>
      </c>
      <c r="I41" s="1196">
        <v>-3.077</v>
      </c>
    </row>
    <row r="42" spans="2:11" ht="13.5" thickBot="1">
      <c r="B42" s="1197" t="s">
        <v>17</v>
      </c>
      <c r="C42" s="1198">
        <v>-1.984</v>
      </c>
      <c r="D42" s="1199">
        <v>-0.68799999999999994</v>
      </c>
      <c r="E42" s="1199">
        <v>10.226000000000001</v>
      </c>
      <c r="F42" s="1199">
        <v>1.077</v>
      </c>
      <c r="G42" s="1199">
        <v>554.22699999999998</v>
      </c>
      <c r="H42" s="1199">
        <v>1.3080000000000001</v>
      </c>
      <c r="I42" s="1200">
        <v>563.08900000000006</v>
      </c>
    </row>
    <row r="43" spans="2:11" ht="13.5" thickBot="1">
      <c r="B43" s="1201" t="s">
        <v>508</v>
      </c>
      <c r="C43" s="1202">
        <v>8184.0280000000002</v>
      </c>
      <c r="D43" s="1202">
        <v>-28.652999999999999</v>
      </c>
      <c r="E43" s="1202">
        <v>360.69</v>
      </c>
      <c r="F43" s="1202">
        <v>-756.08799999999997</v>
      </c>
      <c r="G43" s="1202">
        <v>4317.1480000000001</v>
      </c>
      <c r="H43" s="1202">
        <v>1691.875</v>
      </c>
      <c r="I43" s="1202">
        <v>14525.088</v>
      </c>
      <c r="K43" s="1203"/>
    </row>
  </sheetData>
  <mergeCells count="1">
    <mergeCell ref="B3:I3"/>
  </mergeCells>
  <pageMargins left="0.54" right="0.31" top="0.74803149606299213" bottom="0.74803149606299213" header="0.31496062992125984" footer="0.31496062992125984"/>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2.140625" style="1179" customWidth="1"/>
    <col min="2" max="2" width="39.7109375" style="1178" customWidth="1"/>
    <col min="3" max="4" width="12.42578125" style="1179" bestFit="1" customWidth="1"/>
    <col min="5" max="5" width="12.42578125" style="1204" bestFit="1" customWidth="1"/>
    <col min="6" max="6" width="11.28515625" style="1179" bestFit="1" customWidth="1"/>
    <col min="7" max="7" width="10.140625" style="1179" customWidth="1"/>
    <col min="8" max="8" width="10.140625" style="1179" bestFit="1" customWidth="1"/>
    <col min="9" max="9" width="17.7109375" style="1179" bestFit="1" customWidth="1"/>
    <col min="10" max="10" width="13.28515625" style="1179" bestFit="1" customWidth="1"/>
    <col min="11" max="12" width="12.42578125" style="1179" bestFit="1" customWidth="1"/>
    <col min="13" max="13" width="6.85546875" style="1179"/>
    <col min="14" max="15" width="11.140625" style="1179" bestFit="1" customWidth="1"/>
    <col min="16" max="16" width="10.140625" style="1179" bestFit="1" customWidth="1"/>
    <col min="17" max="18" width="6.85546875" style="1179"/>
    <col min="19" max="19" width="12.28515625" style="1179" customWidth="1"/>
    <col min="20" max="20" width="9.5703125" style="1179" customWidth="1"/>
    <col min="21" max="21" width="6.85546875" style="1179"/>
    <col min="22" max="22" width="11.28515625" style="1179" customWidth="1"/>
    <col min="23" max="16384" width="6.85546875" style="1179"/>
  </cols>
  <sheetData>
    <row r="1" spans="2:42">
      <c r="J1" s="1180" t="s">
        <v>524</v>
      </c>
    </row>
    <row r="2" spans="2:42">
      <c r="B2" s="1179"/>
    </row>
    <row r="3" spans="2:42" ht="20.25" customHeight="1">
      <c r="B3" s="2259" t="s">
        <v>525</v>
      </c>
      <c r="C3" s="2259"/>
      <c r="D3" s="2259"/>
      <c r="E3" s="2259"/>
      <c r="F3" s="2259"/>
      <c r="G3" s="2259"/>
      <c r="H3" s="2259"/>
      <c r="I3" s="2259"/>
      <c r="J3" s="2259"/>
    </row>
    <row r="4" spans="2:42">
      <c r="B4" s="1179"/>
    </row>
    <row r="5" spans="2:42" ht="13.5" thickBot="1">
      <c r="B5" s="1181"/>
      <c r="C5" s="1182"/>
      <c r="D5" s="1182"/>
      <c r="E5" s="1205"/>
      <c r="F5" s="1182"/>
      <c r="G5" s="1182"/>
      <c r="H5" s="1182"/>
      <c r="I5" s="2260" t="s">
        <v>519</v>
      </c>
      <c r="J5" s="2260"/>
    </row>
    <row r="6" spans="2:42" ht="26.25" thickBot="1">
      <c r="B6" s="1184" t="s">
        <v>468</v>
      </c>
      <c r="C6" s="1206" t="s">
        <v>526</v>
      </c>
      <c r="D6" s="1207" t="s">
        <v>527</v>
      </c>
      <c r="E6" s="1207" t="s">
        <v>528</v>
      </c>
      <c r="F6" s="1207" t="s">
        <v>529</v>
      </c>
      <c r="G6" s="1207" t="s">
        <v>530</v>
      </c>
      <c r="H6" s="1207" t="s">
        <v>531</v>
      </c>
      <c r="I6" s="1207" t="s">
        <v>520</v>
      </c>
      <c r="J6" s="1208" t="s">
        <v>532</v>
      </c>
      <c r="K6" s="1188"/>
      <c r="L6" s="1188"/>
      <c r="M6" s="1188"/>
      <c r="N6" s="1188"/>
      <c r="O6" s="1188"/>
      <c r="P6" s="1188"/>
      <c r="Q6" s="1188"/>
      <c r="R6" s="1188"/>
      <c r="S6" s="1188"/>
      <c r="T6" s="1188"/>
      <c r="U6" s="1188"/>
      <c r="V6" s="1188"/>
      <c r="W6" s="1188"/>
      <c r="X6" s="1188"/>
      <c r="Y6" s="1188"/>
      <c r="Z6" s="1188"/>
      <c r="AA6" s="1188"/>
      <c r="AB6" s="1188"/>
      <c r="AC6" s="1188"/>
      <c r="AD6" s="1188"/>
      <c r="AE6" s="1188"/>
      <c r="AF6" s="1188"/>
      <c r="AG6" s="1188"/>
      <c r="AH6" s="1188"/>
      <c r="AI6" s="1188"/>
      <c r="AJ6" s="1188"/>
      <c r="AK6" s="1188"/>
      <c r="AL6" s="1188"/>
      <c r="AM6" s="1188"/>
      <c r="AN6" s="1188"/>
      <c r="AO6" s="1188"/>
      <c r="AP6" s="1188"/>
    </row>
    <row r="7" spans="2:42">
      <c r="B7" s="1189" t="s">
        <v>12</v>
      </c>
      <c r="C7" s="1190">
        <v>-415.34899999999999</v>
      </c>
      <c r="D7" s="1191">
        <v>260.85199999999998</v>
      </c>
      <c r="E7" s="1209">
        <v>-51.65</v>
      </c>
      <c r="F7" s="1191">
        <v>40.5</v>
      </c>
      <c r="G7" s="1191">
        <v>1.6819999999999999</v>
      </c>
      <c r="H7" s="1191">
        <v>-43.436999999999998</v>
      </c>
      <c r="I7" s="1191">
        <v>-207.40199999999999</v>
      </c>
      <c r="J7" s="1210">
        <v>8.2234799999999808</v>
      </c>
      <c r="K7" s="1188"/>
      <c r="L7" s="1188"/>
    </row>
    <row r="8" spans="2:42">
      <c r="B8" s="1193" t="s">
        <v>480</v>
      </c>
      <c r="C8" s="1194">
        <v>164.45500000000001</v>
      </c>
      <c r="D8" s="1195">
        <v>196.577</v>
      </c>
      <c r="E8" s="1211">
        <v>3.19</v>
      </c>
      <c r="F8" s="1195">
        <v>0</v>
      </c>
      <c r="G8" s="1195">
        <v>-2.8000000000000001E-2</v>
      </c>
      <c r="H8" s="1195">
        <v>-6.4219999999999997</v>
      </c>
      <c r="I8" s="1195">
        <v>357.77199999999999</v>
      </c>
      <c r="J8" s="1212">
        <v>9.37575</v>
      </c>
    </row>
    <row r="9" spans="2:42">
      <c r="B9" s="1193" t="s">
        <v>521</v>
      </c>
      <c r="C9" s="1194">
        <v>-1553.384</v>
      </c>
      <c r="D9" s="1195">
        <v>292.31099999999998</v>
      </c>
      <c r="E9" s="1211">
        <v>-56.975999999999999</v>
      </c>
      <c r="F9" s="1195">
        <v>-167.79499999999999</v>
      </c>
      <c r="G9" s="1195">
        <v>132.28899999999999</v>
      </c>
      <c r="H9" s="1195">
        <v>141.39599999999999</v>
      </c>
      <c r="I9" s="1195">
        <v>-1212.1590000000001</v>
      </c>
      <c r="J9" s="1212">
        <v>124.9201399999999</v>
      </c>
    </row>
    <row r="10" spans="2:42" ht="25.5">
      <c r="B10" s="1193" t="s">
        <v>482</v>
      </c>
      <c r="C10" s="1194">
        <v>370.786</v>
      </c>
      <c r="D10" s="1195">
        <v>160.14400000000001</v>
      </c>
      <c r="E10" s="1211">
        <v>-131.77699999999999</v>
      </c>
      <c r="F10" s="1195">
        <v>25.623000000000001</v>
      </c>
      <c r="G10" s="1195">
        <v>-258.81700000000001</v>
      </c>
      <c r="H10" s="1195">
        <v>327.31900000000002</v>
      </c>
      <c r="I10" s="1195">
        <v>493.27800000000002</v>
      </c>
      <c r="J10" s="1212">
        <v>163.79870000000003</v>
      </c>
    </row>
    <row r="11" spans="2:42" ht="38.25">
      <c r="B11" s="1193" t="s">
        <v>483</v>
      </c>
      <c r="C11" s="1194">
        <v>-842.35</v>
      </c>
      <c r="D11" s="1195">
        <v>703.91899999999998</v>
      </c>
      <c r="E11" s="1211">
        <v>24.943000000000001</v>
      </c>
      <c r="F11" s="1195">
        <v>33.281999999999996</v>
      </c>
      <c r="G11" s="1195">
        <v>64.102000000000004</v>
      </c>
      <c r="H11" s="1195">
        <v>-49.29</v>
      </c>
      <c r="I11" s="1195">
        <v>-65.394000000000005</v>
      </c>
      <c r="J11" s="1212">
        <v>56.427270000000021</v>
      </c>
    </row>
    <row r="12" spans="2:42" ht="25.5">
      <c r="B12" s="1193" t="s">
        <v>484</v>
      </c>
      <c r="C12" s="1194">
        <v>-602.45799999999997</v>
      </c>
      <c r="D12" s="1195">
        <v>-679.36300000000006</v>
      </c>
      <c r="E12" s="1211">
        <v>-55.889000000000003</v>
      </c>
      <c r="F12" s="1195">
        <v>5.444</v>
      </c>
      <c r="G12" s="1195">
        <v>2094.6660000000002</v>
      </c>
      <c r="H12" s="1195">
        <v>-1387.5540000000001</v>
      </c>
      <c r="I12" s="1195">
        <v>-625.154</v>
      </c>
      <c r="J12" s="1212">
        <v>-494.10454999999979</v>
      </c>
    </row>
    <row r="13" spans="2:42">
      <c r="B13" s="1193" t="s">
        <v>485</v>
      </c>
      <c r="C13" s="1194">
        <v>-52.069000000000003</v>
      </c>
      <c r="D13" s="1195">
        <v>70.932000000000002</v>
      </c>
      <c r="E13" s="1211">
        <v>-498.87200000000001</v>
      </c>
      <c r="F13" s="1195">
        <v>20.7</v>
      </c>
      <c r="G13" s="1195">
        <v>26.648</v>
      </c>
      <c r="H13" s="1195">
        <v>706.92899999999997</v>
      </c>
      <c r="I13" s="1195">
        <v>274.26799999999997</v>
      </c>
      <c r="J13" s="1212">
        <v>368.78959999999995</v>
      </c>
    </row>
    <row r="14" spans="2:42" ht="25.5">
      <c r="B14" s="1193" t="s">
        <v>486</v>
      </c>
      <c r="C14" s="1194">
        <v>833.11300000000006</v>
      </c>
      <c r="D14" s="1195">
        <v>47.960999999999999</v>
      </c>
      <c r="E14" s="1211">
        <v>127.824</v>
      </c>
      <c r="F14" s="1195">
        <v>-38.030999999999999</v>
      </c>
      <c r="G14" s="1195">
        <v>-24.539000000000001</v>
      </c>
      <c r="H14" s="1195">
        <v>14.035</v>
      </c>
      <c r="I14" s="1195">
        <v>960.36300000000006</v>
      </c>
      <c r="J14" s="1212">
        <v>206.07309000000009</v>
      </c>
    </row>
    <row r="15" spans="2:42" ht="38.25">
      <c r="B15" s="1193" t="s">
        <v>487</v>
      </c>
      <c r="C15" s="1194">
        <v>-171.804</v>
      </c>
      <c r="D15" s="1195">
        <v>0.189</v>
      </c>
      <c r="E15" s="1211">
        <v>-19.036000000000001</v>
      </c>
      <c r="F15" s="1195">
        <v>-0.61099999999999999</v>
      </c>
      <c r="G15" s="1195">
        <v>-1.1299999999999999</v>
      </c>
      <c r="H15" s="1195">
        <v>0.80700000000000005</v>
      </c>
      <c r="I15" s="1195">
        <v>-191.58500000000001</v>
      </c>
      <c r="J15" s="1212">
        <v>-7.6535899999999968</v>
      </c>
    </row>
    <row r="16" spans="2:42">
      <c r="B16" s="1193" t="s">
        <v>14</v>
      </c>
      <c r="C16" s="1194">
        <v>-1067.9770000000001</v>
      </c>
      <c r="D16" s="1195">
        <v>1890.6669999999999</v>
      </c>
      <c r="E16" s="1211">
        <v>535.61099999999999</v>
      </c>
      <c r="F16" s="1195">
        <v>24.402000000000001</v>
      </c>
      <c r="G16" s="1195">
        <v>-904.29100000000005</v>
      </c>
      <c r="H16" s="1195">
        <v>261.62700000000001</v>
      </c>
      <c r="I16" s="1195">
        <v>740.03899999999999</v>
      </c>
      <c r="J16" s="1212">
        <v>43.274580000000071</v>
      </c>
    </row>
    <row r="17" spans="2:10" ht="25.5">
      <c r="B17" s="1193" t="s">
        <v>488</v>
      </c>
      <c r="C17" s="1194">
        <v>1983.1769999999999</v>
      </c>
      <c r="D17" s="1195">
        <v>276.85300000000001</v>
      </c>
      <c r="E17" s="1211">
        <v>-591.47699999999998</v>
      </c>
      <c r="F17" s="1195">
        <v>59.354999999999997</v>
      </c>
      <c r="G17" s="1195">
        <v>-389.125</v>
      </c>
      <c r="H17" s="1195">
        <v>128.68899999999999</v>
      </c>
      <c r="I17" s="1195">
        <v>1467.472</v>
      </c>
      <c r="J17" s="1212">
        <v>-247.42785000000055</v>
      </c>
    </row>
    <row r="18" spans="2:10">
      <c r="B18" s="1193" t="s">
        <v>489</v>
      </c>
      <c r="C18" s="1194">
        <v>1336.9110000000001</v>
      </c>
      <c r="D18" s="1195">
        <v>467.02300000000002</v>
      </c>
      <c r="E18" s="1211">
        <v>-112.20699999999999</v>
      </c>
      <c r="F18" s="1195">
        <v>-16.114999999999998</v>
      </c>
      <c r="G18" s="1195">
        <v>-64.058000000000007</v>
      </c>
      <c r="H18" s="1195">
        <v>-183.50299999999999</v>
      </c>
      <c r="I18" s="1195">
        <v>1428.0509999999999</v>
      </c>
      <c r="J18" s="1212">
        <v>-203.86457999999996</v>
      </c>
    </row>
    <row r="19" spans="2:10" ht="25.5">
      <c r="B19" s="1193" t="s">
        <v>16</v>
      </c>
      <c r="C19" s="1194">
        <v>600.39300000000003</v>
      </c>
      <c r="D19" s="1195">
        <v>74.498999999999995</v>
      </c>
      <c r="E19" s="1211">
        <v>-135.35</v>
      </c>
      <c r="F19" s="1195">
        <v>27.263999999999999</v>
      </c>
      <c r="G19" s="1195">
        <v>57.59</v>
      </c>
      <c r="H19" s="1195">
        <v>-28.021999999999998</v>
      </c>
      <c r="I19" s="1195">
        <v>596.37400000000002</v>
      </c>
      <c r="J19" s="1212">
        <v>-17.65697000000003</v>
      </c>
    </row>
    <row r="20" spans="2:10">
      <c r="B20" s="1193" t="s">
        <v>522</v>
      </c>
      <c r="C20" s="1194">
        <v>-10.925000000000001</v>
      </c>
      <c r="D20" s="1195">
        <v>-81.069999999999993</v>
      </c>
      <c r="E20" s="1211">
        <v>-61.110999999999997</v>
      </c>
      <c r="F20" s="1195">
        <v>2.58</v>
      </c>
      <c r="G20" s="1195">
        <v>-0.28799999999999998</v>
      </c>
      <c r="H20" s="1195">
        <v>245.374</v>
      </c>
      <c r="I20" s="1195">
        <v>94.56</v>
      </c>
      <c r="J20" s="1212">
        <v>194.61226000000002</v>
      </c>
    </row>
    <row r="21" spans="2:10" ht="25.5">
      <c r="B21" s="1193" t="s">
        <v>491</v>
      </c>
      <c r="C21" s="1194">
        <v>-6574.0069999999996</v>
      </c>
      <c r="D21" s="1195">
        <v>-16.850000000000001</v>
      </c>
      <c r="E21" s="1211">
        <v>-150.08099999999999</v>
      </c>
      <c r="F21" s="1195">
        <v>-4.7E-2</v>
      </c>
      <c r="G21" s="1195">
        <v>-5.7830000000000004</v>
      </c>
      <c r="H21" s="1195">
        <v>-10.295999999999999</v>
      </c>
      <c r="I21" s="1195">
        <v>-6757.0640000000003</v>
      </c>
      <c r="J21" s="1212">
        <v>-85.864249999999998</v>
      </c>
    </row>
    <row r="22" spans="2:10">
      <c r="B22" s="1193" t="s">
        <v>492</v>
      </c>
      <c r="C22" s="1194">
        <v>1003.255</v>
      </c>
      <c r="D22" s="1195">
        <v>210.09100000000001</v>
      </c>
      <c r="E22" s="1211">
        <v>-258.62599999999998</v>
      </c>
      <c r="F22" s="1195">
        <v>-4.5419999999999998</v>
      </c>
      <c r="G22" s="1195">
        <v>-9.8000000000000004E-2</v>
      </c>
      <c r="H22" s="1195">
        <v>-33.749000000000002</v>
      </c>
      <c r="I22" s="1195">
        <v>916.33100000000002</v>
      </c>
      <c r="J22" s="1212">
        <v>-95.398719999999969</v>
      </c>
    </row>
    <row r="23" spans="2:10">
      <c r="B23" s="1193" t="s">
        <v>493</v>
      </c>
      <c r="C23" s="1194">
        <v>341.887</v>
      </c>
      <c r="D23" s="1195">
        <v>-20.323</v>
      </c>
      <c r="E23" s="1211">
        <v>32.722000000000001</v>
      </c>
      <c r="F23" s="1195">
        <v>7.2759999999999998</v>
      </c>
      <c r="G23" s="1195">
        <v>-2.9159999999999999</v>
      </c>
      <c r="H23" s="1195">
        <v>-18.344000000000001</v>
      </c>
      <c r="I23" s="1195">
        <v>340.30200000000002</v>
      </c>
      <c r="J23" s="1212">
        <v>4.5407000000000117</v>
      </c>
    </row>
    <row r="24" spans="2:10" ht="25.5">
      <c r="B24" s="1193" t="s">
        <v>494</v>
      </c>
      <c r="C24" s="1194">
        <v>-242.107</v>
      </c>
      <c r="D24" s="1195">
        <v>85.837000000000003</v>
      </c>
      <c r="E24" s="1211">
        <v>-11.605</v>
      </c>
      <c r="F24" s="1195">
        <v>1.631</v>
      </c>
      <c r="G24" s="1195">
        <v>-3.137</v>
      </c>
      <c r="H24" s="1195">
        <v>-502.24799999999999</v>
      </c>
      <c r="I24" s="1195">
        <v>-671.62900000000002</v>
      </c>
      <c r="J24" s="1212">
        <v>-472.97930000000002</v>
      </c>
    </row>
    <row r="25" spans="2:10" ht="25.5">
      <c r="B25" s="1193" t="s">
        <v>495</v>
      </c>
      <c r="C25" s="1194">
        <v>989.12199999999996</v>
      </c>
      <c r="D25" s="1195">
        <v>72.722999999999999</v>
      </c>
      <c r="E25" s="1211">
        <v>-1.617</v>
      </c>
      <c r="F25" s="1195">
        <v>0</v>
      </c>
      <c r="G25" s="1195">
        <v>13.484999999999999</v>
      </c>
      <c r="H25" s="1195">
        <v>4.3019999999999996</v>
      </c>
      <c r="I25" s="1195">
        <v>1078.0150000000001</v>
      </c>
      <c r="J25" s="1212">
        <v>20.188739999999999</v>
      </c>
    </row>
    <row r="26" spans="2:10">
      <c r="B26" s="1193" t="s">
        <v>496</v>
      </c>
      <c r="C26" s="1194">
        <v>-145.417</v>
      </c>
      <c r="D26" s="1195">
        <v>39.746000000000002</v>
      </c>
      <c r="E26" s="1211">
        <v>-2.3610000000000002</v>
      </c>
      <c r="F26" s="1195">
        <v>-1.7050000000000001</v>
      </c>
      <c r="G26" s="1195">
        <v>-6.7830000000000004</v>
      </c>
      <c r="H26" s="1195">
        <v>15.375999999999999</v>
      </c>
      <c r="I26" s="1195">
        <v>-101.14400000000001</v>
      </c>
      <c r="J26" s="1212">
        <v>20.348119999999994</v>
      </c>
    </row>
    <row r="27" spans="2:10" ht="25.5">
      <c r="B27" s="1193" t="s">
        <v>497</v>
      </c>
      <c r="C27" s="1194">
        <v>-134.75200000000001</v>
      </c>
      <c r="D27" s="1195">
        <v>100.98699999999999</v>
      </c>
      <c r="E27" s="1211">
        <v>1.2E-2</v>
      </c>
      <c r="F27" s="1195">
        <v>-0.62</v>
      </c>
      <c r="G27" s="1195">
        <v>0.54200000000000004</v>
      </c>
      <c r="H27" s="1195">
        <v>-3.0459999999999998</v>
      </c>
      <c r="I27" s="1195">
        <v>-36.877000000000002</v>
      </c>
      <c r="J27" s="1212">
        <v>15.872940000000002</v>
      </c>
    </row>
    <row r="28" spans="2:10">
      <c r="B28" s="1193" t="s">
        <v>498</v>
      </c>
      <c r="C28" s="1194">
        <v>-29.776</v>
      </c>
      <c r="D28" s="1195">
        <v>45.859000000000002</v>
      </c>
      <c r="E28" s="1211">
        <v>-56.341999999999999</v>
      </c>
      <c r="F28" s="1195">
        <v>0.23</v>
      </c>
      <c r="G28" s="1195">
        <v>19.384</v>
      </c>
      <c r="H28" s="1195">
        <v>-9.0909999999999993</v>
      </c>
      <c r="I28" s="1195">
        <v>-29.736000000000001</v>
      </c>
      <c r="J28" s="1212">
        <v>-2.8734700000000011</v>
      </c>
    </row>
    <row r="29" spans="2:10">
      <c r="B29" s="1193" t="s">
        <v>499</v>
      </c>
      <c r="C29" s="1194">
        <v>34.295000000000002</v>
      </c>
      <c r="D29" s="1195">
        <v>3.6150000000000002</v>
      </c>
      <c r="E29" s="1211">
        <v>11.148999999999999</v>
      </c>
      <c r="F29" s="1195">
        <v>-0.33400000000000002</v>
      </c>
      <c r="G29" s="1195">
        <v>14.361000000000001</v>
      </c>
      <c r="H29" s="1195">
        <v>-16.859000000000002</v>
      </c>
      <c r="I29" s="1195">
        <v>46.226999999999997</v>
      </c>
      <c r="J29" s="1212">
        <v>-5.8238300000000018</v>
      </c>
    </row>
    <row r="30" spans="2:10" ht="25.5">
      <c r="B30" s="1193" t="s">
        <v>500</v>
      </c>
      <c r="C30" s="1194">
        <v>0</v>
      </c>
      <c r="D30" s="1195">
        <v>0</v>
      </c>
      <c r="E30" s="1211">
        <v>0</v>
      </c>
      <c r="F30" s="1195">
        <v>0</v>
      </c>
      <c r="G30" s="1195">
        <v>0</v>
      </c>
      <c r="H30" s="1195">
        <v>0</v>
      </c>
      <c r="I30" s="1195">
        <v>0</v>
      </c>
      <c r="J30" s="1212">
        <v>0</v>
      </c>
    </row>
    <row r="31" spans="2:10" ht="25.5">
      <c r="B31" s="1193" t="s">
        <v>501</v>
      </c>
      <c r="C31" s="1194">
        <v>2296.5590000000002</v>
      </c>
      <c r="D31" s="1195">
        <v>-37.122999999999998</v>
      </c>
      <c r="E31" s="1211">
        <v>2E-3</v>
      </c>
      <c r="F31" s="1195">
        <v>0</v>
      </c>
      <c r="G31" s="1195">
        <v>-4.0000000000000001E-3</v>
      </c>
      <c r="H31" s="1195">
        <v>-7.5640000000000001</v>
      </c>
      <c r="I31" s="1195">
        <v>2251.87</v>
      </c>
      <c r="J31" s="1212">
        <v>-9.4584099999999971</v>
      </c>
    </row>
    <row r="32" spans="2:10" ht="25.5">
      <c r="B32" s="1193" t="s">
        <v>502</v>
      </c>
      <c r="C32" s="1194">
        <v>4833.9799999999996</v>
      </c>
      <c r="D32" s="1195">
        <v>-18.001999999999999</v>
      </c>
      <c r="E32" s="1211">
        <v>42.655999999999999</v>
      </c>
      <c r="F32" s="1195">
        <v>12.106999999999999</v>
      </c>
      <c r="G32" s="1195">
        <v>-17.215</v>
      </c>
      <c r="H32" s="1195">
        <v>-12.997999999999999</v>
      </c>
      <c r="I32" s="1195">
        <v>4840.5280000000002</v>
      </c>
      <c r="J32" s="1212">
        <v>24.807429999999936</v>
      </c>
    </row>
    <row r="33" spans="2:10" ht="25.5">
      <c r="B33" s="1193" t="s">
        <v>503</v>
      </c>
      <c r="C33" s="1194">
        <v>77.322000000000003</v>
      </c>
      <c r="D33" s="1195">
        <v>-11.585000000000001</v>
      </c>
      <c r="E33" s="1211">
        <v>-0.5</v>
      </c>
      <c r="F33" s="1195">
        <v>-2.2650000000000001</v>
      </c>
      <c r="G33" s="1195">
        <v>0</v>
      </c>
      <c r="H33" s="1195">
        <v>-1.63</v>
      </c>
      <c r="I33" s="1195">
        <v>61.341999999999999</v>
      </c>
      <c r="J33" s="1212">
        <v>0.39808000000000177</v>
      </c>
    </row>
    <row r="34" spans="2:10">
      <c r="B34" s="1193" t="s">
        <v>7</v>
      </c>
      <c r="C34" s="1194">
        <v>6831.4549999999999</v>
      </c>
      <c r="D34" s="1195">
        <v>392.08199999999999</v>
      </c>
      <c r="E34" s="1211">
        <v>193.56</v>
      </c>
      <c r="F34" s="1195">
        <v>-1.002</v>
      </c>
      <c r="G34" s="1195">
        <v>37.710999999999999</v>
      </c>
      <c r="H34" s="1195">
        <v>109.96</v>
      </c>
      <c r="I34" s="1195">
        <v>7563.7659999999996</v>
      </c>
      <c r="J34" s="1212">
        <v>254.4076299999999</v>
      </c>
    </row>
    <row r="35" spans="2:10">
      <c r="B35" s="1193" t="s">
        <v>504</v>
      </c>
      <c r="C35" s="1194">
        <v>259.137</v>
      </c>
      <c r="D35" s="1195">
        <v>19.178999999999998</v>
      </c>
      <c r="E35" s="1211">
        <v>3.97</v>
      </c>
      <c r="F35" s="1195">
        <v>0.48099999999999998</v>
      </c>
      <c r="G35" s="1195">
        <v>3.6269999999999998</v>
      </c>
      <c r="H35" s="1195">
        <v>8.0250000000000004</v>
      </c>
      <c r="I35" s="1195">
        <v>294.41899999999998</v>
      </c>
      <c r="J35" s="1212">
        <v>17.325559999999999</v>
      </c>
    </row>
    <row r="36" spans="2:10" ht="25.5">
      <c r="B36" s="1193" t="s">
        <v>505</v>
      </c>
      <c r="C36" s="1194">
        <v>290.17899999999997</v>
      </c>
      <c r="D36" s="1195">
        <v>-98.51</v>
      </c>
      <c r="E36" s="1211">
        <v>3.7250000000000001</v>
      </c>
      <c r="F36" s="1195">
        <v>-2.516</v>
      </c>
      <c r="G36" s="1195">
        <v>4.0890000000000004</v>
      </c>
      <c r="H36" s="1195">
        <v>4.9169999999999998</v>
      </c>
      <c r="I36" s="1195">
        <v>201.88399999999999</v>
      </c>
      <c r="J36" s="1212">
        <v>12.593780000000027</v>
      </c>
    </row>
    <row r="37" spans="2:10">
      <c r="B37" s="1193" t="s">
        <v>9</v>
      </c>
      <c r="C37" s="1194">
        <v>-14.561</v>
      </c>
      <c r="D37" s="1195">
        <v>-1.992</v>
      </c>
      <c r="E37" s="1211">
        <v>0.11</v>
      </c>
      <c r="F37" s="1195">
        <v>-6.59</v>
      </c>
      <c r="G37" s="1195">
        <v>0.32600000000000001</v>
      </c>
      <c r="H37" s="1195">
        <v>-23.327999999999999</v>
      </c>
      <c r="I37" s="1195">
        <v>-46.034999999999997</v>
      </c>
      <c r="J37" s="1212">
        <v>-25.926359999999999</v>
      </c>
    </row>
    <row r="38" spans="2:10">
      <c r="B38" s="1193" t="s">
        <v>10</v>
      </c>
      <c r="C38" s="1194">
        <v>282.22399999999999</v>
      </c>
      <c r="D38" s="1195">
        <v>-94.091999999999999</v>
      </c>
      <c r="E38" s="1211">
        <v>1.659</v>
      </c>
      <c r="F38" s="1195">
        <v>-10.069000000000001</v>
      </c>
      <c r="G38" s="1195">
        <v>-11.169</v>
      </c>
      <c r="H38" s="1195">
        <v>-13.756</v>
      </c>
      <c r="I38" s="1195">
        <v>154.797</v>
      </c>
      <c r="J38" s="1212">
        <v>-29.500610000000016</v>
      </c>
    </row>
    <row r="39" spans="2:10">
      <c r="B39" s="1193" t="s">
        <v>506</v>
      </c>
      <c r="C39" s="1194">
        <v>-206.65299999999999</v>
      </c>
      <c r="D39" s="1195">
        <v>-3.23</v>
      </c>
      <c r="E39" s="1211">
        <v>-10.208</v>
      </c>
      <c r="F39" s="1195">
        <v>-1.2310000000000001</v>
      </c>
      <c r="G39" s="1195">
        <v>5.0759999999999996</v>
      </c>
      <c r="H39" s="1195">
        <v>-16.152000000000001</v>
      </c>
      <c r="I39" s="1195">
        <v>-232.398</v>
      </c>
      <c r="J39" s="1212">
        <v>-20.633599999999998</v>
      </c>
    </row>
    <row r="40" spans="2:10">
      <c r="B40" s="1193" t="s">
        <v>507</v>
      </c>
      <c r="C40" s="1194">
        <v>-11.169</v>
      </c>
      <c r="D40" s="1195">
        <v>-1.3580000000000001</v>
      </c>
      <c r="E40" s="1211">
        <v>-1.173</v>
      </c>
      <c r="F40" s="1195">
        <v>-8.5999999999999993E-2</v>
      </c>
      <c r="G40" s="1195">
        <v>-2.0649999999999999</v>
      </c>
      <c r="H40" s="1195">
        <v>-4.1539999999999999</v>
      </c>
      <c r="I40" s="1195">
        <v>-20.004999999999999</v>
      </c>
      <c r="J40" s="1212">
        <v>-5.7540399999999998</v>
      </c>
    </row>
    <row r="41" spans="2:10">
      <c r="B41" s="1193" t="s">
        <v>499</v>
      </c>
      <c r="C41" s="1194">
        <v>2.452</v>
      </c>
      <c r="D41" s="1195">
        <v>6.0460000000000003</v>
      </c>
      <c r="E41" s="1211">
        <v>-2.964</v>
      </c>
      <c r="F41" s="1195">
        <v>-8.8030000000000008</v>
      </c>
      <c r="G41" s="1195">
        <v>1.5429999999999999</v>
      </c>
      <c r="H41" s="1195">
        <v>-1.351</v>
      </c>
      <c r="I41" s="1195">
        <v>-3.077</v>
      </c>
      <c r="J41" s="1212">
        <v>-3.6808999999999998</v>
      </c>
    </row>
    <row r="42" spans="2:10" ht="13.5" thickBot="1">
      <c r="B42" s="1197" t="s">
        <v>17</v>
      </c>
      <c r="C42" s="1198">
        <v>549.29999999999995</v>
      </c>
      <c r="D42" s="1199">
        <v>-0.17199999999999999</v>
      </c>
      <c r="E42" s="1213">
        <v>3.714</v>
      </c>
      <c r="F42" s="1199">
        <v>0.90200000000000002</v>
      </c>
      <c r="G42" s="1199">
        <v>7.3019999999999996</v>
      </c>
      <c r="H42" s="1199">
        <v>2.0430000000000001</v>
      </c>
      <c r="I42" s="1199">
        <v>563.08900000000006</v>
      </c>
      <c r="J42" s="1214">
        <v>11.308039999999997</v>
      </c>
    </row>
    <row r="43" spans="2:10" ht="13.5" thickBot="1">
      <c r="B43" s="1201" t="s">
        <v>508</v>
      </c>
      <c r="C43" s="1202">
        <v>11005.244000000001</v>
      </c>
      <c r="D43" s="1202">
        <v>4354.4219999999996</v>
      </c>
      <c r="E43" s="1215">
        <v>-1224.9749999999999</v>
      </c>
      <c r="F43" s="1202">
        <v>-0.58499999999999996</v>
      </c>
      <c r="G43" s="1202">
        <v>792.97699999999998</v>
      </c>
      <c r="H43" s="1202">
        <v>-401.995</v>
      </c>
      <c r="I43" s="1202">
        <v>14525.088</v>
      </c>
      <c r="J43" s="1202">
        <v>-171.31513999999686</v>
      </c>
    </row>
  </sheetData>
  <mergeCells count="2">
    <mergeCell ref="B3:J3"/>
    <mergeCell ref="I5:J5"/>
  </mergeCells>
  <pageMargins left="0.68" right="0.23622047244094491" top="0.74803149606299213" bottom="0.74803149606299213" header="0.31496062992125984" footer="0.31496062992125984"/>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RowHeight="12.75"/>
  <cols>
    <col min="1" max="1" width="37.85546875" style="1151" customWidth="1"/>
    <col min="2" max="2" width="9.28515625" style="1151" bestFit="1" customWidth="1"/>
    <col min="3" max="3" width="5" style="1151" bestFit="1" customWidth="1"/>
    <col min="4" max="4" width="6.7109375" style="1151" bestFit="1" customWidth="1"/>
    <col min="5" max="5" width="5" style="1151" bestFit="1" customWidth="1"/>
    <col min="6" max="7" width="8" style="1151" bestFit="1" customWidth="1"/>
    <col min="8" max="8" width="9.28515625" style="1151" bestFit="1" customWidth="1"/>
    <col min="9" max="9" width="8" style="1151" bestFit="1" customWidth="1"/>
    <col min="10" max="10" width="9.28515625" style="1151" customWidth="1"/>
    <col min="11" max="11" width="8" style="1151" bestFit="1" customWidth="1"/>
    <col min="12" max="12" width="5" style="1151" bestFit="1" customWidth="1"/>
    <col min="13" max="13" width="6.7109375" style="1151" bestFit="1" customWidth="1"/>
    <col min="14" max="14" width="5" style="1151" bestFit="1" customWidth="1"/>
    <col min="15" max="15" width="6.140625" style="1151" bestFit="1" customWidth="1"/>
    <col min="16" max="16" width="6.7109375" style="1151" bestFit="1" customWidth="1"/>
    <col min="17" max="17" width="8" style="1151" bestFit="1" customWidth="1"/>
    <col min="18" max="18" width="6.7109375" style="1151" bestFit="1" customWidth="1"/>
    <col min="19" max="19" width="9.28515625" style="1151" bestFit="1" customWidth="1"/>
    <col min="20" max="20" width="8" style="1151" bestFit="1" customWidth="1"/>
    <col min="21" max="21" width="5" style="1151" bestFit="1" customWidth="1"/>
    <col min="22" max="22" width="6.7109375" style="1151" bestFit="1" customWidth="1"/>
    <col min="23" max="23" width="5" style="1151" bestFit="1" customWidth="1"/>
    <col min="24" max="24" width="6.7109375" style="1151" bestFit="1" customWidth="1"/>
    <col min="25" max="26" width="8" style="1151" bestFit="1" customWidth="1"/>
    <col min="27" max="27" width="6.7109375" style="1151" bestFit="1" customWidth="1"/>
    <col min="28" max="28" width="9.28515625" style="1151" customWidth="1"/>
    <col min="29" max="29" width="9.28515625" style="1151" bestFit="1" customWidth="1"/>
    <col min="30" max="30" width="6.7109375" style="1151" bestFit="1" customWidth="1"/>
    <col min="31" max="31" width="8" style="1151" bestFit="1" customWidth="1"/>
    <col min="32" max="32" width="6.7109375" style="1151" bestFit="1" customWidth="1"/>
    <col min="33" max="34" width="8" style="1151" bestFit="1" customWidth="1"/>
    <col min="35" max="35" width="9.28515625" style="1151" bestFit="1" customWidth="1"/>
    <col min="36" max="36" width="8" style="1151" bestFit="1" customWidth="1"/>
    <col min="37" max="37" width="9.28515625" style="1151" customWidth="1"/>
    <col min="38" max="16384" width="9.140625" style="1151"/>
  </cols>
  <sheetData>
    <row r="1" spans="1:37">
      <c r="AJ1" s="2261" t="s">
        <v>533</v>
      </c>
      <c r="AK1" s="2262"/>
    </row>
    <row r="3" spans="1:37" ht="14.25">
      <c r="A3" s="2242" t="s">
        <v>534</v>
      </c>
      <c r="B3" s="2242"/>
      <c r="C3" s="2242"/>
      <c r="D3" s="2242"/>
      <c r="E3" s="2242"/>
      <c r="F3" s="2242"/>
      <c r="G3" s="2242"/>
      <c r="H3" s="2242"/>
      <c r="I3" s="2242"/>
      <c r="J3" s="2242"/>
      <c r="K3" s="2242"/>
      <c r="L3" s="2242"/>
      <c r="M3" s="2242"/>
      <c r="N3" s="2242"/>
      <c r="O3" s="2242"/>
      <c r="P3" s="2242"/>
      <c r="Q3" s="2242"/>
      <c r="R3" s="2242"/>
      <c r="S3" s="2242"/>
      <c r="T3" s="2242"/>
      <c r="U3" s="2242"/>
      <c r="V3" s="2242"/>
      <c r="W3" s="2242"/>
      <c r="X3" s="2242"/>
      <c r="Y3" s="2242"/>
      <c r="Z3" s="2242"/>
      <c r="AA3" s="2242"/>
      <c r="AB3" s="2242"/>
      <c r="AC3" s="2242"/>
      <c r="AD3" s="2242"/>
      <c r="AE3" s="2242"/>
      <c r="AF3" s="2242"/>
      <c r="AG3" s="2242"/>
      <c r="AH3" s="2242"/>
      <c r="AI3" s="2242"/>
      <c r="AJ3" s="1152"/>
      <c r="AK3" s="1152"/>
    </row>
    <row r="4" spans="1:37" ht="14.25">
      <c r="A4" s="1152"/>
      <c r="B4" s="1152"/>
      <c r="C4" s="1152"/>
      <c r="D4" s="1152"/>
      <c r="E4" s="1152"/>
      <c r="F4" s="1152"/>
      <c r="G4" s="1152"/>
      <c r="H4" s="1152"/>
      <c r="I4" s="1152"/>
      <c r="J4" s="1152"/>
      <c r="K4" s="1152"/>
      <c r="L4" s="1152"/>
      <c r="M4" s="1152"/>
      <c r="N4" s="1152"/>
      <c r="O4" s="1152"/>
      <c r="P4" s="1152"/>
      <c r="Q4" s="1152"/>
      <c r="R4" s="1152"/>
      <c r="S4" s="1152"/>
      <c r="T4" s="1152"/>
      <c r="U4" s="1152"/>
      <c r="V4" s="1152"/>
      <c r="W4" s="1152"/>
      <c r="X4" s="1152"/>
      <c r="Y4" s="1152"/>
      <c r="Z4" s="1152"/>
      <c r="AA4" s="1152"/>
      <c r="AB4" s="1152"/>
      <c r="AC4" s="1152"/>
      <c r="AD4" s="1152"/>
      <c r="AE4" s="1152"/>
      <c r="AF4" s="1152"/>
      <c r="AG4" s="1152"/>
      <c r="AH4" s="1152"/>
      <c r="AI4" s="1152"/>
      <c r="AJ4" s="1152"/>
      <c r="AK4" s="1152"/>
    </row>
    <row r="5" spans="1:37" ht="13.5" thickBot="1">
      <c r="AI5" s="2243" t="s">
        <v>0</v>
      </c>
      <c r="AJ5" s="2243"/>
      <c r="AK5" s="2243"/>
    </row>
    <row r="6" spans="1:37" s="1153" customFormat="1" ht="12.75" customHeight="1">
      <c r="A6" s="2253" t="s">
        <v>468</v>
      </c>
      <c r="B6" s="2247" t="s">
        <v>469</v>
      </c>
      <c r="C6" s="2248"/>
      <c r="D6" s="2248"/>
      <c r="E6" s="2248"/>
      <c r="F6" s="2248"/>
      <c r="G6" s="2248"/>
      <c r="H6" s="2248"/>
      <c r="I6" s="2248"/>
      <c r="J6" s="2249"/>
      <c r="K6" s="2247" t="s">
        <v>470</v>
      </c>
      <c r="L6" s="2248"/>
      <c r="M6" s="2248"/>
      <c r="N6" s="2248"/>
      <c r="O6" s="2248"/>
      <c r="P6" s="2248"/>
      <c r="Q6" s="2248"/>
      <c r="R6" s="2248"/>
      <c r="S6" s="2249"/>
      <c r="T6" s="2247" t="s">
        <v>471</v>
      </c>
      <c r="U6" s="2248"/>
      <c r="V6" s="2248"/>
      <c r="W6" s="2248"/>
      <c r="X6" s="2248"/>
      <c r="Y6" s="2248"/>
      <c r="Z6" s="2248"/>
      <c r="AA6" s="2248"/>
      <c r="AB6" s="2249"/>
      <c r="AC6" s="2247" t="s">
        <v>472</v>
      </c>
      <c r="AD6" s="2248"/>
      <c r="AE6" s="2248"/>
      <c r="AF6" s="2248"/>
      <c r="AG6" s="2248"/>
      <c r="AH6" s="2248"/>
      <c r="AI6" s="2248"/>
      <c r="AJ6" s="2248"/>
      <c r="AK6" s="2249"/>
    </row>
    <row r="7" spans="1:37" s="1153" customFormat="1" ht="13.5" thickBot="1">
      <c r="A7" s="2263"/>
      <c r="B7" s="2250"/>
      <c r="C7" s="2251"/>
      <c r="D7" s="2251"/>
      <c r="E7" s="2251"/>
      <c r="F7" s="2251"/>
      <c r="G7" s="2251"/>
      <c r="H7" s="2251"/>
      <c r="I7" s="2251"/>
      <c r="J7" s="2252"/>
      <c r="K7" s="2250"/>
      <c r="L7" s="2251"/>
      <c r="M7" s="2251"/>
      <c r="N7" s="2251"/>
      <c r="O7" s="2251"/>
      <c r="P7" s="2251"/>
      <c r="Q7" s="2251"/>
      <c r="R7" s="2251"/>
      <c r="S7" s="2252"/>
      <c r="T7" s="2250"/>
      <c r="U7" s="2251"/>
      <c r="V7" s="2251"/>
      <c r="W7" s="2251"/>
      <c r="X7" s="2251"/>
      <c r="Y7" s="2251"/>
      <c r="Z7" s="2251"/>
      <c r="AA7" s="2251"/>
      <c r="AB7" s="2252"/>
      <c r="AC7" s="2250"/>
      <c r="AD7" s="2251"/>
      <c r="AE7" s="2251"/>
      <c r="AF7" s="2251"/>
      <c r="AG7" s="2251"/>
      <c r="AH7" s="2251"/>
      <c r="AI7" s="2251"/>
      <c r="AJ7" s="2251"/>
      <c r="AK7" s="2252"/>
    </row>
    <row r="8" spans="1:37" ht="13.5" thickBot="1">
      <c r="A8" s="2264"/>
      <c r="B8" s="1216" t="s">
        <v>473</v>
      </c>
      <c r="C8" s="1155" t="s">
        <v>474</v>
      </c>
      <c r="D8" s="1155" t="s">
        <v>475</v>
      </c>
      <c r="E8" s="1155" t="s">
        <v>476</v>
      </c>
      <c r="F8" s="1155" t="s">
        <v>477</v>
      </c>
      <c r="G8" s="1155" t="s">
        <v>478</v>
      </c>
      <c r="H8" s="1155" t="s">
        <v>479</v>
      </c>
      <c r="I8" s="1155" t="s">
        <v>535</v>
      </c>
      <c r="J8" s="1217" t="s">
        <v>536</v>
      </c>
      <c r="K8" s="1216" t="s">
        <v>473</v>
      </c>
      <c r="L8" s="1155" t="s">
        <v>474</v>
      </c>
      <c r="M8" s="1155" t="s">
        <v>475</v>
      </c>
      <c r="N8" s="1155" t="s">
        <v>476</v>
      </c>
      <c r="O8" s="1155" t="s">
        <v>477</v>
      </c>
      <c r="P8" s="1155" t="s">
        <v>478</v>
      </c>
      <c r="Q8" s="1155" t="s">
        <v>479</v>
      </c>
      <c r="R8" s="1155" t="s">
        <v>535</v>
      </c>
      <c r="S8" s="1217" t="s">
        <v>536</v>
      </c>
      <c r="T8" s="1216" t="s">
        <v>473</v>
      </c>
      <c r="U8" s="1155" t="s">
        <v>474</v>
      </c>
      <c r="V8" s="1155" t="s">
        <v>475</v>
      </c>
      <c r="W8" s="1155" t="s">
        <v>476</v>
      </c>
      <c r="X8" s="1155" t="s">
        <v>477</v>
      </c>
      <c r="Y8" s="1155" t="s">
        <v>478</v>
      </c>
      <c r="Z8" s="1155" t="s">
        <v>479</v>
      </c>
      <c r="AA8" s="1155" t="s">
        <v>535</v>
      </c>
      <c r="AB8" s="1217" t="s">
        <v>536</v>
      </c>
      <c r="AC8" s="1216" t="s">
        <v>473</v>
      </c>
      <c r="AD8" s="1155" t="s">
        <v>474</v>
      </c>
      <c r="AE8" s="1155" t="s">
        <v>475</v>
      </c>
      <c r="AF8" s="1155" t="s">
        <v>476</v>
      </c>
      <c r="AG8" s="1155" t="s">
        <v>477</v>
      </c>
      <c r="AH8" s="1155" t="s">
        <v>478</v>
      </c>
      <c r="AI8" s="1155" t="s">
        <v>479</v>
      </c>
      <c r="AJ8" s="1155" t="s">
        <v>535</v>
      </c>
      <c r="AK8" s="1217" t="s">
        <v>536</v>
      </c>
    </row>
    <row r="9" spans="1:37">
      <c r="A9" s="1218" t="s">
        <v>12</v>
      </c>
      <c r="B9" s="1219">
        <v>14.009</v>
      </c>
      <c r="C9" s="1220">
        <v>0.20399999999999999</v>
      </c>
      <c r="D9" s="1220">
        <v>9.8919999999999995</v>
      </c>
      <c r="E9" s="1220">
        <v>3.12</v>
      </c>
      <c r="F9" s="1220">
        <v>7.5640000000000001</v>
      </c>
      <c r="G9" s="1220">
        <v>3.6760000000000002</v>
      </c>
      <c r="H9" s="1220">
        <v>35.344999999999999</v>
      </c>
      <c r="I9" s="1220">
        <v>8.1453799999999994</v>
      </c>
      <c r="J9" s="1221">
        <v>13.34</v>
      </c>
      <c r="K9" s="1219">
        <v>0.192</v>
      </c>
      <c r="L9" s="1220">
        <v>2E-3</v>
      </c>
      <c r="M9" s="1220">
        <v>1.623</v>
      </c>
      <c r="N9" s="1220">
        <v>0.55700000000000005</v>
      </c>
      <c r="O9" s="1220">
        <v>3.4000000000000002E-2</v>
      </c>
      <c r="P9" s="1220">
        <v>0</v>
      </c>
      <c r="Q9" s="1220">
        <v>1.851</v>
      </c>
      <c r="R9" s="1220">
        <v>1.6354300000000002</v>
      </c>
      <c r="S9" s="1221">
        <v>0</v>
      </c>
      <c r="T9" s="1219">
        <v>63.448</v>
      </c>
      <c r="U9" s="1220">
        <v>0.91</v>
      </c>
      <c r="V9" s="1220">
        <v>8.0839999999999996</v>
      </c>
      <c r="W9" s="1220">
        <v>6.6000000000000003E-2</v>
      </c>
      <c r="X9" s="1220">
        <v>0.255</v>
      </c>
      <c r="Y9" s="1220">
        <v>1.153</v>
      </c>
      <c r="Z9" s="1220">
        <v>73.849999999999994</v>
      </c>
      <c r="AA9" s="1220">
        <v>33.338250000000002</v>
      </c>
      <c r="AB9" s="1221">
        <v>0</v>
      </c>
      <c r="AC9" s="1219">
        <v>77.649000000000001</v>
      </c>
      <c r="AD9" s="1220">
        <v>1.1160000000000001</v>
      </c>
      <c r="AE9" s="1220">
        <v>19.599</v>
      </c>
      <c r="AF9" s="1220">
        <v>3.7429999999999999</v>
      </c>
      <c r="AG9" s="1220">
        <v>7.8529999999999998</v>
      </c>
      <c r="AH9" s="1220">
        <v>4.8289999999999997</v>
      </c>
      <c r="AI9" s="1220">
        <v>111.04600000000001</v>
      </c>
      <c r="AJ9" s="1220">
        <v>43.119059999999998</v>
      </c>
      <c r="AK9" s="1221">
        <v>13.34</v>
      </c>
    </row>
    <row r="10" spans="1:37">
      <c r="A10" s="1222" t="s">
        <v>480</v>
      </c>
      <c r="B10" s="1223">
        <v>78.3</v>
      </c>
      <c r="C10" s="1163">
        <v>1.2999999999999999E-2</v>
      </c>
      <c r="D10" s="1163">
        <v>0.378</v>
      </c>
      <c r="E10" s="1163">
        <v>7.0000000000000001E-3</v>
      </c>
      <c r="F10" s="1163">
        <v>0.72899999999999998</v>
      </c>
      <c r="G10" s="1163">
        <v>2.7E-2</v>
      </c>
      <c r="H10" s="1163">
        <v>79.447000000000003</v>
      </c>
      <c r="I10" s="1163">
        <v>1.2190699999999999</v>
      </c>
      <c r="J10" s="1224">
        <v>3.7909999999999999</v>
      </c>
      <c r="K10" s="1223">
        <v>3.843</v>
      </c>
      <c r="L10" s="1163">
        <v>5.2999999999999999E-2</v>
      </c>
      <c r="M10" s="1163">
        <v>0</v>
      </c>
      <c r="N10" s="1163">
        <v>0</v>
      </c>
      <c r="O10" s="1163">
        <v>1.2E-2</v>
      </c>
      <c r="P10" s="1163">
        <v>0</v>
      </c>
      <c r="Q10" s="1163">
        <v>3.9079999999999999</v>
      </c>
      <c r="R10" s="1163">
        <v>4.1309999999999999E-2</v>
      </c>
      <c r="S10" s="1224">
        <v>17.925000000000001</v>
      </c>
      <c r="T10" s="1223">
        <v>0.02</v>
      </c>
      <c r="U10" s="1163">
        <v>0</v>
      </c>
      <c r="V10" s="1163">
        <v>0</v>
      </c>
      <c r="W10" s="1163">
        <v>0</v>
      </c>
      <c r="X10" s="1163">
        <v>0</v>
      </c>
      <c r="Y10" s="1163">
        <v>3.1E-2</v>
      </c>
      <c r="Z10" s="1163">
        <v>5.0999999999999997E-2</v>
      </c>
      <c r="AA10" s="1163">
        <v>5.5599999999999998E-3</v>
      </c>
      <c r="AB10" s="1224">
        <v>0</v>
      </c>
      <c r="AC10" s="1223">
        <v>82.162999999999997</v>
      </c>
      <c r="AD10" s="1163">
        <v>6.6000000000000003E-2</v>
      </c>
      <c r="AE10" s="1163">
        <v>0.378</v>
      </c>
      <c r="AF10" s="1163">
        <v>7.0000000000000001E-3</v>
      </c>
      <c r="AG10" s="1163">
        <v>0.74099999999999999</v>
      </c>
      <c r="AH10" s="1163">
        <v>5.8000000000000003E-2</v>
      </c>
      <c r="AI10" s="1163">
        <v>83.406000000000006</v>
      </c>
      <c r="AJ10" s="1163">
        <v>1.2659400000000001</v>
      </c>
      <c r="AK10" s="1224">
        <v>21.716000000000001</v>
      </c>
    </row>
    <row r="11" spans="1:37">
      <c r="A11" s="1222" t="s">
        <v>521</v>
      </c>
      <c r="B11" s="1223">
        <v>176.94499999999999</v>
      </c>
      <c r="C11" s="1163">
        <v>0.33300000000000002</v>
      </c>
      <c r="D11" s="1163">
        <v>6.306</v>
      </c>
      <c r="E11" s="1163">
        <v>3.7730000000000001</v>
      </c>
      <c r="F11" s="1163">
        <v>5.3860000000000001</v>
      </c>
      <c r="G11" s="1163">
        <v>61.13</v>
      </c>
      <c r="H11" s="1163">
        <v>250.1</v>
      </c>
      <c r="I11" s="1163">
        <v>26.86609</v>
      </c>
      <c r="J11" s="1224">
        <v>100.55</v>
      </c>
      <c r="K11" s="1223">
        <v>0</v>
      </c>
      <c r="L11" s="1163">
        <v>0</v>
      </c>
      <c r="M11" s="1163">
        <v>0</v>
      </c>
      <c r="N11" s="1163">
        <v>0</v>
      </c>
      <c r="O11" s="1163">
        <v>2.669</v>
      </c>
      <c r="P11" s="1163">
        <v>2.7650000000000001</v>
      </c>
      <c r="Q11" s="1163">
        <v>5.4340000000000002</v>
      </c>
      <c r="R11" s="1163">
        <v>0.36326999999999998</v>
      </c>
      <c r="S11" s="1224">
        <v>0</v>
      </c>
      <c r="T11" s="1223">
        <v>37.392000000000003</v>
      </c>
      <c r="U11" s="1163">
        <v>0.20200000000000001</v>
      </c>
      <c r="V11" s="1163">
        <v>0.36</v>
      </c>
      <c r="W11" s="1163">
        <v>2.3E-2</v>
      </c>
      <c r="X11" s="1163">
        <v>2.6869999999999998</v>
      </c>
      <c r="Y11" s="1163">
        <v>0.73399999999999999</v>
      </c>
      <c r="Z11" s="1163">
        <v>41.375</v>
      </c>
      <c r="AA11" s="1163">
        <v>4.3215900000000005</v>
      </c>
      <c r="AB11" s="1224">
        <v>0.70699999999999996</v>
      </c>
      <c r="AC11" s="1223">
        <v>214.33699999999999</v>
      </c>
      <c r="AD11" s="1163">
        <v>0.53500000000000003</v>
      </c>
      <c r="AE11" s="1163">
        <v>6.6660000000000004</v>
      </c>
      <c r="AF11" s="1163">
        <v>3.7959999999999998</v>
      </c>
      <c r="AG11" s="1163">
        <v>10.742000000000001</v>
      </c>
      <c r="AH11" s="1163">
        <v>64.629000000000005</v>
      </c>
      <c r="AI11" s="1163">
        <v>296.90899999999999</v>
      </c>
      <c r="AJ11" s="1163">
        <v>31.55095</v>
      </c>
      <c r="AK11" s="1224">
        <v>101.25700000000001</v>
      </c>
    </row>
    <row r="12" spans="1:37" ht="25.5">
      <c r="A12" s="1222" t="s">
        <v>482</v>
      </c>
      <c r="B12" s="1223">
        <v>21.25</v>
      </c>
      <c r="C12" s="1163">
        <v>0.129</v>
      </c>
      <c r="D12" s="1163">
        <v>0.68100000000000005</v>
      </c>
      <c r="E12" s="1163">
        <v>0.26200000000000001</v>
      </c>
      <c r="F12" s="1163">
        <v>3.4359999999999999</v>
      </c>
      <c r="G12" s="1163">
        <v>2.6349999999999998</v>
      </c>
      <c r="H12" s="1163">
        <v>28.131</v>
      </c>
      <c r="I12" s="1163">
        <v>3.9263000000000003</v>
      </c>
      <c r="J12" s="1224">
        <v>20.454000000000001</v>
      </c>
      <c r="K12" s="1223">
        <v>0</v>
      </c>
      <c r="L12" s="1163">
        <v>0</v>
      </c>
      <c r="M12" s="1163">
        <v>0</v>
      </c>
      <c r="N12" s="1163">
        <v>0</v>
      </c>
      <c r="O12" s="1163">
        <v>0.754</v>
      </c>
      <c r="P12" s="1163">
        <v>6.7489999999999997</v>
      </c>
      <c r="Q12" s="1163">
        <v>7.5030000000000001</v>
      </c>
      <c r="R12" s="1163">
        <v>0.77583000000000002</v>
      </c>
      <c r="S12" s="1224">
        <v>0</v>
      </c>
      <c r="T12" s="1223">
        <v>2.569</v>
      </c>
      <c r="U12" s="1163">
        <v>7.0000000000000001E-3</v>
      </c>
      <c r="V12" s="1163">
        <v>2E-3</v>
      </c>
      <c r="W12" s="1163">
        <v>0</v>
      </c>
      <c r="X12" s="1163">
        <v>1.383</v>
      </c>
      <c r="Y12" s="1163">
        <v>0.16900000000000001</v>
      </c>
      <c r="Z12" s="1163">
        <v>4.13</v>
      </c>
      <c r="AA12" s="1163">
        <v>1.3013800000000002</v>
      </c>
      <c r="AB12" s="1224">
        <v>0</v>
      </c>
      <c r="AC12" s="1223">
        <v>23.818999999999999</v>
      </c>
      <c r="AD12" s="1163">
        <v>0.13600000000000001</v>
      </c>
      <c r="AE12" s="1163">
        <v>0.68300000000000005</v>
      </c>
      <c r="AF12" s="1163">
        <v>0.26200000000000001</v>
      </c>
      <c r="AG12" s="1163">
        <v>5.5730000000000004</v>
      </c>
      <c r="AH12" s="1163">
        <v>9.5530000000000008</v>
      </c>
      <c r="AI12" s="1163">
        <v>39.764000000000003</v>
      </c>
      <c r="AJ12" s="1163">
        <v>6.0035100000000003</v>
      </c>
      <c r="AK12" s="1224">
        <v>20.454000000000001</v>
      </c>
    </row>
    <row r="13" spans="1:37" ht="38.25">
      <c r="A13" s="1222" t="s">
        <v>483</v>
      </c>
      <c r="B13" s="1223">
        <v>12.788</v>
      </c>
      <c r="C13" s="1163">
        <v>5.8999999999999997E-2</v>
      </c>
      <c r="D13" s="1163">
        <v>2.5430000000000001</v>
      </c>
      <c r="E13" s="1163">
        <v>0.246</v>
      </c>
      <c r="F13" s="1163">
        <v>5.6230000000000002</v>
      </c>
      <c r="G13" s="1163">
        <v>8.7420000000000009</v>
      </c>
      <c r="H13" s="1163">
        <v>29.754999999999999</v>
      </c>
      <c r="I13" s="1163">
        <v>6.7153799999999997</v>
      </c>
      <c r="J13" s="1224">
        <v>0</v>
      </c>
      <c r="K13" s="1223">
        <v>0</v>
      </c>
      <c r="L13" s="1163">
        <v>0</v>
      </c>
      <c r="M13" s="1163">
        <v>0</v>
      </c>
      <c r="N13" s="1163">
        <v>0</v>
      </c>
      <c r="O13" s="1163">
        <v>0.13200000000000001</v>
      </c>
      <c r="P13" s="1163">
        <v>28.335000000000001</v>
      </c>
      <c r="Q13" s="1163">
        <v>28.466999999999999</v>
      </c>
      <c r="R13" s="1163">
        <v>1.3886400000000001</v>
      </c>
      <c r="S13" s="1224">
        <v>0</v>
      </c>
      <c r="T13" s="1223">
        <v>27.651</v>
      </c>
      <c r="U13" s="1163">
        <v>0.157</v>
      </c>
      <c r="V13" s="1163">
        <v>1.2270000000000001</v>
      </c>
      <c r="W13" s="1163">
        <v>0.56100000000000005</v>
      </c>
      <c r="X13" s="1163">
        <v>0.85799999999999998</v>
      </c>
      <c r="Y13" s="1163">
        <v>0.51</v>
      </c>
      <c r="Z13" s="1163">
        <v>30.402999999999999</v>
      </c>
      <c r="AA13" s="1163">
        <v>2.4595400000000001</v>
      </c>
      <c r="AB13" s="1224">
        <v>0</v>
      </c>
      <c r="AC13" s="1223">
        <v>40.439</v>
      </c>
      <c r="AD13" s="1163">
        <v>0.216</v>
      </c>
      <c r="AE13" s="1163">
        <v>3.77</v>
      </c>
      <c r="AF13" s="1163">
        <v>0.80700000000000005</v>
      </c>
      <c r="AG13" s="1163">
        <v>6.6130000000000004</v>
      </c>
      <c r="AH13" s="1163">
        <v>37.587000000000003</v>
      </c>
      <c r="AI13" s="1163">
        <v>88.625</v>
      </c>
      <c r="AJ13" s="1163">
        <v>10.563559999999999</v>
      </c>
      <c r="AK13" s="1224">
        <v>0</v>
      </c>
    </row>
    <row r="14" spans="1:37" ht="25.5">
      <c r="A14" s="1222" t="s">
        <v>484</v>
      </c>
      <c r="B14" s="1223">
        <v>42.582000000000001</v>
      </c>
      <c r="C14" s="1163">
        <v>5.7000000000000002E-2</v>
      </c>
      <c r="D14" s="1163">
        <v>6.6000000000000003E-2</v>
      </c>
      <c r="E14" s="1163">
        <v>0.189</v>
      </c>
      <c r="F14" s="1163">
        <v>108.096</v>
      </c>
      <c r="G14" s="1163">
        <v>70.739000000000004</v>
      </c>
      <c r="H14" s="1163">
        <v>221.54</v>
      </c>
      <c r="I14" s="1163">
        <v>42.582099999999997</v>
      </c>
      <c r="J14" s="1224">
        <v>5.6749999999999998</v>
      </c>
      <c r="K14" s="1223">
        <v>0</v>
      </c>
      <c r="L14" s="1163">
        <v>0</v>
      </c>
      <c r="M14" s="1163">
        <v>0</v>
      </c>
      <c r="N14" s="1163">
        <v>0</v>
      </c>
      <c r="O14" s="1163">
        <v>9.8000000000000004E-2</v>
      </c>
      <c r="P14" s="1163">
        <v>0.79600000000000004</v>
      </c>
      <c r="Q14" s="1163">
        <v>0.89400000000000002</v>
      </c>
      <c r="R14" s="1163">
        <v>0.12847999999999998</v>
      </c>
      <c r="S14" s="1224">
        <v>0</v>
      </c>
      <c r="T14" s="1223">
        <v>232.458</v>
      </c>
      <c r="U14" s="1163">
        <v>0.11899999999999999</v>
      </c>
      <c r="V14" s="1163">
        <v>0.40699999999999997</v>
      </c>
      <c r="W14" s="1163">
        <v>9.5000000000000001E-2</v>
      </c>
      <c r="X14" s="1163">
        <v>2.76</v>
      </c>
      <c r="Y14" s="1163">
        <v>9.7219999999999995</v>
      </c>
      <c r="Z14" s="1163">
        <v>245.46600000000001</v>
      </c>
      <c r="AA14" s="1163">
        <v>3.42604</v>
      </c>
      <c r="AB14" s="1224">
        <v>0</v>
      </c>
      <c r="AC14" s="1223">
        <v>275.04000000000002</v>
      </c>
      <c r="AD14" s="1163">
        <v>0.17599999999999999</v>
      </c>
      <c r="AE14" s="1163">
        <v>0.47299999999999998</v>
      </c>
      <c r="AF14" s="1163">
        <v>0.28399999999999997</v>
      </c>
      <c r="AG14" s="1163">
        <v>110.95399999999999</v>
      </c>
      <c r="AH14" s="1163">
        <v>81.257000000000005</v>
      </c>
      <c r="AI14" s="1163">
        <v>467.9</v>
      </c>
      <c r="AJ14" s="1163">
        <v>46.136620000000001</v>
      </c>
      <c r="AK14" s="1224">
        <v>5.6749999999999998</v>
      </c>
    </row>
    <row r="15" spans="1:37">
      <c r="A15" s="1222" t="s">
        <v>485</v>
      </c>
      <c r="B15" s="1223">
        <v>69.593000000000004</v>
      </c>
      <c r="C15" s="1163">
        <v>0.17599999999999999</v>
      </c>
      <c r="D15" s="1163">
        <v>3.5179999999999998</v>
      </c>
      <c r="E15" s="1163">
        <v>0.77900000000000003</v>
      </c>
      <c r="F15" s="1163">
        <v>15.455</v>
      </c>
      <c r="G15" s="1163">
        <v>20.253</v>
      </c>
      <c r="H15" s="1163">
        <v>108.995</v>
      </c>
      <c r="I15" s="1163">
        <v>10.545</v>
      </c>
      <c r="J15" s="1224">
        <v>0</v>
      </c>
      <c r="K15" s="1223">
        <v>11.225</v>
      </c>
      <c r="L15" s="1163">
        <v>5.7000000000000002E-2</v>
      </c>
      <c r="M15" s="1163">
        <v>0</v>
      </c>
      <c r="N15" s="1163">
        <v>0</v>
      </c>
      <c r="O15" s="1163">
        <v>5.3999999999999999E-2</v>
      </c>
      <c r="P15" s="1163">
        <v>4.1669999999999998</v>
      </c>
      <c r="Q15" s="1163">
        <v>15.503</v>
      </c>
      <c r="R15" s="1163">
        <v>0.35741000000000001</v>
      </c>
      <c r="S15" s="1224">
        <v>31.917999999999999</v>
      </c>
      <c r="T15" s="1223">
        <v>303.79000000000002</v>
      </c>
      <c r="U15" s="1163">
        <v>0.24099999999999999</v>
      </c>
      <c r="V15" s="1163">
        <v>0.13900000000000001</v>
      </c>
      <c r="W15" s="1163">
        <v>5.0000000000000001E-3</v>
      </c>
      <c r="X15" s="1163">
        <v>2.149</v>
      </c>
      <c r="Y15" s="1163">
        <v>5.9349999999999996</v>
      </c>
      <c r="Z15" s="1163">
        <v>312.25400000000002</v>
      </c>
      <c r="AA15" s="1163">
        <v>3.3368899999999999</v>
      </c>
      <c r="AB15" s="1224">
        <v>0</v>
      </c>
      <c r="AC15" s="1223">
        <v>384.608</v>
      </c>
      <c r="AD15" s="1163">
        <v>0.47399999999999998</v>
      </c>
      <c r="AE15" s="1163">
        <v>3.657</v>
      </c>
      <c r="AF15" s="1163">
        <v>0.78400000000000003</v>
      </c>
      <c r="AG15" s="1163">
        <v>17.658000000000001</v>
      </c>
      <c r="AH15" s="1163">
        <v>30.355</v>
      </c>
      <c r="AI15" s="1163">
        <v>436.75200000000001</v>
      </c>
      <c r="AJ15" s="1163">
        <v>14.2393</v>
      </c>
      <c r="AK15" s="1224">
        <v>31.917999999999999</v>
      </c>
    </row>
    <row r="16" spans="1:37" ht="25.5">
      <c r="A16" s="1222" t="s">
        <v>486</v>
      </c>
      <c r="B16" s="1223">
        <v>170.60599999999999</v>
      </c>
      <c r="C16" s="1163">
        <v>0.27700000000000002</v>
      </c>
      <c r="D16" s="1163">
        <v>0</v>
      </c>
      <c r="E16" s="1163">
        <v>0</v>
      </c>
      <c r="F16" s="1163">
        <v>65.519000000000005</v>
      </c>
      <c r="G16" s="1163">
        <v>305.42</v>
      </c>
      <c r="H16" s="1163">
        <v>541.822</v>
      </c>
      <c r="I16" s="1163">
        <v>2.6075300000000001</v>
      </c>
      <c r="J16" s="1224">
        <v>2.746</v>
      </c>
      <c r="K16" s="1223">
        <v>1.6819999999999999</v>
      </c>
      <c r="L16" s="1163">
        <v>2E-3</v>
      </c>
      <c r="M16" s="1163">
        <v>0</v>
      </c>
      <c r="N16" s="1163">
        <v>0</v>
      </c>
      <c r="O16" s="1163">
        <v>0</v>
      </c>
      <c r="P16" s="1163">
        <v>0</v>
      </c>
      <c r="Q16" s="1163">
        <v>1.6839999999999999</v>
      </c>
      <c r="R16" s="1163">
        <v>1.6799999999999999E-3</v>
      </c>
      <c r="S16" s="1224">
        <v>2.8319999999999999</v>
      </c>
      <c r="T16" s="1223">
        <v>24.35</v>
      </c>
      <c r="U16" s="1163">
        <v>1.4E-2</v>
      </c>
      <c r="V16" s="1163">
        <v>0</v>
      </c>
      <c r="W16" s="1163">
        <v>0</v>
      </c>
      <c r="X16" s="1163">
        <v>0</v>
      </c>
      <c r="Y16" s="1163">
        <v>0</v>
      </c>
      <c r="Z16" s="1163">
        <v>24.364000000000001</v>
      </c>
      <c r="AA16" s="1163">
        <v>0.23585</v>
      </c>
      <c r="AB16" s="1224">
        <v>0</v>
      </c>
      <c r="AC16" s="1223">
        <v>196.63800000000001</v>
      </c>
      <c r="AD16" s="1163">
        <v>0.29299999999999998</v>
      </c>
      <c r="AE16" s="1163">
        <v>0</v>
      </c>
      <c r="AF16" s="1163">
        <v>0</v>
      </c>
      <c r="AG16" s="1163">
        <v>65.519000000000005</v>
      </c>
      <c r="AH16" s="1163">
        <v>305.42</v>
      </c>
      <c r="AI16" s="1163">
        <v>567.87</v>
      </c>
      <c r="AJ16" s="1163">
        <v>2.8450600000000001</v>
      </c>
      <c r="AK16" s="1224">
        <v>5.5780000000000003</v>
      </c>
    </row>
    <row r="17" spans="1:37" ht="38.25">
      <c r="A17" s="1222" t="s">
        <v>487</v>
      </c>
      <c r="B17" s="1223">
        <v>10.125</v>
      </c>
      <c r="C17" s="1163">
        <v>2.3E-2</v>
      </c>
      <c r="D17" s="1163">
        <v>0.61499999999999999</v>
      </c>
      <c r="E17" s="1163">
        <v>0.121</v>
      </c>
      <c r="F17" s="1163">
        <v>2.2360000000000002</v>
      </c>
      <c r="G17" s="1163">
        <v>0.26800000000000002</v>
      </c>
      <c r="H17" s="1163">
        <v>13.266999999999999</v>
      </c>
      <c r="I17" s="1163">
        <v>2.2414899999999998</v>
      </c>
      <c r="J17" s="1224">
        <v>34.704000000000001</v>
      </c>
      <c r="K17" s="1223">
        <v>0</v>
      </c>
      <c r="L17" s="1163">
        <v>0</v>
      </c>
      <c r="M17" s="1163">
        <v>0</v>
      </c>
      <c r="N17" s="1163">
        <v>0</v>
      </c>
      <c r="O17" s="1163">
        <v>1.7000000000000001E-2</v>
      </c>
      <c r="P17" s="1163">
        <v>0</v>
      </c>
      <c r="Q17" s="1163">
        <v>1.7000000000000001E-2</v>
      </c>
      <c r="R17" s="1163">
        <v>1.6050000000000002E-2</v>
      </c>
      <c r="S17" s="1224">
        <v>0</v>
      </c>
      <c r="T17" s="1223">
        <v>0.61499999999999999</v>
      </c>
      <c r="U17" s="1163">
        <v>2E-3</v>
      </c>
      <c r="V17" s="1163">
        <v>0</v>
      </c>
      <c r="W17" s="1163">
        <v>0</v>
      </c>
      <c r="X17" s="1163">
        <v>3.0000000000000001E-3</v>
      </c>
      <c r="Y17" s="1163">
        <v>0</v>
      </c>
      <c r="Z17" s="1163">
        <v>0.62</v>
      </c>
      <c r="AA17" s="1163">
        <v>3.98E-3</v>
      </c>
      <c r="AB17" s="1224">
        <v>0</v>
      </c>
      <c r="AC17" s="1223">
        <v>10.74</v>
      </c>
      <c r="AD17" s="1163">
        <v>2.5000000000000001E-2</v>
      </c>
      <c r="AE17" s="1163">
        <v>0.61499999999999999</v>
      </c>
      <c r="AF17" s="1163">
        <v>0.121</v>
      </c>
      <c r="AG17" s="1163">
        <v>2.2559999999999998</v>
      </c>
      <c r="AH17" s="1163">
        <v>0.26800000000000002</v>
      </c>
      <c r="AI17" s="1163">
        <v>13.904</v>
      </c>
      <c r="AJ17" s="1163">
        <v>2.26152</v>
      </c>
      <c r="AK17" s="1224">
        <v>34.704000000000001</v>
      </c>
    </row>
    <row r="18" spans="1:37">
      <c r="A18" s="1222" t="s">
        <v>14</v>
      </c>
      <c r="B18" s="1223">
        <v>280.86799999999999</v>
      </c>
      <c r="C18" s="1163">
        <v>1.411</v>
      </c>
      <c r="D18" s="1163">
        <v>3.7320000000000002</v>
      </c>
      <c r="E18" s="1163">
        <v>1.621</v>
      </c>
      <c r="F18" s="1163">
        <v>27.686</v>
      </c>
      <c r="G18" s="1163">
        <v>350.72</v>
      </c>
      <c r="H18" s="1163">
        <v>664.41700000000003</v>
      </c>
      <c r="I18" s="1163">
        <v>25.301779999999997</v>
      </c>
      <c r="J18" s="1224">
        <v>194.91499999999999</v>
      </c>
      <c r="K18" s="1223">
        <v>21.792000000000002</v>
      </c>
      <c r="L18" s="1163">
        <v>0.20200000000000001</v>
      </c>
      <c r="M18" s="1163">
        <v>2.46</v>
      </c>
      <c r="N18" s="1163">
        <v>0.23300000000000001</v>
      </c>
      <c r="O18" s="1163">
        <v>5.6000000000000001E-2</v>
      </c>
      <c r="P18" s="1163">
        <v>27.056999999999999</v>
      </c>
      <c r="Q18" s="1163">
        <v>51.567</v>
      </c>
      <c r="R18" s="1163">
        <v>3.54419</v>
      </c>
      <c r="S18" s="1224">
        <v>98.783000000000001</v>
      </c>
      <c r="T18" s="1223">
        <v>25.978999999999999</v>
      </c>
      <c r="U18" s="1163">
        <v>7.5999999999999998E-2</v>
      </c>
      <c r="V18" s="1163">
        <v>5.83</v>
      </c>
      <c r="W18" s="1163">
        <v>1.653</v>
      </c>
      <c r="X18" s="1163">
        <v>1.036</v>
      </c>
      <c r="Y18" s="1163">
        <v>1.0509999999999999</v>
      </c>
      <c r="Z18" s="1163">
        <v>33.972000000000001</v>
      </c>
      <c r="AA18" s="1163">
        <v>6.9519099999999998</v>
      </c>
      <c r="AB18" s="1224">
        <v>24.030999999999999</v>
      </c>
      <c r="AC18" s="1223">
        <v>328.63900000000001</v>
      </c>
      <c r="AD18" s="1163">
        <v>1.6890000000000001</v>
      </c>
      <c r="AE18" s="1163">
        <v>12.022</v>
      </c>
      <c r="AF18" s="1163">
        <v>3.5070000000000001</v>
      </c>
      <c r="AG18" s="1163">
        <v>28.777999999999999</v>
      </c>
      <c r="AH18" s="1163">
        <v>378.82799999999997</v>
      </c>
      <c r="AI18" s="1163">
        <v>749.95600000000002</v>
      </c>
      <c r="AJ18" s="1163">
        <v>35.797879999999999</v>
      </c>
      <c r="AK18" s="1224">
        <v>317.72899999999998</v>
      </c>
    </row>
    <row r="19" spans="1:37" ht="25.5">
      <c r="A19" s="1222" t="s">
        <v>488</v>
      </c>
      <c r="B19" s="1223">
        <v>399.55799999999999</v>
      </c>
      <c r="C19" s="1163">
        <v>2.0640000000000001</v>
      </c>
      <c r="D19" s="1163">
        <v>187.059</v>
      </c>
      <c r="E19" s="1163">
        <v>84.963999999999999</v>
      </c>
      <c r="F19" s="1163">
        <v>495.34199999999998</v>
      </c>
      <c r="G19" s="1163">
        <v>135.864</v>
      </c>
      <c r="H19" s="1163">
        <v>1219.8869999999999</v>
      </c>
      <c r="I19" s="1163">
        <v>243.60781</v>
      </c>
      <c r="J19" s="1224">
        <v>79.381</v>
      </c>
      <c r="K19" s="1223">
        <v>1.0880000000000001</v>
      </c>
      <c r="L19" s="1163">
        <v>2.9000000000000001E-2</v>
      </c>
      <c r="M19" s="1163">
        <v>5.8999999999999997E-2</v>
      </c>
      <c r="N19" s="1163">
        <v>2.8000000000000001E-2</v>
      </c>
      <c r="O19" s="1163">
        <v>3.0270000000000001</v>
      </c>
      <c r="P19" s="1163">
        <v>152.19999999999999</v>
      </c>
      <c r="Q19" s="1163">
        <v>156.40299999999999</v>
      </c>
      <c r="R19" s="1163">
        <v>9.8289500000000007</v>
      </c>
      <c r="S19" s="1224">
        <v>2.4380000000000002</v>
      </c>
      <c r="T19" s="1223">
        <v>106.95399999999999</v>
      </c>
      <c r="U19" s="1163">
        <v>0.47</v>
      </c>
      <c r="V19" s="1163">
        <v>63.41</v>
      </c>
      <c r="W19" s="1163">
        <v>8.5990000000000002</v>
      </c>
      <c r="X19" s="1163">
        <v>15.292999999999999</v>
      </c>
      <c r="Y19" s="1163">
        <v>8.9459999999999997</v>
      </c>
      <c r="Z19" s="1163">
        <v>195.07300000000001</v>
      </c>
      <c r="AA19" s="1163">
        <v>55.063699999999997</v>
      </c>
      <c r="AB19" s="1224">
        <v>15.023</v>
      </c>
      <c r="AC19" s="1223">
        <v>507.6</v>
      </c>
      <c r="AD19" s="1163">
        <v>2.5630000000000002</v>
      </c>
      <c r="AE19" s="1163">
        <v>250.52799999999999</v>
      </c>
      <c r="AF19" s="1163">
        <v>93.590999999999994</v>
      </c>
      <c r="AG19" s="1163">
        <v>513.66200000000003</v>
      </c>
      <c r="AH19" s="1163">
        <v>297.01</v>
      </c>
      <c r="AI19" s="1163">
        <v>1571.3630000000001</v>
      </c>
      <c r="AJ19" s="1163">
        <v>308.50046000000003</v>
      </c>
      <c r="AK19" s="1224">
        <v>96.841999999999999</v>
      </c>
    </row>
    <row r="20" spans="1:37">
      <c r="A20" s="1222" t="s">
        <v>489</v>
      </c>
      <c r="B20" s="1223">
        <v>297.07400000000001</v>
      </c>
      <c r="C20" s="1163">
        <v>0.872</v>
      </c>
      <c r="D20" s="1163">
        <v>3.52</v>
      </c>
      <c r="E20" s="1163">
        <v>2.3540000000000001</v>
      </c>
      <c r="F20" s="1163">
        <v>182.21799999999999</v>
      </c>
      <c r="G20" s="1163">
        <v>31.484000000000002</v>
      </c>
      <c r="H20" s="1163">
        <v>515.16800000000001</v>
      </c>
      <c r="I20" s="1163">
        <v>20.035709999999998</v>
      </c>
      <c r="J20" s="1224">
        <v>151.797</v>
      </c>
      <c r="K20" s="1223">
        <v>5.9349999999999996</v>
      </c>
      <c r="L20" s="1163">
        <v>8.5000000000000006E-2</v>
      </c>
      <c r="M20" s="1163">
        <v>0</v>
      </c>
      <c r="N20" s="1163">
        <v>0</v>
      </c>
      <c r="O20" s="1163">
        <v>0.29099999999999998</v>
      </c>
      <c r="P20" s="1163">
        <v>7.9000000000000001E-2</v>
      </c>
      <c r="Q20" s="1163">
        <v>6.39</v>
      </c>
      <c r="R20" s="1163">
        <v>0.34547000000000005</v>
      </c>
      <c r="S20" s="1224">
        <v>10.923999999999999</v>
      </c>
      <c r="T20" s="1223">
        <v>48.466999999999999</v>
      </c>
      <c r="U20" s="1163">
        <v>0.249</v>
      </c>
      <c r="V20" s="1163">
        <v>0.113</v>
      </c>
      <c r="W20" s="1163">
        <v>8.9999999999999993E-3</v>
      </c>
      <c r="X20" s="1163">
        <v>0.75800000000000001</v>
      </c>
      <c r="Y20" s="1163">
        <v>1.927</v>
      </c>
      <c r="Z20" s="1163">
        <v>51.514000000000003</v>
      </c>
      <c r="AA20" s="1163">
        <v>1.9853000000000001</v>
      </c>
      <c r="AB20" s="1224">
        <v>8.5380000000000003</v>
      </c>
      <c r="AC20" s="1223">
        <v>351.476</v>
      </c>
      <c r="AD20" s="1163">
        <v>1.206</v>
      </c>
      <c r="AE20" s="1163">
        <v>3.633</v>
      </c>
      <c r="AF20" s="1163">
        <v>2.363</v>
      </c>
      <c r="AG20" s="1163">
        <v>183.267</v>
      </c>
      <c r="AH20" s="1163">
        <v>33.49</v>
      </c>
      <c r="AI20" s="1163">
        <v>573.072</v>
      </c>
      <c r="AJ20" s="1163">
        <v>22.366479999999999</v>
      </c>
      <c r="AK20" s="1224">
        <v>171.25899999999999</v>
      </c>
    </row>
    <row r="21" spans="1:37" ht="25.5">
      <c r="A21" s="1222" t="s">
        <v>16</v>
      </c>
      <c r="B21" s="1223">
        <v>32.438000000000002</v>
      </c>
      <c r="C21" s="1163">
        <v>0.1</v>
      </c>
      <c r="D21" s="1163">
        <v>2.9540000000000002</v>
      </c>
      <c r="E21" s="1163">
        <v>0.57999999999999996</v>
      </c>
      <c r="F21" s="1163">
        <v>22.404</v>
      </c>
      <c r="G21" s="1163">
        <v>2.6360000000000001</v>
      </c>
      <c r="H21" s="1163">
        <v>60.531999999999996</v>
      </c>
      <c r="I21" s="1163">
        <v>10.39838</v>
      </c>
      <c r="J21" s="1224">
        <v>27.08</v>
      </c>
      <c r="K21" s="1223">
        <v>0.307</v>
      </c>
      <c r="L21" s="1163">
        <v>2E-3</v>
      </c>
      <c r="M21" s="1163">
        <v>0.20200000000000001</v>
      </c>
      <c r="N21" s="1163">
        <v>2.8000000000000001E-2</v>
      </c>
      <c r="O21" s="1163">
        <v>7.3999999999999996E-2</v>
      </c>
      <c r="P21" s="1163">
        <v>0</v>
      </c>
      <c r="Q21" s="1163">
        <v>0.58499999999999996</v>
      </c>
      <c r="R21" s="1163">
        <v>0.21689</v>
      </c>
      <c r="S21" s="1224">
        <v>0.06</v>
      </c>
      <c r="T21" s="1223">
        <v>14.757</v>
      </c>
      <c r="U21" s="1163">
        <v>7.0999999999999994E-2</v>
      </c>
      <c r="V21" s="1163">
        <v>0.89500000000000002</v>
      </c>
      <c r="W21" s="1163">
        <v>0.254</v>
      </c>
      <c r="X21" s="1163">
        <v>0.80200000000000005</v>
      </c>
      <c r="Y21" s="1163">
        <v>0.19500000000000001</v>
      </c>
      <c r="Z21" s="1163">
        <v>16.72</v>
      </c>
      <c r="AA21" s="1163">
        <v>1.8987799999999999</v>
      </c>
      <c r="AB21" s="1224">
        <v>0</v>
      </c>
      <c r="AC21" s="1223">
        <v>47.502000000000002</v>
      </c>
      <c r="AD21" s="1163">
        <v>0.17299999999999999</v>
      </c>
      <c r="AE21" s="1163">
        <v>4.0510000000000002</v>
      </c>
      <c r="AF21" s="1163">
        <v>0.86199999999999999</v>
      </c>
      <c r="AG21" s="1163">
        <v>23.28</v>
      </c>
      <c r="AH21" s="1163">
        <v>2.831</v>
      </c>
      <c r="AI21" s="1163">
        <v>77.837000000000003</v>
      </c>
      <c r="AJ21" s="1163">
        <v>12.514049999999999</v>
      </c>
      <c r="AK21" s="1224">
        <v>27.14</v>
      </c>
    </row>
    <row r="22" spans="1:37">
      <c r="A22" s="1222" t="s">
        <v>490</v>
      </c>
      <c r="B22" s="1223">
        <v>31.477</v>
      </c>
      <c r="C22" s="1163">
        <v>0.152</v>
      </c>
      <c r="D22" s="1163">
        <v>0.24</v>
      </c>
      <c r="E22" s="1163">
        <v>0.06</v>
      </c>
      <c r="F22" s="1163">
        <v>30.559000000000001</v>
      </c>
      <c r="G22" s="1163">
        <v>3.7269999999999999</v>
      </c>
      <c r="H22" s="1163">
        <v>66.155000000000001</v>
      </c>
      <c r="I22" s="1163">
        <v>2.1027100000000001</v>
      </c>
      <c r="J22" s="1224">
        <v>29.004000000000001</v>
      </c>
      <c r="K22" s="1223">
        <v>0</v>
      </c>
      <c r="L22" s="1163">
        <v>0</v>
      </c>
      <c r="M22" s="1163">
        <v>0</v>
      </c>
      <c r="N22" s="1163">
        <v>0</v>
      </c>
      <c r="O22" s="1163">
        <v>4.2000000000000003E-2</v>
      </c>
      <c r="P22" s="1163">
        <v>0.61699999999999999</v>
      </c>
      <c r="Q22" s="1163">
        <v>0.65900000000000003</v>
      </c>
      <c r="R22" s="1163">
        <v>4.6270000000000006E-2</v>
      </c>
      <c r="S22" s="1224">
        <v>0</v>
      </c>
      <c r="T22" s="1223">
        <v>9.8000000000000004E-2</v>
      </c>
      <c r="U22" s="1163">
        <v>0</v>
      </c>
      <c r="V22" s="1163">
        <v>0.03</v>
      </c>
      <c r="W22" s="1163">
        <v>1E-3</v>
      </c>
      <c r="X22" s="1163">
        <v>9.2999999999999999E-2</v>
      </c>
      <c r="Y22" s="1163">
        <v>3.0289999999999999</v>
      </c>
      <c r="Z22" s="1163">
        <v>3.25</v>
      </c>
      <c r="AA22" s="1163">
        <v>0.14773</v>
      </c>
      <c r="AB22" s="1224">
        <v>0</v>
      </c>
      <c r="AC22" s="1223">
        <v>31.574999999999999</v>
      </c>
      <c r="AD22" s="1163">
        <v>0.152</v>
      </c>
      <c r="AE22" s="1163">
        <v>0.27</v>
      </c>
      <c r="AF22" s="1163">
        <v>6.0999999999999999E-2</v>
      </c>
      <c r="AG22" s="1163">
        <v>30.693999999999999</v>
      </c>
      <c r="AH22" s="1163">
        <v>7.3730000000000002</v>
      </c>
      <c r="AI22" s="1163">
        <v>70.063999999999993</v>
      </c>
      <c r="AJ22" s="1163">
        <v>2.29671</v>
      </c>
      <c r="AK22" s="1224">
        <v>29.004000000000001</v>
      </c>
    </row>
    <row r="23" spans="1:37" ht="25.5">
      <c r="A23" s="1222" t="s">
        <v>491</v>
      </c>
      <c r="B23" s="1223">
        <v>8232.5689999999995</v>
      </c>
      <c r="C23" s="1163">
        <v>1.915</v>
      </c>
      <c r="D23" s="1163">
        <v>0</v>
      </c>
      <c r="E23" s="1163">
        <v>42.82</v>
      </c>
      <c r="F23" s="1163">
        <v>19508.691999999999</v>
      </c>
      <c r="G23" s="1163">
        <v>138.33199999999999</v>
      </c>
      <c r="H23" s="1163">
        <v>27881.508000000002</v>
      </c>
      <c r="I23" s="1163">
        <v>12.5124</v>
      </c>
      <c r="J23" s="1224">
        <v>0</v>
      </c>
      <c r="K23" s="1223">
        <v>0</v>
      </c>
      <c r="L23" s="1163">
        <v>0</v>
      </c>
      <c r="M23" s="1163">
        <v>0</v>
      </c>
      <c r="N23" s="1163">
        <v>0</v>
      </c>
      <c r="O23" s="1163">
        <v>8.1950000000000003</v>
      </c>
      <c r="P23" s="1163">
        <v>3.0819999999999999</v>
      </c>
      <c r="Q23" s="1163">
        <v>11.276999999999999</v>
      </c>
      <c r="R23" s="1163">
        <v>2.35E-2</v>
      </c>
      <c r="S23" s="1224">
        <v>0</v>
      </c>
      <c r="T23" s="1223">
        <v>32208.331999999999</v>
      </c>
      <c r="U23" s="1163">
        <v>8.5809999999999995</v>
      </c>
      <c r="V23" s="1163">
        <v>1.851</v>
      </c>
      <c r="W23" s="1163">
        <v>0.61399999999999999</v>
      </c>
      <c r="X23" s="1163">
        <v>113.69799999999999</v>
      </c>
      <c r="Y23" s="1163">
        <v>489.62400000000002</v>
      </c>
      <c r="Z23" s="1163">
        <v>32822.086000000003</v>
      </c>
      <c r="AA23" s="1163">
        <v>93.862399999999994</v>
      </c>
      <c r="AB23" s="1224">
        <v>0</v>
      </c>
      <c r="AC23" s="1223">
        <v>40440.900999999998</v>
      </c>
      <c r="AD23" s="1163">
        <v>10.496</v>
      </c>
      <c r="AE23" s="1163">
        <v>1.851</v>
      </c>
      <c r="AF23" s="1163">
        <v>43.433999999999997</v>
      </c>
      <c r="AG23" s="1163">
        <v>19630.584999999999</v>
      </c>
      <c r="AH23" s="1163">
        <v>631.03800000000001</v>
      </c>
      <c r="AI23" s="1163">
        <v>60714.870999999999</v>
      </c>
      <c r="AJ23" s="1163">
        <v>106.39830000000001</v>
      </c>
      <c r="AK23" s="1224">
        <v>0</v>
      </c>
    </row>
    <row r="24" spans="1:37">
      <c r="A24" s="1222" t="s">
        <v>492</v>
      </c>
      <c r="B24" s="1223">
        <v>8.5890000000000004</v>
      </c>
      <c r="C24" s="1163">
        <v>3.7999999999999999E-2</v>
      </c>
      <c r="D24" s="1163">
        <v>12.28</v>
      </c>
      <c r="E24" s="1163">
        <v>1.349</v>
      </c>
      <c r="F24" s="1163">
        <v>1.591</v>
      </c>
      <c r="G24" s="1163">
        <v>2.9000000000000001E-2</v>
      </c>
      <c r="H24" s="1163">
        <v>22.527000000000001</v>
      </c>
      <c r="I24" s="1163">
        <v>13.263999999999999</v>
      </c>
      <c r="J24" s="1224">
        <v>31.738</v>
      </c>
      <c r="K24" s="1223">
        <v>0</v>
      </c>
      <c r="L24" s="1163">
        <v>0</v>
      </c>
      <c r="M24" s="1163">
        <v>0</v>
      </c>
      <c r="N24" s="1163">
        <v>0</v>
      </c>
      <c r="O24" s="1163">
        <v>11.068</v>
      </c>
      <c r="P24" s="1163">
        <v>0</v>
      </c>
      <c r="Q24" s="1163">
        <v>11.068</v>
      </c>
      <c r="R24" s="1163">
        <v>1.107E-2</v>
      </c>
      <c r="S24" s="1224">
        <v>0</v>
      </c>
      <c r="T24" s="1223">
        <v>0</v>
      </c>
      <c r="U24" s="1163">
        <v>0</v>
      </c>
      <c r="V24" s="1163">
        <v>0</v>
      </c>
      <c r="W24" s="1163">
        <v>0</v>
      </c>
      <c r="X24" s="1163">
        <v>2.8000000000000001E-2</v>
      </c>
      <c r="Y24" s="1163">
        <v>0</v>
      </c>
      <c r="Z24" s="1163">
        <v>2.8000000000000001E-2</v>
      </c>
      <c r="AA24" s="1163">
        <v>1.256E-2</v>
      </c>
      <c r="AB24" s="1224">
        <v>0</v>
      </c>
      <c r="AC24" s="1223">
        <v>8.5890000000000004</v>
      </c>
      <c r="AD24" s="1163">
        <v>3.7999999999999999E-2</v>
      </c>
      <c r="AE24" s="1163">
        <v>12.28</v>
      </c>
      <c r="AF24" s="1163">
        <v>1.349</v>
      </c>
      <c r="AG24" s="1163">
        <v>12.686999999999999</v>
      </c>
      <c r="AH24" s="1163">
        <v>2.9000000000000001E-2</v>
      </c>
      <c r="AI24" s="1163">
        <v>33.622999999999998</v>
      </c>
      <c r="AJ24" s="1163">
        <v>13.28763</v>
      </c>
      <c r="AK24" s="1224">
        <v>31.738</v>
      </c>
    </row>
    <row r="25" spans="1:37">
      <c r="A25" s="1222" t="s">
        <v>493</v>
      </c>
      <c r="B25" s="1223">
        <v>18.928000000000001</v>
      </c>
      <c r="C25" s="1163">
        <v>7.3999999999999996E-2</v>
      </c>
      <c r="D25" s="1163">
        <v>0.72099999999999997</v>
      </c>
      <c r="E25" s="1163">
        <v>0.109</v>
      </c>
      <c r="F25" s="1163">
        <v>23.146999999999998</v>
      </c>
      <c r="G25" s="1163">
        <v>34.359000000000002</v>
      </c>
      <c r="H25" s="1163">
        <v>77.228999999999999</v>
      </c>
      <c r="I25" s="1163">
        <v>4.69048</v>
      </c>
      <c r="J25" s="1224">
        <v>0.51400000000000001</v>
      </c>
      <c r="K25" s="1223">
        <v>14.433999999999999</v>
      </c>
      <c r="L25" s="1163">
        <v>1.4E-2</v>
      </c>
      <c r="M25" s="1163">
        <v>1.6E-2</v>
      </c>
      <c r="N25" s="1163">
        <v>3.1E-2</v>
      </c>
      <c r="O25" s="1163">
        <v>0.105</v>
      </c>
      <c r="P25" s="1163">
        <v>9.8569999999999993</v>
      </c>
      <c r="Q25" s="1163">
        <v>24.425999999999998</v>
      </c>
      <c r="R25" s="1163">
        <v>0.80332999999999999</v>
      </c>
      <c r="S25" s="1224">
        <v>2.8109999999999999</v>
      </c>
      <c r="T25" s="1223">
        <v>15.241</v>
      </c>
      <c r="U25" s="1163">
        <v>7.0999999999999994E-2</v>
      </c>
      <c r="V25" s="1163">
        <v>0</v>
      </c>
      <c r="W25" s="1163">
        <v>0</v>
      </c>
      <c r="X25" s="1163">
        <v>8.1120000000000001</v>
      </c>
      <c r="Y25" s="1163">
        <v>1.381</v>
      </c>
      <c r="Z25" s="1163">
        <v>24.805</v>
      </c>
      <c r="AA25" s="1163">
        <v>0.31019000000000002</v>
      </c>
      <c r="AB25" s="1224">
        <v>0</v>
      </c>
      <c r="AC25" s="1223">
        <v>48.603000000000002</v>
      </c>
      <c r="AD25" s="1163">
        <v>0.159</v>
      </c>
      <c r="AE25" s="1163">
        <v>0.73699999999999999</v>
      </c>
      <c r="AF25" s="1163">
        <v>0.14000000000000001</v>
      </c>
      <c r="AG25" s="1163">
        <v>31.364000000000001</v>
      </c>
      <c r="AH25" s="1163">
        <v>45.597000000000001</v>
      </c>
      <c r="AI25" s="1163">
        <v>126.46</v>
      </c>
      <c r="AJ25" s="1163">
        <v>5.8040000000000003</v>
      </c>
      <c r="AK25" s="1224">
        <v>3.3250000000000002</v>
      </c>
    </row>
    <row r="26" spans="1:37" ht="25.5">
      <c r="A26" s="1222" t="s">
        <v>494</v>
      </c>
      <c r="B26" s="1223">
        <v>6.9909999999999997</v>
      </c>
      <c r="C26" s="1163">
        <v>0.126</v>
      </c>
      <c r="D26" s="1163">
        <v>0.315</v>
      </c>
      <c r="E26" s="1163">
        <v>2.8000000000000001E-2</v>
      </c>
      <c r="F26" s="1163">
        <v>4.3109999999999999</v>
      </c>
      <c r="G26" s="1163">
        <v>6.4980000000000002</v>
      </c>
      <c r="H26" s="1163">
        <v>18.241</v>
      </c>
      <c r="I26" s="1163">
        <v>2.0017999999999998</v>
      </c>
      <c r="J26" s="1224">
        <v>2.5859999999999999</v>
      </c>
      <c r="K26" s="1223">
        <v>0.11700000000000001</v>
      </c>
      <c r="L26" s="1163">
        <v>1E-3</v>
      </c>
      <c r="M26" s="1163">
        <v>0</v>
      </c>
      <c r="N26" s="1163">
        <v>0</v>
      </c>
      <c r="O26" s="1163">
        <v>0.06</v>
      </c>
      <c r="P26" s="1163">
        <v>0.84799999999999998</v>
      </c>
      <c r="Q26" s="1163">
        <v>1.026</v>
      </c>
      <c r="R26" s="1163">
        <v>7.0080000000000003E-2</v>
      </c>
      <c r="S26" s="1224">
        <v>0.20100000000000001</v>
      </c>
      <c r="T26" s="1223">
        <v>3.7650000000000001</v>
      </c>
      <c r="U26" s="1163">
        <v>1.4E-2</v>
      </c>
      <c r="V26" s="1163">
        <v>0</v>
      </c>
      <c r="W26" s="1163">
        <v>0</v>
      </c>
      <c r="X26" s="1163">
        <v>0.25</v>
      </c>
      <c r="Y26" s="1163">
        <v>4.319</v>
      </c>
      <c r="Z26" s="1163">
        <v>8.3480000000000008</v>
      </c>
      <c r="AA26" s="1163">
        <v>0.31487999999999999</v>
      </c>
      <c r="AB26" s="1224">
        <v>0.95799999999999996</v>
      </c>
      <c r="AC26" s="1223">
        <v>10.872999999999999</v>
      </c>
      <c r="AD26" s="1163">
        <v>0.14099999999999999</v>
      </c>
      <c r="AE26" s="1163">
        <v>0.315</v>
      </c>
      <c r="AF26" s="1163">
        <v>2.8000000000000001E-2</v>
      </c>
      <c r="AG26" s="1163">
        <v>4.6210000000000004</v>
      </c>
      <c r="AH26" s="1163">
        <v>11.664999999999999</v>
      </c>
      <c r="AI26" s="1163">
        <v>27.614999999999998</v>
      </c>
      <c r="AJ26" s="1163">
        <v>2.3867600000000002</v>
      </c>
      <c r="AK26" s="1224">
        <v>3.7450000000000001</v>
      </c>
    </row>
    <row r="27" spans="1:37" ht="25.5">
      <c r="A27" s="1222" t="s">
        <v>495</v>
      </c>
      <c r="B27" s="1223">
        <v>1.089</v>
      </c>
      <c r="C27" s="1163">
        <v>84.99</v>
      </c>
      <c r="D27" s="1163">
        <v>0</v>
      </c>
      <c r="E27" s="1163">
        <v>0</v>
      </c>
      <c r="F27" s="1163">
        <v>21065.171999999999</v>
      </c>
      <c r="G27" s="1163">
        <v>0.33800000000000002</v>
      </c>
      <c r="H27" s="1163">
        <v>21151.589</v>
      </c>
      <c r="I27" s="1163">
        <v>8.5183300000000006</v>
      </c>
      <c r="J27" s="1224">
        <v>0</v>
      </c>
      <c r="K27" s="1223">
        <v>1376.6980000000001</v>
      </c>
      <c r="L27" s="1163">
        <v>36.200000000000003</v>
      </c>
      <c r="M27" s="1163">
        <v>0</v>
      </c>
      <c r="N27" s="1163">
        <v>0</v>
      </c>
      <c r="O27" s="1163">
        <v>2811.07</v>
      </c>
      <c r="P27" s="1163">
        <v>0</v>
      </c>
      <c r="Q27" s="1163">
        <v>4223.9679999999998</v>
      </c>
      <c r="R27" s="1163">
        <v>0</v>
      </c>
      <c r="S27" s="1224">
        <v>0</v>
      </c>
      <c r="T27" s="1223">
        <v>0.20200000000000001</v>
      </c>
      <c r="U27" s="1163">
        <v>1E-3</v>
      </c>
      <c r="V27" s="1163">
        <v>0</v>
      </c>
      <c r="W27" s="1163">
        <v>0</v>
      </c>
      <c r="X27" s="1163">
        <v>1367.9480000000001</v>
      </c>
      <c r="Y27" s="1163">
        <v>2.6429999999999998</v>
      </c>
      <c r="Z27" s="1163">
        <v>1370.7940000000001</v>
      </c>
      <c r="AA27" s="1163">
        <v>1.017E-2</v>
      </c>
      <c r="AB27" s="1224">
        <v>0</v>
      </c>
      <c r="AC27" s="1223">
        <v>1377.989</v>
      </c>
      <c r="AD27" s="1163">
        <v>121.191</v>
      </c>
      <c r="AE27" s="1163">
        <v>0</v>
      </c>
      <c r="AF27" s="1163">
        <v>0</v>
      </c>
      <c r="AG27" s="1163">
        <v>25244.19</v>
      </c>
      <c r="AH27" s="1163">
        <v>2.9809999999999999</v>
      </c>
      <c r="AI27" s="1163">
        <v>26746.350999999999</v>
      </c>
      <c r="AJ27" s="1163">
        <v>8.5284999999999993</v>
      </c>
      <c r="AK27" s="1224">
        <v>0</v>
      </c>
    </row>
    <row r="28" spans="1:37">
      <c r="A28" s="1222" t="s">
        <v>496</v>
      </c>
      <c r="B28" s="1223">
        <v>0.76200000000000001</v>
      </c>
      <c r="C28" s="1163">
        <v>1E-3</v>
      </c>
      <c r="D28" s="1163">
        <v>0</v>
      </c>
      <c r="E28" s="1163">
        <v>0</v>
      </c>
      <c r="F28" s="1163">
        <v>0.66800000000000004</v>
      </c>
      <c r="G28" s="1163">
        <v>0.38100000000000001</v>
      </c>
      <c r="H28" s="1163">
        <v>1.8120000000000001</v>
      </c>
      <c r="I28" s="1163">
        <v>0.30213000000000001</v>
      </c>
      <c r="J28" s="1224">
        <v>0</v>
      </c>
      <c r="K28" s="1223">
        <v>0</v>
      </c>
      <c r="L28" s="1163">
        <v>0</v>
      </c>
      <c r="M28" s="1163">
        <v>0</v>
      </c>
      <c r="N28" s="1163">
        <v>0</v>
      </c>
      <c r="O28" s="1163">
        <v>1.2999999999999999E-2</v>
      </c>
      <c r="P28" s="1163">
        <v>0</v>
      </c>
      <c r="Q28" s="1163">
        <v>1.2999999999999999E-2</v>
      </c>
      <c r="R28" s="1163">
        <v>1.2999999999999999E-2</v>
      </c>
      <c r="S28" s="1224">
        <v>0</v>
      </c>
      <c r="T28" s="1223">
        <v>0.23899999999999999</v>
      </c>
      <c r="U28" s="1163">
        <v>2E-3</v>
      </c>
      <c r="V28" s="1163">
        <v>0</v>
      </c>
      <c r="W28" s="1163">
        <v>0</v>
      </c>
      <c r="X28" s="1163">
        <v>2E-3</v>
      </c>
      <c r="Y28" s="1163">
        <v>6.0999999999999999E-2</v>
      </c>
      <c r="Z28" s="1163">
        <v>0.30399999999999999</v>
      </c>
      <c r="AA28" s="1163">
        <v>1.2019999999999999E-2</v>
      </c>
      <c r="AB28" s="1224">
        <v>0</v>
      </c>
      <c r="AC28" s="1223">
        <v>1.0009999999999999</v>
      </c>
      <c r="AD28" s="1163">
        <v>3.0000000000000001E-3</v>
      </c>
      <c r="AE28" s="1163">
        <v>0</v>
      </c>
      <c r="AF28" s="1163">
        <v>0</v>
      </c>
      <c r="AG28" s="1163">
        <v>0.68300000000000005</v>
      </c>
      <c r="AH28" s="1163">
        <v>0.442</v>
      </c>
      <c r="AI28" s="1163">
        <v>2.129</v>
      </c>
      <c r="AJ28" s="1163">
        <v>0.32715</v>
      </c>
      <c r="AK28" s="1224">
        <v>0</v>
      </c>
    </row>
    <row r="29" spans="1:37" ht="25.5">
      <c r="A29" s="1222" t="s">
        <v>497</v>
      </c>
      <c r="B29" s="1223">
        <v>6.7389999999999999</v>
      </c>
      <c r="C29" s="1163">
        <v>2.9000000000000001E-2</v>
      </c>
      <c r="D29" s="1163">
        <v>7.0000000000000001E-3</v>
      </c>
      <c r="E29" s="1163">
        <v>0</v>
      </c>
      <c r="F29" s="1163">
        <v>10.856999999999999</v>
      </c>
      <c r="G29" s="1163">
        <v>1.452</v>
      </c>
      <c r="H29" s="1163">
        <v>19.084</v>
      </c>
      <c r="I29" s="1163">
        <v>0.75063999999999997</v>
      </c>
      <c r="J29" s="1224">
        <v>1.0780000000000001</v>
      </c>
      <c r="K29" s="1223">
        <v>0</v>
      </c>
      <c r="L29" s="1163">
        <v>0</v>
      </c>
      <c r="M29" s="1163">
        <v>0</v>
      </c>
      <c r="N29" s="1163">
        <v>0</v>
      </c>
      <c r="O29" s="1163">
        <v>8.0000000000000002E-3</v>
      </c>
      <c r="P29" s="1163">
        <v>5.0000000000000001E-3</v>
      </c>
      <c r="Q29" s="1163">
        <v>1.2999999999999999E-2</v>
      </c>
      <c r="R29" s="1163">
        <v>5.6500000000000005E-3</v>
      </c>
      <c r="S29" s="1224">
        <v>0</v>
      </c>
      <c r="T29" s="1223">
        <v>3.0659999999999998</v>
      </c>
      <c r="U29" s="1163">
        <v>4.0000000000000001E-3</v>
      </c>
      <c r="V29" s="1163">
        <v>2.8330000000000002</v>
      </c>
      <c r="W29" s="1163">
        <v>0.29899999999999999</v>
      </c>
      <c r="X29" s="1163">
        <v>7.1999999999999995E-2</v>
      </c>
      <c r="Y29" s="1163">
        <v>0.29299999999999998</v>
      </c>
      <c r="Z29" s="1163">
        <v>6.2679999999999998</v>
      </c>
      <c r="AA29" s="1163">
        <v>2.9731300000000003</v>
      </c>
      <c r="AB29" s="1224">
        <v>0</v>
      </c>
      <c r="AC29" s="1223">
        <v>9.8049999999999997</v>
      </c>
      <c r="AD29" s="1163">
        <v>3.3000000000000002E-2</v>
      </c>
      <c r="AE29" s="1163">
        <v>2.84</v>
      </c>
      <c r="AF29" s="1163">
        <v>0.29899999999999999</v>
      </c>
      <c r="AG29" s="1163">
        <v>10.936999999999999</v>
      </c>
      <c r="AH29" s="1163">
        <v>1.75</v>
      </c>
      <c r="AI29" s="1163">
        <v>25.364999999999998</v>
      </c>
      <c r="AJ29" s="1163">
        <v>3.7294200000000002</v>
      </c>
      <c r="AK29" s="1224">
        <v>1.0780000000000001</v>
      </c>
    </row>
    <row r="30" spans="1:37">
      <c r="A30" s="1222" t="s">
        <v>498</v>
      </c>
      <c r="B30" s="1223">
        <v>38.149000000000001</v>
      </c>
      <c r="C30" s="1163">
        <v>0.17199999999999999</v>
      </c>
      <c r="D30" s="1163">
        <v>0</v>
      </c>
      <c r="E30" s="1163">
        <v>1.2E-2</v>
      </c>
      <c r="F30" s="1163">
        <v>1.47</v>
      </c>
      <c r="G30" s="1163">
        <v>18.593</v>
      </c>
      <c r="H30" s="1163">
        <v>58.384</v>
      </c>
      <c r="I30" s="1163">
        <v>7.7046000000000001</v>
      </c>
      <c r="J30" s="1224">
        <v>0</v>
      </c>
      <c r="K30" s="1223">
        <v>56.572000000000003</v>
      </c>
      <c r="L30" s="1163">
        <v>0.32900000000000001</v>
      </c>
      <c r="M30" s="1163">
        <v>0</v>
      </c>
      <c r="N30" s="1163">
        <v>0</v>
      </c>
      <c r="O30" s="1163">
        <v>4.2999999999999997E-2</v>
      </c>
      <c r="P30" s="1163">
        <v>0</v>
      </c>
      <c r="Q30" s="1163">
        <v>56.944000000000003</v>
      </c>
      <c r="R30" s="1163">
        <v>9.7066700000000008</v>
      </c>
      <c r="S30" s="1224">
        <v>0</v>
      </c>
      <c r="T30" s="1223">
        <v>0.16800000000000001</v>
      </c>
      <c r="U30" s="1163">
        <v>0</v>
      </c>
      <c r="V30" s="1163">
        <v>0.20599999999999999</v>
      </c>
      <c r="W30" s="1163">
        <v>1.0999999999999999E-2</v>
      </c>
      <c r="X30" s="1163">
        <v>0</v>
      </c>
      <c r="Y30" s="1163">
        <v>0</v>
      </c>
      <c r="Z30" s="1163">
        <v>0.374</v>
      </c>
      <c r="AA30" s="1163">
        <v>0.21443999999999999</v>
      </c>
      <c r="AB30" s="1224">
        <v>0</v>
      </c>
      <c r="AC30" s="1223">
        <v>94.888999999999996</v>
      </c>
      <c r="AD30" s="1163">
        <v>0.501</v>
      </c>
      <c r="AE30" s="1163">
        <v>0.20599999999999999</v>
      </c>
      <c r="AF30" s="1163">
        <v>2.3E-2</v>
      </c>
      <c r="AG30" s="1163">
        <v>1.5129999999999999</v>
      </c>
      <c r="AH30" s="1163">
        <v>18.593</v>
      </c>
      <c r="AI30" s="1163">
        <v>115.702</v>
      </c>
      <c r="AJ30" s="1163">
        <v>17.625709999999998</v>
      </c>
      <c r="AK30" s="1224">
        <v>0</v>
      </c>
    </row>
    <row r="31" spans="1:37">
      <c r="A31" s="1222" t="s">
        <v>499</v>
      </c>
      <c r="B31" s="1223">
        <v>4.0460000000000003</v>
      </c>
      <c r="C31" s="1163">
        <v>1.9E-2</v>
      </c>
      <c r="D31" s="1163">
        <v>5.8999999999999997E-2</v>
      </c>
      <c r="E31" s="1163">
        <v>2.1999999999999999E-2</v>
      </c>
      <c r="F31" s="1163">
        <v>63.337000000000003</v>
      </c>
      <c r="G31" s="1163">
        <v>4.7910000000000004</v>
      </c>
      <c r="H31" s="1163">
        <v>72.251999999999995</v>
      </c>
      <c r="I31" s="1163">
        <v>3.5035700000000003</v>
      </c>
      <c r="J31" s="1224">
        <v>2.1230000000000002</v>
      </c>
      <c r="K31" s="1223">
        <v>0</v>
      </c>
      <c r="L31" s="1163">
        <v>0</v>
      </c>
      <c r="M31" s="1163">
        <v>0</v>
      </c>
      <c r="N31" s="1163">
        <v>0</v>
      </c>
      <c r="O31" s="1163">
        <v>1.7999999999999999E-2</v>
      </c>
      <c r="P31" s="1163">
        <v>0</v>
      </c>
      <c r="Q31" s="1163">
        <v>1.7999999999999999E-2</v>
      </c>
      <c r="R31" s="1163">
        <v>1.3949999999999999E-2</v>
      </c>
      <c r="S31" s="1224">
        <v>0</v>
      </c>
      <c r="T31" s="1223">
        <v>0.64500000000000002</v>
      </c>
      <c r="U31" s="1163">
        <v>3.0000000000000001E-3</v>
      </c>
      <c r="V31" s="1163">
        <v>0</v>
      </c>
      <c r="W31" s="1163">
        <v>0</v>
      </c>
      <c r="X31" s="1163">
        <v>4.0270000000000001</v>
      </c>
      <c r="Y31" s="1163">
        <v>0.73399999999999999</v>
      </c>
      <c r="Z31" s="1163">
        <v>5.4089999999999998</v>
      </c>
      <c r="AA31" s="1163">
        <v>0.41200999999999999</v>
      </c>
      <c r="AB31" s="1224">
        <v>0</v>
      </c>
      <c r="AC31" s="1223">
        <v>4.6909999999999998</v>
      </c>
      <c r="AD31" s="1163">
        <v>2.1999999999999999E-2</v>
      </c>
      <c r="AE31" s="1163">
        <v>5.8999999999999997E-2</v>
      </c>
      <c r="AF31" s="1163">
        <v>2.1999999999999999E-2</v>
      </c>
      <c r="AG31" s="1163">
        <v>67.382000000000005</v>
      </c>
      <c r="AH31" s="1163">
        <v>5.5250000000000004</v>
      </c>
      <c r="AI31" s="1163">
        <v>77.679000000000002</v>
      </c>
      <c r="AJ31" s="1163">
        <v>3.9295300000000002</v>
      </c>
      <c r="AK31" s="1224">
        <v>2.1230000000000002</v>
      </c>
    </row>
    <row r="32" spans="1:37" ht="25.5">
      <c r="A32" s="1222" t="s">
        <v>500</v>
      </c>
      <c r="B32" s="1223">
        <v>0</v>
      </c>
      <c r="C32" s="1163">
        <v>0</v>
      </c>
      <c r="D32" s="1163">
        <v>0</v>
      </c>
      <c r="E32" s="1163">
        <v>0</v>
      </c>
      <c r="F32" s="1163">
        <v>6.0000000000000001E-3</v>
      </c>
      <c r="G32" s="1163">
        <v>0</v>
      </c>
      <c r="H32" s="1163">
        <v>6.0000000000000001E-3</v>
      </c>
      <c r="I32" s="1163">
        <v>5.7000000000000002E-3</v>
      </c>
      <c r="J32" s="1224">
        <v>0</v>
      </c>
      <c r="K32" s="1223">
        <v>0</v>
      </c>
      <c r="L32" s="1163">
        <v>0</v>
      </c>
      <c r="M32" s="1163">
        <v>0</v>
      </c>
      <c r="N32" s="1163">
        <v>0</v>
      </c>
      <c r="O32" s="1163">
        <v>0</v>
      </c>
      <c r="P32" s="1163">
        <v>0</v>
      </c>
      <c r="Q32" s="1163">
        <v>0</v>
      </c>
      <c r="R32" s="1163">
        <v>0</v>
      </c>
      <c r="S32" s="1224">
        <v>0</v>
      </c>
      <c r="T32" s="1223">
        <v>0</v>
      </c>
      <c r="U32" s="1163">
        <v>0</v>
      </c>
      <c r="V32" s="1163">
        <v>0</v>
      </c>
      <c r="W32" s="1163">
        <v>0</v>
      </c>
      <c r="X32" s="1163">
        <v>0</v>
      </c>
      <c r="Y32" s="1163">
        <v>0</v>
      </c>
      <c r="Z32" s="1163">
        <v>0</v>
      </c>
      <c r="AA32" s="1163">
        <v>0</v>
      </c>
      <c r="AB32" s="1224">
        <v>0</v>
      </c>
      <c r="AC32" s="1223">
        <v>0</v>
      </c>
      <c r="AD32" s="1163">
        <v>0</v>
      </c>
      <c r="AE32" s="1163">
        <v>0</v>
      </c>
      <c r="AF32" s="1163">
        <v>0</v>
      </c>
      <c r="AG32" s="1163">
        <v>6.0000000000000001E-3</v>
      </c>
      <c r="AH32" s="1163">
        <v>0</v>
      </c>
      <c r="AI32" s="1163">
        <v>6.0000000000000001E-3</v>
      </c>
      <c r="AJ32" s="1163">
        <v>5.7000000000000002E-3</v>
      </c>
      <c r="AK32" s="1224">
        <v>0</v>
      </c>
    </row>
    <row r="33" spans="1:37" ht="25.5">
      <c r="A33" s="1222" t="s">
        <v>501</v>
      </c>
      <c r="B33" s="1223">
        <v>0</v>
      </c>
      <c r="C33" s="1163">
        <v>0</v>
      </c>
      <c r="D33" s="1163">
        <v>0</v>
      </c>
      <c r="E33" s="1163">
        <v>0</v>
      </c>
      <c r="F33" s="1163">
        <v>8.0000000000000002E-3</v>
      </c>
      <c r="G33" s="1163">
        <v>0</v>
      </c>
      <c r="H33" s="1163">
        <v>8.0000000000000002E-3</v>
      </c>
      <c r="I33" s="1163">
        <v>3.5200000000000001E-3</v>
      </c>
      <c r="J33" s="1224">
        <v>0</v>
      </c>
      <c r="K33" s="1223">
        <v>0</v>
      </c>
      <c r="L33" s="1163">
        <v>0</v>
      </c>
      <c r="M33" s="1163">
        <v>0</v>
      </c>
      <c r="N33" s="1163">
        <v>0</v>
      </c>
      <c r="O33" s="1163">
        <v>0</v>
      </c>
      <c r="P33" s="1163">
        <v>0</v>
      </c>
      <c r="Q33" s="1163">
        <v>0</v>
      </c>
      <c r="R33" s="1163">
        <v>0</v>
      </c>
      <c r="S33" s="1224">
        <v>0</v>
      </c>
      <c r="T33" s="1223">
        <v>0</v>
      </c>
      <c r="U33" s="1163">
        <v>0</v>
      </c>
      <c r="V33" s="1163">
        <v>16.366</v>
      </c>
      <c r="W33" s="1163">
        <v>0</v>
      </c>
      <c r="X33" s="1163">
        <v>14.273</v>
      </c>
      <c r="Y33" s="1163">
        <v>0</v>
      </c>
      <c r="Z33" s="1163">
        <v>30.638999999999999</v>
      </c>
      <c r="AA33" s="1163">
        <v>30.606459999999998</v>
      </c>
      <c r="AB33" s="1224">
        <v>0</v>
      </c>
      <c r="AC33" s="1223">
        <v>0</v>
      </c>
      <c r="AD33" s="1163">
        <v>0</v>
      </c>
      <c r="AE33" s="1163">
        <v>16.366</v>
      </c>
      <c r="AF33" s="1163">
        <v>0</v>
      </c>
      <c r="AG33" s="1163">
        <v>14.281000000000001</v>
      </c>
      <c r="AH33" s="1163">
        <v>0</v>
      </c>
      <c r="AI33" s="1163">
        <v>30.646999999999998</v>
      </c>
      <c r="AJ33" s="1163">
        <v>30.60998</v>
      </c>
      <c r="AK33" s="1224">
        <v>0</v>
      </c>
    </row>
    <row r="34" spans="1:37" ht="25.5">
      <c r="A34" s="1222" t="s">
        <v>502</v>
      </c>
      <c r="B34" s="1223">
        <v>6.3170000000000002</v>
      </c>
      <c r="C34" s="1163">
        <v>1.2E-2</v>
      </c>
      <c r="D34" s="1163">
        <v>0</v>
      </c>
      <c r="E34" s="1163">
        <v>0</v>
      </c>
      <c r="F34" s="1163">
        <v>0.123</v>
      </c>
      <c r="G34" s="1163">
        <v>0</v>
      </c>
      <c r="H34" s="1163">
        <v>6.452</v>
      </c>
      <c r="I34" s="1163">
        <v>0.12631000000000001</v>
      </c>
      <c r="J34" s="1224">
        <v>0</v>
      </c>
      <c r="K34" s="1223">
        <v>3685.4760000000001</v>
      </c>
      <c r="L34" s="1163">
        <v>13.896000000000001</v>
      </c>
      <c r="M34" s="1163">
        <v>17.109000000000002</v>
      </c>
      <c r="N34" s="1163">
        <v>0.33300000000000002</v>
      </c>
      <c r="O34" s="1163">
        <v>3.6999999999999998E-2</v>
      </c>
      <c r="P34" s="1163">
        <v>0</v>
      </c>
      <c r="Q34" s="1163">
        <v>3716.518</v>
      </c>
      <c r="R34" s="1163">
        <v>35.956300000000006</v>
      </c>
      <c r="S34" s="1224">
        <v>6424.5379999999996</v>
      </c>
      <c r="T34" s="1223">
        <v>296.30599999999998</v>
      </c>
      <c r="U34" s="1163">
        <v>0.505</v>
      </c>
      <c r="V34" s="1163">
        <v>4.694</v>
      </c>
      <c r="W34" s="1163">
        <v>4.9000000000000002E-2</v>
      </c>
      <c r="X34" s="1163">
        <v>0.09</v>
      </c>
      <c r="Y34" s="1163">
        <v>0</v>
      </c>
      <c r="Z34" s="1163">
        <v>301.59500000000003</v>
      </c>
      <c r="AA34" s="1163">
        <v>6.59436</v>
      </c>
      <c r="AB34" s="1224">
        <v>478.94200000000001</v>
      </c>
      <c r="AC34" s="1223">
        <v>3988.0990000000002</v>
      </c>
      <c r="AD34" s="1163">
        <v>14.413</v>
      </c>
      <c r="AE34" s="1163">
        <v>21.803000000000001</v>
      </c>
      <c r="AF34" s="1163">
        <v>0.38200000000000001</v>
      </c>
      <c r="AG34" s="1163">
        <v>0.25</v>
      </c>
      <c r="AH34" s="1163">
        <v>0</v>
      </c>
      <c r="AI34" s="1163">
        <v>4024.5650000000001</v>
      </c>
      <c r="AJ34" s="1163">
        <v>42.676970000000004</v>
      </c>
      <c r="AK34" s="1224">
        <v>6903.48</v>
      </c>
    </row>
    <row r="35" spans="1:37" ht="25.5">
      <c r="A35" s="1222" t="s">
        <v>503</v>
      </c>
      <c r="B35" s="1223">
        <v>0</v>
      </c>
      <c r="C35" s="1163">
        <v>0</v>
      </c>
      <c r="D35" s="1163">
        <v>0</v>
      </c>
      <c r="E35" s="1163">
        <v>0</v>
      </c>
      <c r="F35" s="1163">
        <v>1E-3</v>
      </c>
      <c r="G35" s="1163">
        <v>0</v>
      </c>
      <c r="H35" s="1163">
        <v>1E-3</v>
      </c>
      <c r="I35" s="1163">
        <v>5.9999999999999995E-5</v>
      </c>
      <c r="J35" s="1224">
        <v>0</v>
      </c>
      <c r="K35" s="1223">
        <v>0</v>
      </c>
      <c r="L35" s="1163">
        <v>0</v>
      </c>
      <c r="M35" s="1163">
        <v>1.393</v>
      </c>
      <c r="N35" s="1163">
        <v>0</v>
      </c>
      <c r="O35" s="1163">
        <v>0.04</v>
      </c>
      <c r="P35" s="1163">
        <v>0</v>
      </c>
      <c r="Q35" s="1163">
        <v>1.4330000000000001</v>
      </c>
      <c r="R35" s="1163">
        <v>1.4330000000000001</v>
      </c>
      <c r="S35" s="1224">
        <v>3.4449999999999998</v>
      </c>
      <c r="T35" s="1223">
        <v>0</v>
      </c>
      <c r="U35" s="1163">
        <v>0</v>
      </c>
      <c r="V35" s="1163">
        <v>0</v>
      </c>
      <c r="W35" s="1163">
        <v>0</v>
      </c>
      <c r="X35" s="1163">
        <v>0</v>
      </c>
      <c r="Y35" s="1163">
        <v>0</v>
      </c>
      <c r="Z35" s="1163">
        <v>0</v>
      </c>
      <c r="AA35" s="1163">
        <v>0</v>
      </c>
      <c r="AB35" s="1224">
        <v>0</v>
      </c>
      <c r="AC35" s="1223">
        <v>0</v>
      </c>
      <c r="AD35" s="1163">
        <v>0</v>
      </c>
      <c r="AE35" s="1163">
        <v>1.393</v>
      </c>
      <c r="AF35" s="1163">
        <v>0</v>
      </c>
      <c r="AG35" s="1163">
        <v>4.1000000000000002E-2</v>
      </c>
      <c r="AH35" s="1163">
        <v>0</v>
      </c>
      <c r="AI35" s="1163">
        <v>1.4339999999999999</v>
      </c>
      <c r="AJ35" s="1163">
        <v>1.43306</v>
      </c>
      <c r="AK35" s="1224">
        <v>3.4449999999999998</v>
      </c>
    </row>
    <row r="36" spans="1:37">
      <c r="A36" s="1222" t="s">
        <v>7</v>
      </c>
      <c r="B36" s="1223">
        <v>30630.488000000001</v>
      </c>
      <c r="C36" s="1163">
        <v>124.74299999999999</v>
      </c>
      <c r="D36" s="1163">
        <v>898.28800000000001</v>
      </c>
      <c r="E36" s="1163">
        <v>82.971999999999994</v>
      </c>
      <c r="F36" s="1163">
        <v>11.968999999999999</v>
      </c>
      <c r="G36" s="1163">
        <v>0</v>
      </c>
      <c r="H36" s="1163">
        <v>31665.488000000001</v>
      </c>
      <c r="I36" s="1163">
        <v>944.80610000000001</v>
      </c>
      <c r="J36" s="1224">
        <v>314.76100000000002</v>
      </c>
      <c r="K36" s="1223">
        <v>4204.2280000000001</v>
      </c>
      <c r="L36" s="1163">
        <v>18.483000000000001</v>
      </c>
      <c r="M36" s="1163">
        <v>112.18899999999999</v>
      </c>
      <c r="N36" s="1163">
        <v>6.7530000000000001</v>
      </c>
      <c r="O36" s="1163">
        <v>0.70399999999999996</v>
      </c>
      <c r="P36" s="1163">
        <v>0</v>
      </c>
      <c r="Q36" s="1163">
        <v>4335.6040000000003</v>
      </c>
      <c r="R36" s="1163">
        <v>138.17678000000001</v>
      </c>
      <c r="S36" s="1224">
        <v>6954.7020000000002</v>
      </c>
      <c r="T36" s="1223">
        <v>5.8010000000000002</v>
      </c>
      <c r="U36" s="1163">
        <v>1.2E-2</v>
      </c>
      <c r="V36" s="1163">
        <v>1.284</v>
      </c>
      <c r="W36" s="1163">
        <v>5.5E-2</v>
      </c>
      <c r="X36" s="1163">
        <v>0.48</v>
      </c>
      <c r="Y36" s="1163">
        <v>0</v>
      </c>
      <c r="Z36" s="1163">
        <v>7.577</v>
      </c>
      <c r="AA36" s="1163">
        <v>1.8849200000000002</v>
      </c>
      <c r="AB36" s="1224">
        <v>0</v>
      </c>
      <c r="AC36" s="1223">
        <v>34840.517</v>
      </c>
      <c r="AD36" s="1163">
        <v>143.238</v>
      </c>
      <c r="AE36" s="1163">
        <v>1011.761</v>
      </c>
      <c r="AF36" s="1163">
        <v>89.78</v>
      </c>
      <c r="AG36" s="1163">
        <v>13.153</v>
      </c>
      <c r="AH36" s="1163">
        <v>0</v>
      </c>
      <c r="AI36" s="1163">
        <v>36008.669000000002</v>
      </c>
      <c r="AJ36" s="1163">
        <v>1084.8678</v>
      </c>
      <c r="AK36" s="1224">
        <v>7269.4629999999997</v>
      </c>
    </row>
    <row r="37" spans="1:37">
      <c r="A37" s="1222" t="s">
        <v>504</v>
      </c>
      <c r="B37" s="1223">
        <v>2786.2350000000001</v>
      </c>
      <c r="C37" s="1163">
        <v>2.71</v>
      </c>
      <c r="D37" s="1163">
        <v>150.64099999999999</v>
      </c>
      <c r="E37" s="1163">
        <v>14.752000000000001</v>
      </c>
      <c r="F37" s="1163">
        <v>2.996</v>
      </c>
      <c r="G37" s="1163">
        <v>3454.5279999999998</v>
      </c>
      <c r="H37" s="1163">
        <v>6397.11</v>
      </c>
      <c r="I37" s="1163">
        <v>192.44219000000001</v>
      </c>
      <c r="J37" s="1224">
        <v>0.113</v>
      </c>
      <c r="K37" s="1223">
        <v>2E-3</v>
      </c>
      <c r="L37" s="1163">
        <v>0</v>
      </c>
      <c r="M37" s="1163">
        <v>0</v>
      </c>
      <c r="N37" s="1163">
        <v>0</v>
      </c>
      <c r="O37" s="1163">
        <v>0</v>
      </c>
      <c r="P37" s="1163">
        <v>0</v>
      </c>
      <c r="Q37" s="1163">
        <v>2E-3</v>
      </c>
      <c r="R37" s="1163">
        <v>1E-4</v>
      </c>
      <c r="S37" s="1224">
        <v>0</v>
      </c>
      <c r="T37" s="1223">
        <v>2E-3</v>
      </c>
      <c r="U37" s="1163">
        <v>0</v>
      </c>
      <c r="V37" s="1163">
        <v>3.7999999999999999E-2</v>
      </c>
      <c r="W37" s="1163">
        <v>0</v>
      </c>
      <c r="X37" s="1163">
        <v>0</v>
      </c>
      <c r="Y37" s="1163">
        <v>0</v>
      </c>
      <c r="Z37" s="1163">
        <v>0.04</v>
      </c>
      <c r="AA37" s="1163">
        <v>3.5029999999999999E-2</v>
      </c>
      <c r="AB37" s="1224">
        <v>0</v>
      </c>
      <c r="AC37" s="1223">
        <v>2786.239</v>
      </c>
      <c r="AD37" s="1163">
        <v>2.71</v>
      </c>
      <c r="AE37" s="1163">
        <v>150.679</v>
      </c>
      <c r="AF37" s="1163">
        <v>14.752000000000001</v>
      </c>
      <c r="AG37" s="1163">
        <v>2.996</v>
      </c>
      <c r="AH37" s="1163">
        <v>3454.5279999999998</v>
      </c>
      <c r="AI37" s="1163">
        <v>6397.152</v>
      </c>
      <c r="AJ37" s="1163">
        <v>192.47732000000002</v>
      </c>
      <c r="AK37" s="1224">
        <v>0.113</v>
      </c>
    </row>
    <row r="38" spans="1:37" ht="25.5">
      <c r="A38" s="1222" t="s">
        <v>505</v>
      </c>
      <c r="B38" s="1223">
        <v>6723.7139999999999</v>
      </c>
      <c r="C38" s="1163">
        <v>16.542000000000002</v>
      </c>
      <c r="D38" s="1163">
        <v>242.928</v>
      </c>
      <c r="E38" s="1163">
        <v>40.255000000000003</v>
      </c>
      <c r="F38" s="1163">
        <v>53.771999999999998</v>
      </c>
      <c r="G38" s="1163">
        <v>6059.8729999999996</v>
      </c>
      <c r="H38" s="1163">
        <v>13096.829</v>
      </c>
      <c r="I38" s="1163">
        <v>290.90055000000001</v>
      </c>
      <c r="J38" s="1224">
        <v>0.29399999999999998</v>
      </c>
      <c r="K38" s="1223">
        <v>0</v>
      </c>
      <c r="L38" s="1163">
        <v>0</v>
      </c>
      <c r="M38" s="1163">
        <v>0</v>
      </c>
      <c r="N38" s="1163">
        <v>0</v>
      </c>
      <c r="O38" s="1163">
        <v>0</v>
      </c>
      <c r="P38" s="1163">
        <v>0</v>
      </c>
      <c r="Q38" s="1163">
        <v>0</v>
      </c>
      <c r="R38" s="1163">
        <v>0</v>
      </c>
      <c r="S38" s="1224">
        <v>0</v>
      </c>
      <c r="T38" s="1223">
        <v>0.125</v>
      </c>
      <c r="U38" s="1163">
        <v>0</v>
      </c>
      <c r="V38" s="1163">
        <v>0</v>
      </c>
      <c r="W38" s="1163">
        <v>0</v>
      </c>
      <c r="X38" s="1163">
        <v>439.00299999999999</v>
      </c>
      <c r="Y38" s="1163">
        <v>1.9770000000000001</v>
      </c>
      <c r="Z38" s="1163">
        <v>441.10500000000002</v>
      </c>
      <c r="AA38" s="1163">
        <v>31.2775</v>
      </c>
      <c r="AB38" s="1224">
        <v>0</v>
      </c>
      <c r="AC38" s="1223">
        <v>6723.8389999999999</v>
      </c>
      <c r="AD38" s="1163">
        <v>16.542000000000002</v>
      </c>
      <c r="AE38" s="1163">
        <v>242.928</v>
      </c>
      <c r="AF38" s="1163">
        <v>40.255000000000003</v>
      </c>
      <c r="AG38" s="1163">
        <v>492.77499999999998</v>
      </c>
      <c r="AH38" s="1163">
        <v>6061.85</v>
      </c>
      <c r="AI38" s="1163">
        <v>13537.933999999999</v>
      </c>
      <c r="AJ38" s="1163">
        <v>322.17804999999998</v>
      </c>
      <c r="AK38" s="1224">
        <v>0.29399999999999998</v>
      </c>
    </row>
    <row r="39" spans="1:37">
      <c r="A39" s="1222" t="s">
        <v>9</v>
      </c>
      <c r="B39" s="1223">
        <v>0</v>
      </c>
      <c r="C39" s="1163">
        <v>0</v>
      </c>
      <c r="D39" s="1163">
        <v>0</v>
      </c>
      <c r="E39" s="1163">
        <v>0</v>
      </c>
      <c r="F39" s="1163">
        <v>0</v>
      </c>
      <c r="G39" s="1163">
        <v>0</v>
      </c>
      <c r="H39" s="1163">
        <v>0</v>
      </c>
      <c r="I39" s="1163">
        <v>0</v>
      </c>
      <c r="J39" s="1224">
        <v>0</v>
      </c>
      <c r="K39" s="1223">
        <v>20.966999999999999</v>
      </c>
      <c r="L39" s="1163">
        <v>7.9000000000000001E-2</v>
      </c>
      <c r="M39" s="1163">
        <v>0.59499999999999997</v>
      </c>
      <c r="N39" s="1163">
        <v>3.2000000000000001E-2</v>
      </c>
      <c r="O39" s="1163">
        <v>0.14299999999999999</v>
      </c>
      <c r="P39" s="1163">
        <v>0</v>
      </c>
      <c r="Q39" s="1163">
        <v>21.783999999999999</v>
      </c>
      <c r="R39" s="1163">
        <v>0.91422999999999999</v>
      </c>
      <c r="S39" s="1224">
        <v>105.989</v>
      </c>
      <c r="T39" s="1223">
        <v>0</v>
      </c>
      <c r="U39" s="1163">
        <v>0</v>
      </c>
      <c r="V39" s="1163">
        <v>0.97199999999999998</v>
      </c>
      <c r="W39" s="1163">
        <v>2.5999999999999999E-2</v>
      </c>
      <c r="X39" s="1163">
        <v>6.2E-2</v>
      </c>
      <c r="Y39" s="1163">
        <v>0</v>
      </c>
      <c r="Z39" s="1163">
        <v>1.034</v>
      </c>
      <c r="AA39" s="1163">
        <v>1.034</v>
      </c>
      <c r="AB39" s="1224">
        <v>0</v>
      </c>
      <c r="AC39" s="1223">
        <v>20.966999999999999</v>
      </c>
      <c r="AD39" s="1163">
        <v>7.9000000000000001E-2</v>
      </c>
      <c r="AE39" s="1163">
        <v>1.5669999999999999</v>
      </c>
      <c r="AF39" s="1163">
        <v>5.8000000000000003E-2</v>
      </c>
      <c r="AG39" s="1163">
        <v>0.20499999999999999</v>
      </c>
      <c r="AH39" s="1163">
        <v>0</v>
      </c>
      <c r="AI39" s="1163">
        <v>22.818000000000001</v>
      </c>
      <c r="AJ39" s="1163">
        <v>1.9482300000000001</v>
      </c>
      <c r="AK39" s="1224">
        <v>105.989</v>
      </c>
    </row>
    <row r="40" spans="1:37">
      <c r="A40" s="1222" t="s">
        <v>10</v>
      </c>
      <c r="B40" s="1223">
        <v>33.487000000000002</v>
      </c>
      <c r="C40" s="1163">
        <v>0.80400000000000005</v>
      </c>
      <c r="D40" s="1163">
        <v>6.2229999999999999</v>
      </c>
      <c r="E40" s="1163">
        <v>4.5999999999999999E-2</v>
      </c>
      <c r="F40" s="1163">
        <v>57.530999999999999</v>
      </c>
      <c r="G40" s="1163">
        <v>2.35</v>
      </c>
      <c r="H40" s="1163">
        <v>100.395</v>
      </c>
      <c r="I40" s="1163">
        <v>46.157809999999998</v>
      </c>
      <c r="J40" s="1224">
        <v>159.00399999999999</v>
      </c>
      <c r="K40" s="1223">
        <v>4.9779999999999998</v>
      </c>
      <c r="L40" s="1163">
        <v>0</v>
      </c>
      <c r="M40" s="1163">
        <v>5.2919999999999998</v>
      </c>
      <c r="N40" s="1163">
        <v>0.71799999999999997</v>
      </c>
      <c r="O40" s="1163">
        <v>0.56100000000000005</v>
      </c>
      <c r="P40" s="1163">
        <v>6.15</v>
      </c>
      <c r="Q40" s="1163">
        <v>16.981000000000002</v>
      </c>
      <c r="R40" s="1163">
        <v>3.7491399999999997</v>
      </c>
      <c r="S40" s="1224">
        <v>26.773</v>
      </c>
      <c r="T40" s="1223">
        <v>316.779</v>
      </c>
      <c r="U40" s="1163">
        <v>0.57999999999999996</v>
      </c>
      <c r="V40" s="1163">
        <v>2.5950000000000002</v>
      </c>
      <c r="W40" s="1163">
        <v>4.5999999999999999E-2</v>
      </c>
      <c r="X40" s="1163">
        <v>18.132000000000001</v>
      </c>
      <c r="Y40" s="1163">
        <v>0</v>
      </c>
      <c r="Z40" s="1163">
        <v>338.08600000000001</v>
      </c>
      <c r="AA40" s="1163">
        <v>13.29618</v>
      </c>
      <c r="AB40" s="1224">
        <v>15.294</v>
      </c>
      <c r="AC40" s="1223">
        <v>355.24400000000003</v>
      </c>
      <c r="AD40" s="1163">
        <v>1.3839999999999999</v>
      </c>
      <c r="AE40" s="1163">
        <v>14.11</v>
      </c>
      <c r="AF40" s="1163">
        <v>0.81</v>
      </c>
      <c r="AG40" s="1163">
        <v>76.224000000000004</v>
      </c>
      <c r="AH40" s="1163">
        <v>8.5</v>
      </c>
      <c r="AI40" s="1163">
        <v>455.46199999999999</v>
      </c>
      <c r="AJ40" s="1163">
        <v>63.203129999999994</v>
      </c>
      <c r="AK40" s="1224">
        <v>201.071</v>
      </c>
    </row>
    <row r="41" spans="1:37">
      <c r="A41" s="1222" t="s">
        <v>506</v>
      </c>
      <c r="B41" s="1223">
        <v>28.518000000000001</v>
      </c>
      <c r="C41" s="1163">
        <v>1.329</v>
      </c>
      <c r="D41" s="1163">
        <v>0</v>
      </c>
      <c r="E41" s="1163">
        <v>0</v>
      </c>
      <c r="F41" s="1163">
        <v>2E-3</v>
      </c>
      <c r="G41" s="1163">
        <v>0</v>
      </c>
      <c r="H41" s="1163">
        <v>29.849</v>
      </c>
      <c r="I41" s="1163">
        <v>0.30047000000000001</v>
      </c>
      <c r="J41" s="1224">
        <v>0</v>
      </c>
      <c r="K41" s="1223">
        <v>0.21099999999999999</v>
      </c>
      <c r="L41" s="1163">
        <v>0</v>
      </c>
      <c r="M41" s="1163">
        <v>0</v>
      </c>
      <c r="N41" s="1163">
        <v>0</v>
      </c>
      <c r="O41" s="1163">
        <v>0</v>
      </c>
      <c r="P41" s="1163">
        <v>0</v>
      </c>
      <c r="Q41" s="1163">
        <v>0.21099999999999999</v>
      </c>
      <c r="R41" s="1163">
        <v>2.1099999999999999E-3</v>
      </c>
      <c r="S41" s="1224">
        <v>0</v>
      </c>
      <c r="T41" s="1223">
        <v>6.6260000000000003</v>
      </c>
      <c r="U41" s="1163">
        <v>0.26600000000000001</v>
      </c>
      <c r="V41" s="1163">
        <v>0</v>
      </c>
      <c r="W41" s="1163">
        <v>0</v>
      </c>
      <c r="X41" s="1163">
        <v>0</v>
      </c>
      <c r="Y41" s="1163">
        <v>0</v>
      </c>
      <c r="Z41" s="1163">
        <v>6.8920000000000003</v>
      </c>
      <c r="AA41" s="1163">
        <v>6.8919999999999995E-2</v>
      </c>
      <c r="AB41" s="1224">
        <v>0</v>
      </c>
      <c r="AC41" s="1223">
        <v>35.354999999999997</v>
      </c>
      <c r="AD41" s="1163">
        <v>1.595</v>
      </c>
      <c r="AE41" s="1163">
        <v>0</v>
      </c>
      <c r="AF41" s="1163">
        <v>0</v>
      </c>
      <c r="AG41" s="1163">
        <v>2E-3</v>
      </c>
      <c r="AH41" s="1163">
        <v>0</v>
      </c>
      <c r="AI41" s="1163">
        <v>36.951999999999998</v>
      </c>
      <c r="AJ41" s="1163">
        <v>0.3715</v>
      </c>
      <c r="AK41" s="1224">
        <v>0</v>
      </c>
    </row>
    <row r="42" spans="1:37">
      <c r="A42" s="1222" t="s">
        <v>507</v>
      </c>
      <c r="B42" s="1223">
        <v>7.915</v>
      </c>
      <c r="C42" s="1163">
        <v>4.0000000000000001E-3</v>
      </c>
      <c r="D42" s="1163">
        <v>0</v>
      </c>
      <c r="E42" s="1163">
        <v>0</v>
      </c>
      <c r="F42" s="1163">
        <v>1.7000000000000001E-2</v>
      </c>
      <c r="G42" s="1163">
        <v>0.495</v>
      </c>
      <c r="H42" s="1163">
        <v>8.4309999999999992</v>
      </c>
      <c r="I42" s="1163">
        <v>5.8270000000000002E-2</v>
      </c>
      <c r="J42" s="1224">
        <v>0</v>
      </c>
      <c r="K42" s="1223">
        <v>0</v>
      </c>
      <c r="L42" s="1163">
        <v>0</v>
      </c>
      <c r="M42" s="1163">
        <v>0</v>
      </c>
      <c r="N42" s="1163">
        <v>0</v>
      </c>
      <c r="O42" s="1163">
        <v>0</v>
      </c>
      <c r="P42" s="1163">
        <v>0</v>
      </c>
      <c r="Q42" s="1163">
        <v>0</v>
      </c>
      <c r="R42" s="1163">
        <v>0</v>
      </c>
      <c r="S42" s="1224">
        <v>0</v>
      </c>
      <c r="T42" s="1223">
        <v>0</v>
      </c>
      <c r="U42" s="1163">
        <v>0</v>
      </c>
      <c r="V42" s="1163">
        <v>0</v>
      </c>
      <c r="W42" s="1163">
        <v>0</v>
      </c>
      <c r="X42" s="1163">
        <v>0</v>
      </c>
      <c r="Y42" s="1163">
        <v>0</v>
      </c>
      <c r="Z42" s="1163">
        <v>0</v>
      </c>
      <c r="AA42" s="1163">
        <v>0</v>
      </c>
      <c r="AB42" s="1224">
        <v>0</v>
      </c>
      <c r="AC42" s="1223">
        <v>7.915</v>
      </c>
      <c r="AD42" s="1163">
        <v>4.0000000000000001E-3</v>
      </c>
      <c r="AE42" s="1163">
        <v>0</v>
      </c>
      <c r="AF42" s="1163">
        <v>0</v>
      </c>
      <c r="AG42" s="1163">
        <v>1.7000000000000001E-2</v>
      </c>
      <c r="AH42" s="1163">
        <v>0.495</v>
      </c>
      <c r="AI42" s="1163">
        <v>8.4309999999999992</v>
      </c>
      <c r="AJ42" s="1163">
        <v>5.8270000000000002E-2</v>
      </c>
      <c r="AK42" s="1224">
        <v>0</v>
      </c>
    </row>
    <row r="43" spans="1:37">
      <c r="A43" s="1222" t="s">
        <v>499</v>
      </c>
      <c r="B43" s="1223">
        <v>0.64100000000000001</v>
      </c>
      <c r="C43" s="1163">
        <v>5.0000000000000001E-3</v>
      </c>
      <c r="D43" s="1163">
        <v>0</v>
      </c>
      <c r="E43" s="1163">
        <v>0</v>
      </c>
      <c r="F43" s="1163">
        <v>2.7E-2</v>
      </c>
      <c r="G43" s="1163">
        <v>3.0000000000000001E-3</v>
      </c>
      <c r="H43" s="1163">
        <v>0.67600000000000005</v>
      </c>
      <c r="I43" s="1163">
        <v>4.3069999999999997E-2</v>
      </c>
      <c r="J43" s="1224">
        <v>8.9999999999999993E-3</v>
      </c>
      <c r="K43" s="1223">
        <v>1.242</v>
      </c>
      <c r="L43" s="1163">
        <v>1.2E-2</v>
      </c>
      <c r="M43" s="1163">
        <v>0</v>
      </c>
      <c r="N43" s="1163">
        <v>3.0000000000000001E-3</v>
      </c>
      <c r="O43" s="1163">
        <v>0</v>
      </c>
      <c r="P43" s="1163">
        <v>0</v>
      </c>
      <c r="Q43" s="1163">
        <v>1.254</v>
      </c>
      <c r="R43" s="1163">
        <v>0.10101</v>
      </c>
      <c r="S43" s="1224">
        <v>2.9089999999999998</v>
      </c>
      <c r="T43" s="1223">
        <v>0</v>
      </c>
      <c r="U43" s="1163">
        <v>0</v>
      </c>
      <c r="V43" s="1163">
        <v>0</v>
      </c>
      <c r="W43" s="1163">
        <v>0</v>
      </c>
      <c r="X43" s="1163">
        <v>0</v>
      </c>
      <c r="Y43" s="1163">
        <v>0</v>
      </c>
      <c r="Z43" s="1163">
        <v>0</v>
      </c>
      <c r="AA43" s="1163">
        <v>0</v>
      </c>
      <c r="AB43" s="1224">
        <v>0</v>
      </c>
      <c r="AC43" s="1223">
        <v>1.883</v>
      </c>
      <c r="AD43" s="1163">
        <v>1.7000000000000001E-2</v>
      </c>
      <c r="AE43" s="1163">
        <v>0</v>
      </c>
      <c r="AF43" s="1163">
        <v>3.0000000000000001E-3</v>
      </c>
      <c r="AG43" s="1163">
        <v>2.7E-2</v>
      </c>
      <c r="AH43" s="1163">
        <v>3.0000000000000001E-3</v>
      </c>
      <c r="AI43" s="1163">
        <v>1.93</v>
      </c>
      <c r="AJ43" s="1163">
        <v>0.14408000000000001</v>
      </c>
      <c r="AK43" s="1224">
        <v>2.9180000000000001</v>
      </c>
    </row>
    <row r="44" spans="1:37" ht="13.5" thickBot="1">
      <c r="A44" s="1225" t="s">
        <v>17</v>
      </c>
      <c r="B44" s="1226">
        <v>16.344000000000001</v>
      </c>
      <c r="C44" s="1227">
        <v>8.5999999999999993E-2</v>
      </c>
      <c r="D44" s="1227">
        <v>1.532</v>
      </c>
      <c r="E44" s="1227">
        <v>4.2999999999999997E-2</v>
      </c>
      <c r="F44" s="1227">
        <v>556.07799999999997</v>
      </c>
      <c r="G44" s="1227">
        <v>3.161</v>
      </c>
      <c r="H44" s="1227">
        <v>577.20100000000002</v>
      </c>
      <c r="I44" s="1227">
        <v>1.43736</v>
      </c>
      <c r="J44" s="1228">
        <v>10.648</v>
      </c>
      <c r="K44" s="1226">
        <v>1.4990000000000001</v>
      </c>
      <c r="L44" s="1227">
        <v>6.0000000000000001E-3</v>
      </c>
      <c r="M44" s="1227">
        <v>0</v>
      </c>
      <c r="N44" s="1227">
        <v>0</v>
      </c>
      <c r="O44" s="1227">
        <v>1E-3</v>
      </c>
      <c r="P44" s="1227">
        <v>0</v>
      </c>
      <c r="Q44" s="1227">
        <v>1.506</v>
      </c>
      <c r="R44" s="1227">
        <v>7.6780000000000001E-2</v>
      </c>
      <c r="S44" s="1228">
        <v>2.9260000000000002</v>
      </c>
      <c r="T44" s="1226">
        <v>1.6719999999999999</v>
      </c>
      <c r="U44" s="1227">
        <v>1.0999999999999999E-2</v>
      </c>
      <c r="V44" s="1227">
        <v>0</v>
      </c>
      <c r="W44" s="1227">
        <v>0</v>
      </c>
      <c r="X44" s="1227">
        <v>0.317</v>
      </c>
      <c r="Y44" s="1227">
        <v>0</v>
      </c>
      <c r="Z44" s="1227">
        <v>2</v>
      </c>
      <c r="AA44" s="1227">
        <v>0.29331000000000002</v>
      </c>
      <c r="AB44" s="1228">
        <v>0</v>
      </c>
      <c r="AC44" s="1226">
        <v>19.515000000000001</v>
      </c>
      <c r="AD44" s="1227">
        <v>0.10299999999999999</v>
      </c>
      <c r="AE44" s="1227">
        <v>1.532</v>
      </c>
      <c r="AF44" s="1227">
        <v>4.2999999999999997E-2</v>
      </c>
      <c r="AG44" s="1227">
        <v>556.39599999999996</v>
      </c>
      <c r="AH44" s="1227">
        <v>3.161</v>
      </c>
      <c r="AI44" s="1227">
        <v>580.70699999999999</v>
      </c>
      <c r="AJ44" s="1227">
        <v>1.80745</v>
      </c>
      <c r="AK44" s="1228">
        <v>13.574</v>
      </c>
    </row>
    <row r="45" spans="1:37" ht="13.5" thickBot="1">
      <c r="A45" s="1229" t="s">
        <v>508</v>
      </c>
      <c r="B45" s="1230">
        <v>50189.133999999998</v>
      </c>
      <c r="C45" s="1171">
        <v>239.46899999999999</v>
      </c>
      <c r="D45" s="1171">
        <v>1534.498</v>
      </c>
      <c r="E45" s="1171">
        <v>280.48399999999998</v>
      </c>
      <c r="F45" s="1171">
        <v>42334.027999999998</v>
      </c>
      <c r="G45" s="1171">
        <v>10722.504000000001</v>
      </c>
      <c r="H45" s="1171">
        <v>105019.633</v>
      </c>
      <c r="I45" s="1171">
        <v>1935.8240900000003</v>
      </c>
      <c r="J45" s="1231">
        <v>1186.3050000000001</v>
      </c>
      <c r="K45" s="1230">
        <v>9412.4879999999994</v>
      </c>
      <c r="L45" s="1171">
        <v>69.451999999999998</v>
      </c>
      <c r="M45" s="1171">
        <v>140.93799999999999</v>
      </c>
      <c r="N45" s="1171">
        <v>8.7159999999999993</v>
      </c>
      <c r="O45" s="1171">
        <v>2839.326</v>
      </c>
      <c r="P45" s="1171">
        <v>242.70699999999999</v>
      </c>
      <c r="Q45" s="1171">
        <v>12704.911</v>
      </c>
      <c r="R45" s="1171">
        <v>209.74657000000005</v>
      </c>
      <c r="S45" s="1231">
        <v>13689.174000000001</v>
      </c>
      <c r="T45" s="1230">
        <v>33747.517</v>
      </c>
      <c r="U45" s="1171">
        <v>12.568</v>
      </c>
      <c r="V45" s="1171">
        <v>111.336</v>
      </c>
      <c r="W45" s="1171">
        <v>12.366</v>
      </c>
      <c r="X45" s="1171">
        <v>1994.5709999999999</v>
      </c>
      <c r="Y45" s="1171">
        <v>534.43399999999997</v>
      </c>
      <c r="Z45" s="1171">
        <v>36400.425999999999</v>
      </c>
      <c r="AA45" s="1171">
        <v>297.6889799999999</v>
      </c>
      <c r="AB45" s="1231">
        <v>543.49300000000005</v>
      </c>
      <c r="AC45" s="1230">
        <v>93349.138999999996</v>
      </c>
      <c r="AD45" s="1171">
        <v>321.48899999999998</v>
      </c>
      <c r="AE45" s="1171">
        <v>1786.7719999999999</v>
      </c>
      <c r="AF45" s="1171">
        <v>301.56599999999997</v>
      </c>
      <c r="AG45" s="1171">
        <v>47167.925000000003</v>
      </c>
      <c r="AH45" s="1171">
        <v>11499.645</v>
      </c>
      <c r="AI45" s="1171">
        <v>154124.97</v>
      </c>
      <c r="AJ45" s="1171">
        <v>2443.2596400000002</v>
      </c>
      <c r="AK45" s="1231">
        <v>15418.972</v>
      </c>
    </row>
    <row r="46" spans="1:37">
      <c r="A46" s="1173"/>
    </row>
    <row r="47" spans="1:37">
      <c r="A47" s="1174" t="s">
        <v>509</v>
      </c>
    </row>
    <row r="48" spans="1:37">
      <c r="A48" s="1175" t="s">
        <v>510</v>
      </c>
    </row>
    <row r="49" spans="1:1">
      <c r="A49" s="1175" t="s">
        <v>511</v>
      </c>
    </row>
    <row r="50" spans="1:1">
      <c r="A50" s="1175" t="s">
        <v>512</v>
      </c>
    </row>
    <row r="51" spans="1:1">
      <c r="A51" s="1175" t="s">
        <v>513</v>
      </c>
    </row>
    <row r="52" spans="1:1">
      <c r="A52" s="1175" t="s">
        <v>514</v>
      </c>
    </row>
    <row r="53" spans="1:1">
      <c r="A53" s="1175" t="s">
        <v>515</v>
      </c>
    </row>
    <row r="54" spans="1:1">
      <c r="A54" s="1175" t="s">
        <v>516</v>
      </c>
    </row>
    <row r="55" spans="1:1">
      <c r="A55" s="1151" t="s">
        <v>537</v>
      </c>
    </row>
    <row r="56" spans="1:1">
      <c r="A56" s="1151" t="s">
        <v>538</v>
      </c>
    </row>
  </sheetData>
  <mergeCells count="8">
    <mergeCell ref="AJ1:AK1"/>
    <mergeCell ref="A3:AI3"/>
    <mergeCell ref="AI5:AK5"/>
    <mergeCell ref="A6:A8"/>
    <mergeCell ref="B6:J7"/>
    <mergeCell ref="K6:S7"/>
    <mergeCell ref="T6:AB7"/>
    <mergeCell ref="AC6:AK7"/>
  </mergeCells>
  <pageMargins left="0.52" right="0.35433070866141736" top="0.86" bottom="0.74803149606299213"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I104"/>
  <sheetViews>
    <sheetView workbookViewId="0"/>
  </sheetViews>
  <sheetFormatPr defaultColWidth="8" defaultRowHeight="12.75"/>
  <cols>
    <col min="1" max="1" width="3"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0.28515625" style="2" customWidth="1"/>
    <col min="9" max="9" width="11.85546875" style="2" customWidth="1"/>
    <col min="10" max="10" width="12.28515625" style="2" customWidth="1"/>
    <col min="11" max="11" width="12.42578125" style="2" customWidth="1"/>
    <col min="12" max="12" width="11" style="2" customWidth="1"/>
    <col min="13" max="13" width="12" style="2" customWidth="1"/>
    <col min="14" max="61" width="8" style="2"/>
    <col min="62" max="16384" width="8" style="1"/>
  </cols>
  <sheetData>
    <row r="2" spans="2:13">
      <c r="M2" s="1018" t="s">
        <v>160</v>
      </c>
    </row>
    <row r="3" spans="2:13" ht="12.75" customHeight="1">
      <c r="C3" s="1966" t="s">
        <v>161</v>
      </c>
      <c r="D3" s="1966"/>
      <c r="E3" s="1966"/>
      <c r="F3" s="1966"/>
      <c r="G3" s="1966"/>
      <c r="H3" s="1966"/>
      <c r="I3" s="1966"/>
      <c r="J3" s="1966"/>
      <c r="K3" s="1966"/>
      <c r="L3" s="1966"/>
      <c r="M3" s="1966"/>
    </row>
    <row r="4" spans="2:13">
      <c r="H4" s="77"/>
      <c r="I4" s="77"/>
    </row>
    <row r="5" spans="2:13" ht="13.5" thickBot="1">
      <c r="D5" s="51"/>
      <c r="E5" s="51"/>
      <c r="F5" s="5"/>
      <c r="G5" s="5"/>
      <c r="L5" s="2027" t="s">
        <v>0</v>
      </c>
      <c r="M5" s="2027"/>
    </row>
    <row r="6" spans="2:13" s="2" customFormat="1" ht="17.25" customHeight="1" thickBot="1">
      <c r="B6" s="1967" t="s">
        <v>23</v>
      </c>
      <c r="C6" s="1968"/>
      <c r="D6" s="1968"/>
      <c r="E6" s="1969"/>
      <c r="F6" s="1973" t="s">
        <v>19</v>
      </c>
      <c r="G6" s="1973"/>
      <c r="H6" s="1973"/>
      <c r="I6" s="1974"/>
      <c r="J6" s="1973" t="s">
        <v>352</v>
      </c>
      <c r="K6" s="1973"/>
      <c r="L6" s="1973"/>
      <c r="M6" s="1974"/>
    </row>
    <row r="7" spans="2:13" s="2" customFormat="1" ht="30" customHeight="1" thickBot="1">
      <c r="B7" s="1970"/>
      <c r="C7" s="1971"/>
      <c r="D7" s="1971"/>
      <c r="E7" s="1972"/>
      <c r="F7" s="9" t="s">
        <v>1</v>
      </c>
      <c r="G7" s="9" t="s">
        <v>2</v>
      </c>
      <c r="H7" s="78" t="s">
        <v>3</v>
      </c>
      <c r="I7" s="78" t="s">
        <v>4</v>
      </c>
      <c r="J7" s="9" t="s">
        <v>1</v>
      </c>
      <c r="K7" s="9" t="s">
        <v>2</v>
      </c>
      <c r="L7" s="78" t="s">
        <v>3</v>
      </c>
      <c r="M7" s="78" t="s">
        <v>4</v>
      </c>
    </row>
    <row r="8" spans="2:13" s="2" customFormat="1" ht="56.45" customHeight="1" thickBot="1">
      <c r="B8" s="2019" t="s">
        <v>162</v>
      </c>
      <c r="C8" s="2028"/>
      <c r="D8" s="2028"/>
      <c r="E8" s="2029"/>
      <c r="F8" s="79">
        <v>0</v>
      </c>
      <c r="G8" s="79">
        <v>0</v>
      </c>
      <c r="H8" s="80">
        <v>0</v>
      </c>
      <c r="I8" s="81">
        <v>0</v>
      </c>
      <c r="J8" s="79">
        <v>3.5539999999999998</v>
      </c>
      <c r="K8" s="79">
        <v>0.16800000000000001</v>
      </c>
      <c r="L8" s="80">
        <v>0</v>
      </c>
      <c r="M8" s="81">
        <v>3.722</v>
      </c>
    </row>
    <row r="9" spans="2:13" s="2" customFormat="1" ht="14.45" customHeight="1" thickBot="1">
      <c r="B9" s="82"/>
      <c r="C9" s="2030" t="s">
        <v>163</v>
      </c>
      <c r="D9" s="2030"/>
      <c r="E9" s="2031"/>
      <c r="F9" s="83">
        <v>0</v>
      </c>
      <c r="G9" s="83">
        <v>0</v>
      </c>
      <c r="H9" s="84">
        <v>0</v>
      </c>
      <c r="I9" s="85">
        <v>0</v>
      </c>
      <c r="J9" s="83">
        <v>3.5539999999999998</v>
      </c>
      <c r="K9" s="83">
        <v>0.16800000000000001</v>
      </c>
      <c r="L9" s="84">
        <v>0</v>
      </c>
      <c r="M9" s="85">
        <v>3.722</v>
      </c>
    </row>
    <row r="10" spans="2:13" s="2" customFormat="1" ht="28.9" customHeight="1" thickBot="1">
      <c r="B10" s="1978" t="s">
        <v>164</v>
      </c>
      <c r="C10" s="1979"/>
      <c r="D10" s="1979"/>
      <c r="E10" s="1980"/>
      <c r="F10" s="79">
        <v>7.5999999999999998E-2</v>
      </c>
      <c r="G10" s="79">
        <v>0</v>
      </c>
      <c r="H10" s="80">
        <v>0</v>
      </c>
      <c r="I10" s="81">
        <v>7.5999999999999998E-2</v>
      </c>
      <c r="J10" s="79">
        <v>0</v>
      </c>
      <c r="K10" s="79">
        <v>0</v>
      </c>
      <c r="L10" s="80">
        <v>0</v>
      </c>
      <c r="M10" s="81">
        <v>0</v>
      </c>
    </row>
    <row r="11" spans="2:13" ht="15.6" customHeight="1" thickBot="1">
      <c r="B11" s="1996" t="s">
        <v>165</v>
      </c>
      <c r="C11" s="1997"/>
      <c r="D11" s="1997"/>
      <c r="E11" s="1998"/>
      <c r="F11" s="79">
        <v>11265.484</v>
      </c>
      <c r="G11" s="79">
        <v>6463.241</v>
      </c>
      <c r="H11" s="80">
        <v>2033.788</v>
      </c>
      <c r="I11" s="81">
        <v>19762.512999999999</v>
      </c>
      <c r="J11" s="79">
        <v>12803.54</v>
      </c>
      <c r="K11" s="79">
        <v>7327.2939999999999</v>
      </c>
      <c r="L11" s="80">
        <v>1903.0930000000001</v>
      </c>
      <c r="M11" s="81">
        <v>22033.927</v>
      </c>
    </row>
    <row r="12" spans="2:13" ht="15" customHeight="1">
      <c r="B12" s="86"/>
      <c r="C12" s="2011" t="s">
        <v>166</v>
      </c>
      <c r="D12" s="1874"/>
      <c r="E12" s="1875"/>
      <c r="F12" s="87">
        <v>1657.386</v>
      </c>
      <c r="G12" s="87">
        <v>325.47300000000001</v>
      </c>
      <c r="H12" s="88">
        <v>3.7999999999999999E-2</v>
      </c>
      <c r="I12" s="85">
        <v>1982.8969999999999</v>
      </c>
      <c r="J12" s="87">
        <v>1262.385</v>
      </c>
      <c r="K12" s="87">
        <v>306.08699999999999</v>
      </c>
      <c r="L12" s="88">
        <v>59.481999999999999</v>
      </c>
      <c r="M12" s="85">
        <v>1627.954</v>
      </c>
    </row>
    <row r="13" spans="2:13" ht="12.75" customHeight="1">
      <c r="B13" s="89"/>
      <c r="C13" s="2009" t="s">
        <v>167</v>
      </c>
      <c r="D13" s="1862"/>
      <c r="E13" s="1863"/>
      <c r="F13" s="90">
        <v>318.76100000000002</v>
      </c>
      <c r="G13" s="90">
        <v>25.751999999999999</v>
      </c>
      <c r="H13" s="91">
        <v>21.280999999999999</v>
      </c>
      <c r="I13" s="92">
        <v>365.79399999999998</v>
      </c>
      <c r="J13" s="90">
        <v>102.73</v>
      </c>
      <c r="K13" s="90">
        <v>36.191000000000003</v>
      </c>
      <c r="L13" s="91">
        <v>0.32400000000000001</v>
      </c>
      <c r="M13" s="92">
        <v>139.245</v>
      </c>
    </row>
    <row r="14" spans="2:13" ht="12.75" customHeight="1">
      <c r="B14" s="89"/>
      <c r="C14" s="2009" t="s">
        <v>168</v>
      </c>
      <c r="D14" s="1862"/>
      <c r="E14" s="1863"/>
      <c r="F14" s="87">
        <v>3364.7869999999998</v>
      </c>
      <c r="G14" s="87">
        <v>1429.201</v>
      </c>
      <c r="H14" s="88">
        <v>351.19400000000002</v>
      </c>
      <c r="I14" s="85">
        <v>5145.1819999999998</v>
      </c>
      <c r="J14" s="87">
        <v>3641.942</v>
      </c>
      <c r="K14" s="87">
        <v>1624.559</v>
      </c>
      <c r="L14" s="88">
        <v>274.30200000000002</v>
      </c>
      <c r="M14" s="85">
        <v>5540.8029999999999</v>
      </c>
    </row>
    <row r="15" spans="2:13" ht="12.75" customHeight="1">
      <c r="B15" s="89"/>
      <c r="C15" s="2009" t="s">
        <v>169</v>
      </c>
      <c r="D15" s="1862"/>
      <c r="E15" s="1863"/>
      <c r="F15" s="90">
        <v>2283.1109999999999</v>
      </c>
      <c r="G15" s="90">
        <v>1105.7249999999999</v>
      </c>
      <c r="H15" s="91">
        <v>702.27200000000005</v>
      </c>
      <c r="I15" s="92">
        <v>4091.1080000000002</v>
      </c>
      <c r="J15" s="90">
        <v>3112.4009999999998</v>
      </c>
      <c r="K15" s="90">
        <v>1203.586</v>
      </c>
      <c r="L15" s="91">
        <v>683.85799999999995</v>
      </c>
      <c r="M15" s="92">
        <v>4999.8450000000003</v>
      </c>
    </row>
    <row r="16" spans="2:13" ht="12.75" customHeight="1">
      <c r="B16" s="89"/>
      <c r="C16" s="2009" t="s">
        <v>170</v>
      </c>
      <c r="D16" s="1862"/>
      <c r="E16" s="1863"/>
      <c r="F16" s="93">
        <v>667.82399999999996</v>
      </c>
      <c r="G16" s="93">
        <v>1423.5260000000001</v>
      </c>
      <c r="H16" s="94">
        <v>950.59500000000003</v>
      </c>
      <c r="I16" s="95">
        <v>3041.9450000000002</v>
      </c>
      <c r="J16" s="93">
        <v>658.05200000000002</v>
      </c>
      <c r="K16" s="93">
        <v>2189.422</v>
      </c>
      <c r="L16" s="94">
        <v>882.15300000000002</v>
      </c>
      <c r="M16" s="95">
        <v>3729.627</v>
      </c>
    </row>
    <row r="17" spans="2:61" s="41" customFormat="1" ht="13.9" customHeight="1">
      <c r="B17" s="96"/>
      <c r="C17" s="2009" t="s">
        <v>171</v>
      </c>
      <c r="D17" s="1862"/>
      <c r="E17" s="1863"/>
      <c r="F17" s="93">
        <v>2669.4470000000001</v>
      </c>
      <c r="G17" s="93">
        <v>2006.067</v>
      </c>
      <c r="H17" s="94">
        <v>1.8009999999999999</v>
      </c>
      <c r="I17" s="95">
        <v>4677.3149999999996</v>
      </c>
      <c r="J17" s="93">
        <v>3492.6880000000001</v>
      </c>
      <c r="K17" s="93">
        <v>1821.9079999999999</v>
      </c>
      <c r="L17" s="94">
        <v>0.57499999999999996</v>
      </c>
      <c r="M17" s="95">
        <v>5315.1710000000003</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2:61" ht="30" customHeight="1" thickBot="1">
      <c r="B18" s="97"/>
      <c r="C18" s="2024" t="s">
        <v>172</v>
      </c>
      <c r="D18" s="2025"/>
      <c r="E18" s="2026"/>
      <c r="F18" s="98">
        <v>304.16800000000001</v>
      </c>
      <c r="G18" s="98">
        <v>147.49700000000001</v>
      </c>
      <c r="H18" s="99">
        <v>6.6070000000000002</v>
      </c>
      <c r="I18" s="100">
        <v>458.27199999999999</v>
      </c>
      <c r="J18" s="98">
        <v>533.34199999999998</v>
      </c>
      <c r="K18" s="98">
        <v>145.541</v>
      </c>
      <c r="L18" s="99">
        <v>2.399</v>
      </c>
      <c r="M18" s="100">
        <v>681.28200000000004</v>
      </c>
      <c r="R18" s="101"/>
      <c r="S18" s="101"/>
      <c r="T18" s="101"/>
      <c r="U18" s="101"/>
    </row>
    <row r="19" spans="2:61" ht="29.45" customHeight="1" thickBot="1">
      <c r="B19" s="1978" t="s">
        <v>173</v>
      </c>
      <c r="C19" s="1979"/>
      <c r="D19" s="1979"/>
      <c r="E19" s="1980"/>
      <c r="F19" s="102">
        <v>111832.283</v>
      </c>
      <c r="G19" s="103">
        <v>26332.593000000001</v>
      </c>
      <c r="H19" s="104">
        <v>5211.732</v>
      </c>
      <c r="I19" s="105">
        <v>143376.60800000001</v>
      </c>
      <c r="J19" s="102">
        <v>127050.433</v>
      </c>
      <c r="K19" s="103">
        <v>27336.258999999998</v>
      </c>
      <c r="L19" s="104">
        <v>5318.2560000000003</v>
      </c>
      <c r="M19" s="105">
        <v>159704.948</v>
      </c>
    </row>
    <row r="20" spans="2:61" ht="28.35" customHeight="1">
      <c r="B20" s="106"/>
      <c r="C20" s="2020" t="s">
        <v>174</v>
      </c>
      <c r="D20" s="2020"/>
      <c r="E20" s="2021"/>
      <c r="F20" s="107">
        <v>35210.741000000002</v>
      </c>
      <c r="G20" s="108">
        <v>9023.9179999999997</v>
      </c>
      <c r="H20" s="109">
        <v>1709.7929999999999</v>
      </c>
      <c r="I20" s="110">
        <v>45944.451999999997</v>
      </c>
      <c r="J20" s="107">
        <v>37869.942999999999</v>
      </c>
      <c r="K20" s="108">
        <v>8923.9940000000006</v>
      </c>
      <c r="L20" s="109">
        <v>1446.22</v>
      </c>
      <c r="M20" s="110">
        <v>48240.156999999999</v>
      </c>
    </row>
    <row r="21" spans="2:61" ht="28.35" customHeight="1">
      <c r="B21" s="89"/>
      <c r="C21" s="1983" t="s">
        <v>175</v>
      </c>
      <c r="D21" s="1983"/>
      <c r="E21" s="1984"/>
      <c r="F21" s="111">
        <v>268.73200000000003</v>
      </c>
      <c r="G21" s="112">
        <v>24.611999999999998</v>
      </c>
      <c r="H21" s="113">
        <v>12.547000000000001</v>
      </c>
      <c r="I21" s="114">
        <v>305.89100000000002</v>
      </c>
      <c r="J21" s="111">
        <v>307.91899999999998</v>
      </c>
      <c r="K21" s="112">
        <v>20.292999999999999</v>
      </c>
      <c r="L21" s="113">
        <v>0.997</v>
      </c>
      <c r="M21" s="114">
        <v>329.209</v>
      </c>
    </row>
    <row r="22" spans="2:61" ht="28.35" customHeight="1">
      <c r="B22" s="89"/>
      <c r="C22" s="1983" t="s">
        <v>176</v>
      </c>
      <c r="D22" s="1983"/>
      <c r="E22" s="1984"/>
      <c r="F22" s="111">
        <v>1932.4780000000001</v>
      </c>
      <c r="G22" s="112">
        <v>272.35899999999998</v>
      </c>
      <c r="H22" s="113">
        <v>55.661999999999999</v>
      </c>
      <c r="I22" s="114">
        <v>2260.4989999999998</v>
      </c>
      <c r="J22" s="111">
        <v>2008.316</v>
      </c>
      <c r="K22" s="112">
        <v>313.42399999999998</v>
      </c>
      <c r="L22" s="113">
        <v>68.73</v>
      </c>
      <c r="M22" s="114">
        <v>2390.4699999999998</v>
      </c>
    </row>
    <row r="23" spans="2:61" s="2" customFormat="1" ht="28.35" customHeight="1">
      <c r="B23" s="45"/>
      <c r="C23" s="1983" t="s">
        <v>177</v>
      </c>
      <c r="D23" s="1983"/>
      <c r="E23" s="1984"/>
      <c r="F23" s="111">
        <v>30390.809000000001</v>
      </c>
      <c r="G23" s="112">
        <v>6405.87</v>
      </c>
      <c r="H23" s="113">
        <v>1308.3109999999999</v>
      </c>
      <c r="I23" s="114">
        <v>38104.99</v>
      </c>
      <c r="J23" s="111">
        <v>37177.610999999997</v>
      </c>
      <c r="K23" s="112">
        <v>7029.6440000000002</v>
      </c>
      <c r="L23" s="113">
        <v>1533.761</v>
      </c>
      <c r="M23" s="114">
        <v>45741.016000000003</v>
      </c>
    </row>
    <row r="24" spans="2:61" s="2" customFormat="1" ht="31.15" customHeight="1">
      <c r="B24" s="45"/>
      <c r="C24" s="1983" t="s">
        <v>178</v>
      </c>
      <c r="D24" s="1983"/>
      <c r="E24" s="1984"/>
      <c r="F24" s="115">
        <v>517.89599999999996</v>
      </c>
      <c r="G24" s="116">
        <v>127.639</v>
      </c>
      <c r="H24" s="117">
        <v>34.674999999999997</v>
      </c>
      <c r="I24" s="118">
        <v>680.21</v>
      </c>
      <c r="J24" s="115">
        <v>541.80899999999997</v>
      </c>
      <c r="K24" s="116">
        <v>84.045000000000002</v>
      </c>
      <c r="L24" s="117">
        <v>30.14</v>
      </c>
      <c r="M24" s="118">
        <v>655.99400000000003</v>
      </c>
    </row>
    <row r="25" spans="2:61" s="2" customFormat="1" ht="28.35" customHeight="1">
      <c r="B25" s="45"/>
      <c r="C25" s="1983" t="s">
        <v>179</v>
      </c>
      <c r="D25" s="1983"/>
      <c r="E25" s="1984"/>
      <c r="F25" s="115">
        <v>14784.427</v>
      </c>
      <c r="G25" s="116">
        <v>3856.5259999999998</v>
      </c>
      <c r="H25" s="117">
        <v>251.136</v>
      </c>
      <c r="I25" s="118">
        <v>18892.089</v>
      </c>
      <c r="J25" s="115">
        <v>14474.275</v>
      </c>
      <c r="K25" s="116">
        <v>3512.3760000000002</v>
      </c>
      <c r="L25" s="117">
        <v>335.04300000000001</v>
      </c>
      <c r="M25" s="118">
        <v>18321.694</v>
      </c>
    </row>
    <row r="26" spans="2:61" s="2" customFormat="1" ht="28.35" customHeight="1">
      <c r="B26" s="45"/>
      <c r="C26" s="1983" t="s">
        <v>180</v>
      </c>
      <c r="D26" s="1983"/>
      <c r="E26" s="1984"/>
      <c r="F26" s="115">
        <v>81.116</v>
      </c>
      <c r="G26" s="116">
        <v>15.233000000000001</v>
      </c>
      <c r="H26" s="117">
        <v>0</v>
      </c>
      <c r="I26" s="118">
        <v>96.349000000000004</v>
      </c>
      <c r="J26" s="115">
        <v>110.244</v>
      </c>
      <c r="K26" s="116">
        <v>2.867</v>
      </c>
      <c r="L26" s="117">
        <v>0</v>
      </c>
      <c r="M26" s="118">
        <v>113.111</v>
      </c>
    </row>
    <row r="27" spans="2:61" s="2" customFormat="1" ht="42" customHeight="1">
      <c r="B27" s="45"/>
      <c r="C27" s="1983" t="s">
        <v>181</v>
      </c>
      <c r="D27" s="1983"/>
      <c r="E27" s="1984"/>
      <c r="F27" s="115">
        <v>445.995</v>
      </c>
      <c r="G27" s="116">
        <v>8.6829999999999998</v>
      </c>
      <c r="H27" s="117">
        <v>7.468</v>
      </c>
      <c r="I27" s="118">
        <v>462.14600000000002</v>
      </c>
      <c r="J27" s="115">
        <v>508.69799999999998</v>
      </c>
      <c r="K27" s="116">
        <v>20.411000000000001</v>
      </c>
      <c r="L27" s="117">
        <v>2.274</v>
      </c>
      <c r="M27" s="118">
        <v>531.38300000000004</v>
      </c>
    </row>
    <row r="28" spans="2:61" s="2" customFormat="1" ht="28.35" customHeight="1">
      <c r="B28" s="45"/>
      <c r="C28" s="1983" t="s">
        <v>182</v>
      </c>
      <c r="D28" s="1983"/>
      <c r="E28" s="1984"/>
      <c r="F28" s="115">
        <v>24423.073</v>
      </c>
      <c r="G28" s="116">
        <v>5400.3209999999999</v>
      </c>
      <c r="H28" s="117">
        <v>936.33600000000001</v>
      </c>
      <c r="I28" s="118">
        <v>30759.73</v>
      </c>
      <c r="J28" s="115">
        <v>29305.662</v>
      </c>
      <c r="K28" s="116">
        <v>5993.7749999999996</v>
      </c>
      <c r="L28" s="117">
        <v>1128.8420000000001</v>
      </c>
      <c r="M28" s="118">
        <v>36428.279000000002</v>
      </c>
    </row>
    <row r="29" spans="2:61" s="2" customFormat="1" ht="28.35" customHeight="1">
      <c r="B29" s="45"/>
      <c r="C29" s="1983" t="s">
        <v>183</v>
      </c>
      <c r="D29" s="1983"/>
      <c r="E29" s="1984"/>
      <c r="F29" s="115">
        <v>1743.3920000000001</v>
      </c>
      <c r="G29" s="116">
        <v>741.32899999999995</v>
      </c>
      <c r="H29" s="117">
        <v>389.92599999999999</v>
      </c>
      <c r="I29" s="118">
        <v>2874.6469999999999</v>
      </c>
      <c r="J29" s="115">
        <v>2480.4679999999998</v>
      </c>
      <c r="K29" s="116">
        <v>960.08600000000001</v>
      </c>
      <c r="L29" s="117">
        <v>370.97</v>
      </c>
      <c r="M29" s="118">
        <v>3811.5239999999999</v>
      </c>
    </row>
    <row r="30" spans="2:61" s="2" customFormat="1" ht="28.35" customHeight="1" thickBot="1">
      <c r="B30" s="119"/>
      <c r="C30" s="2014" t="s">
        <v>184</v>
      </c>
      <c r="D30" s="2015"/>
      <c r="E30" s="2016"/>
      <c r="F30" s="120">
        <v>2033.624</v>
      </c>
      <c r="G30" s="121">
        <v>456.10300000000001</v>
      </c>
      <c r="H30" s="122">
        <v>505.87799999999999</v>
      </c>
      <c r="I30" s="123">
        <v>2995.605</v>
      </c>
      <c r="J30" s="120">
        <v>2265.4879999999998</v>
      </c>
      <c r="K30" s="121">
        <v>475.34399999999999</v>
      </c>
      <c r="L30" s="122">
        <v>401.279</v>
      </c>
      <c r="M30" s="123">
        <v>3142.1109999999999</v>
      </c>
    </row>
    <row r="31" spans="2:61" s="2" customFormat="1" ht="28.35" customHeight="1" thickBot="1">
      <c r="B31" s="2019" t="s">
        <v>185</v>
      </c>
      <c r="C31" s="1979"/>
      <c r="D31" s="1979"/>
      <c r="E31" s="1980"/>
      <c r="F31" s="124">
        <v>79449.135999999999</v>
      </c>
      <c r="G31" s="125">
        <v>12029.859</v>
      </c>
      <c r="H31" s="126">
        <v>2800.57</v>
      </c>
      <c r="I31" s="127">
        <v>94279.565000000002</v>
      </c>
      <c r="J31" s="124">
        <v>73295.884999999995</v>
      </c>
      <c r="K31" s="125">
        <v>11775.254999999999</v>
      </c>
      <c r="L31" s="126">
        <v>2992.1680000000001</v>
      </c>
      <c r="M31" s="127">
        <v>88063.308000000005</v>
      </c>
    </row>
    <row r="32" spans="2:61" s="2" customFormat="1" ht="18.600000000000001" customHeight="1">
      <c r="B32" s="106"/>
      <c r="C32" s="2022" t="s">
        <v>186</v>
      </c>
      <c r="D32" s="2022"/>
      <c r="E32" s="2023"/>
      <c r="F32" s="128">
        <v>6117.433</v>
      </c>
      <c r="G32" s="129">
        <v>1540.981</v>
      </c>
      <c r="H32" s="130">
        <v>941.98099999999999</v>
      </c>
      <c r="I32" s="131">
        <v>8600.3950000000004</v>
      </c>
      <c r="J32" s="128">
        <v>4629.2870000000003</v>
      </c>
      <c r="K32" s="129">
        <v>2045.5239999999999</v>
      </c>
      <c r="L32" s="130">
        <v>1355.527</v>
      </c>
      <c r="M32" s="131">
        <v>8030.3379999999997</v>
      </c>
    </row>
    <row r="33" spans="2:13" s="2" customFormat="1" ht="16.149999999999999" customHeight="1">
      <c r="B33" s="45"/>
      <c r="C33" s="1915" t="s">
        <v>187</v>
      </c>
      <c r="D33" s="1915"/>
      <c r="E33" s="1916"/>
      <c r="F33" s="132">
        <v>75.254000000000005</v>
      </c>
      <c r="G33" s="133">
        <v>0</v>
      </c>
      <c r="H33" s="134">
        <v>9.3450000000000006</v>
      </c>
      <c r="I33" s="135">
        <v>84.599000000000004</v>
      </c>
      <c r="J33" s="132">
        <v>60.253999999999998</v>
      </c>
      <c r="K33" s="133">
        <v>0</v>
      </c>
      <c r="L33" s="134">
        <v>14.845000000000001</v>
      </c>
      <c r="M33" s="135">
        <v>75.099000000000004</v>
      </c>
    </row>
    <row r="34" spans="2:13" s="2" customFormat="1" ht="28.35" customHeight="1">
      <c r="B34" s="45"/>
      <c r="C34" s="1915" t="s">
        <v>188</v>
      </c>
      <c r="D34" s="1915"/>
      <c r="E34" s="1916"/>
      <c r="F34" s="132">
        <v>633.36900000000003</v>
      </c>
      <c r="G34" s="133">
        <v>74.225999999999999</v>
      </c>
      <c r="H34" s="134">
        <v>25.733000000000001</v>
      </c>
      <c r="I34" s="135">
        <v>733.32799999999997</v>
      </c>
      <c r="J34" s="132">
        <v>578.07399999999996</v>
      </c>
      <c r="K34" s="133">
        <v>65.831999999999994</v>
      </c>
      <c r="L34" s="134">
        <v>24.568000000000001</v>
      </c>
      <c r="M34" s="135">
        <v>668.47400000000005</v>
      </c>
    </row>
    <row r="35" spans="2:13" s="2" customFormat="1" ht="16.149999999999999" customHeight="1">
      <c r="B35" s="45"/>
      <c r="C35" s="1915" t="s">
        <v>189</v>
      </c>
      <c r="D35" s="1915"/>
      <c r="E35" s="1916"/>
      <c r="F35" s="132">
        <v>24596.976999999999</v>
      </c>
      <c r="G35" s="133">
        <v>3593.8820000000001</v>
      </c>
      <c r="H35" s="134">
        <v>699.59299999999996</v>
      </c>
      <c r="I35" s="135">
        <v>28890.452000000001</v>
      </c>
      <c r="J35" s="132">
        <v>23231.503000000001</v>
      </c>
      <c r="K35" s="133">
        <v>3307.4580000000001</v>
      </c>
      <c r="L35" s="134">
        <v>648.57299999999998</v>
      </c>
      <c r="M35" s="135">
        <v>27187.534</v>
      </c>
    </row>
    <row r="36" spans="2:13" s="2" customFormat="1" ht="28.35" customHeight="1">
      <c r="B36" s="45"/>
      <c r="C36" s="1915" t="s">
        <v>190</v>
      </c>
      <c r="D36" s="1915"/>
      <c r="E36" s="1916"/>
      <c r="F36" s="136">
        <v>117.33499999999999</v>
      </c>
      <c r="G36" s="137">
        <v>7.7119999999999997</v>
      </c>
      <c r="H36" s="138">
        <v>25.369</v>
      </c>
      <c r="I36" s="139">
        <v>150.416</v>
      </c>
      <c r="J36" s="136">
        <v>110.00700000000001</v>
      </c>
      <c r="K36" s="137">
        <v>7.4329999999999998</v>
      </c>
      <c r="L36" s="138">
        <v>31.039000000000001</v>
      </c>
      <c r="M36" s="139">
        <v>148.47900000000001</v>
      </c>
    </row>
    <row r="37" spans="2:13" s="2" customFormat="1" ht="28.35" customHeight="1">
      <c r="B37" s="45"/>
      <c r="C37" s="1908" t="s">
        <v>191</v>
      </c>
      <c r="D37" s="1908"/>
      <c r="E37" s="1909"/>
      <c r="F37" s="136">
        <v>3292.7869999999998</v>
      </c>
      <c r="G37" s="137">
        <v>581.63900000000001</v>
      </c>
      <c r="H37" s="138">
        <v>61.545999999999999</v>
      </c>
      <c r="I37" s="139">
        <v>3935.9720000000002</v>
      </c>
      <c r="J37" s="136">
        <v>2803.4360000000001</v>
      </c>
      <c r="K37" s="137">
        <v>637.52</v>
      </c>
      <c r="L37" s="138">
        <v>93.688000000000002</v>
      </c>
      <c r="M37" s="139">
        <v>3534.6439999999998</v>
      </c>
    </row>
    <row r="38" spans="2:13" s="2" customFormat="1" ht="41.25" customHeight="1">
      <c r="B38" s="89"/>
      <c r="C38" s="1915" t="s">
        <v>192</v>
      </c>
      <c r="D38" s="1915"/>
      <c r="E38" s="1916"/>
      <c r="F38" s="136">
        <v>12.999000000000001</v>
      </c>
      <c r="G38" s="137">
        <v>1.446</v>
      </c>
      <c r="H38" s="138">
        <v>0</v>
      </c>
      <c r="I38" s="139">
        <v>14.445</v>
      </c>
      <c r="J38" s="136">
        <v>13.000999999999999</v>
      </c>
      <c r="K38" s="137">
        <v>1.446</v>
      </c>
      <c r="L38" s="138">
        <v>4.6139999999999999</v>
      </c>
      <c r="M38" s="139">
        <v>19.061</v>
      </c>
    </row>
    <row r="39" spans="2:13" s="2" customFormat="1" ht="25.5" customHeight="1">
      <c r="B39" s="89"/>
      <c r="C39" s="1915" t="s">
        <v>193</v>
      </c>
      <c r="D39" s="1915"/>
      <c r="E39" s="1916"/>
      <c r="F39" s="136">
        <v>39795.758999999998</v>
      </c>
      <c r="G39" s="137">
        <v>5489.5290000000005</v>
      </c>
      <c r="H39" s="138">
        <v>829.01099999999997</v>
      </c>
      <c r="I39" s="139">
        <v>46114.298999999999</v>
      </c>
      <c r="J39" s="136">
        <v>37775.279000000002</v>
      </c>
      <c r="K39" s="137">
        <v>5043.1899999999996</v>
      </c>
      <c r="L39" s="138">
        <v>647.45799999999997</v>
      </c>
      <c r="M39" s="139">
        <v>43465.927000000003</v>
      </c>
    </row>
    <row r="40" spans="2:13" s="2" customFormat="1" ht="28.35" customHeight="1">
      <c r="B40" s="89"/>
      <c r="C40" s="1915" t="s">
        <v>194</v>
      </c>
      <c r="D40" s="1915"/>
      <c r="E40" s="1916"/>
      <c r="F40" s="140">
        <v>574.87599999999998</v>
      </c>
      <c r="G40" s="141">
        <v>210.10300000000001</v>
      </c>
      <c r="H40" s="142">
        <v>53.283999999999999</v>
      </c>
      <c r="I40" s="143">
        <v>838.26300000000003</v>
      </c>
      <c r="J40" s="140">
        <v>477.35899999999998</v>
      </c>
      <c r="K40" s="141">
        <v>143.27699999999999</v>
      </c>
      <c r="L40" s="142">
        <v>20.003</v>
      </c>
      <c r="M40" s="143">
        <v>640.63900000000001</v>
      </c>
    </row>
    <row r="41" spans="2:13" s="2" customFormat="1" ht="28.35" customHeight="1">
      <c r="B41" s="45"/>
      <c r="C41" s="1908" t="s">
        <v>195</v>
      </c>
      <c r="D41" s="1908"/>
      <c r="E41" s="1909"/>
      <c r="F41" s="140">
        <v>191.82599999999999</v>
      </c>
      <c r="G41" s="141">
        <v>35.353999999999999</v>
      </c>
      <c r="H41" s="142">
        <v>0</v>
      </c>
      <c r="I41" s="143">
        <v>227.18</v>
      </c>
      <c r="J41" s="140">
        <v>362.64699999999999</v>
      </c>
      <c r="K41" s="141">
        <v>11.945</v>
      </c>
      <c r="L41" s="142">
        <v>0</v>
      </c>
      <c r="M41" s="143">
        <v>374.59199999999998</v>
      </c>
    </row>
    <row r="42" spans="2:13" s="2" customFormat="1" ht="41.45" customHeight="1">
      <c r="B42" s="89"/>
      <c r="C42" s="1915" t="s">
        <v>196</v>
      </c>
      <c r="D42" s="1915"/>
      <c r="E42" s="1916"/>
      <c r="F42" s="140">
        <v>0</v>
      </c>
      <c r="G42" s="141">
        <v>0</v>
      </c>
      <c r="H42" s="142">
        <v>38.287999999999997</v>
      </c>
      <c r="I42" s="143">
        <v>38.287999999999997</v>
      </c>
      <c r="J42" s="140">
        <v>0</v>
      </c>
      <c r="K42" s="141">
        <v>0</v>
      </c>
      <c r="L42" s="142">
        <v>38.298999999999999</v>
      </c>
      <c r="M42" s="143">
        <v>38.298999999999999</v>
      </c>
    </row>
    <row r="43" spans="2:13" s="2" customFormat="1" ht="28.35" customHeight="1">
      <c r="B43" s="89"/>
      <c r="C43" s="1915" t="s">
        <v>197</v>
      </c>
      <c r="D43" s="1915"/>
      <c r="E43" s="1916"/>
      <c r="F43" s="144">
        <v>0</v>
      </c>
      <c r="G43" s="145">
        <v>1.476</v>
      </c>
      <c r="H43" s="146">
        <v>0</v>
      </c>
      <c r="I43" s="147">
        <v>1.476</v>
      </c>
      <c r="J43" s="144">
        <v>0</v>
      </c>
      <c r="K43" s="145">
        <v>1.5129999999999999</v>
      </c>
      <c r="L43" s="146">
        <v>0</v>
      </c>
      <c r="M43" s="147">
        <v>1.5129999999999999</v>
      </c>
    </row>
    <row r="44" spans="2:13" s="2" customFormat="1" ht="28.15" customHeight="1" thickBot="1">
      <c r="B44" s="119"/>
      <c r="C44" s="2017" t="s">
        <v>198</v>
      </c>
      <c r="D44" s="2017"/>
      <c r="E44" s="2018"/>
      <c r="F44" s="148">
        <v>4040.5210000000002</v>
      </c>
      <c r="G44" s="149">
        <v>493.51100000000002</v>
      </c>
      <c r="H44" s="150">
        <v>116.42</v>
      </c>
      <c r="I44" s="151">
        <v>4650.4520000000002</v>
      </c>
      <c r="J44" s="148">
        <v>3255.038</v>
      </c>
      <c r="K44" s="149">
        <v>510.11700000000002</v>
      </c>
      <c r="L44" s="150">
        <v>113.554</v>
      </c>
      <c r="M44" s="151">
        <v>3878.7089999999998</v>
      </c>
    </row>
    <row r="45" spans="2:13" s="2" customFormat="1" ht="28.35" customHeight="1" thickBot="1">
      <c r="B45" s="2019" t="s">
        <v>199</v>
      </c>
      <c r="C45" s="1979"/>
      <c r="D45" s="1979"/>
      <c r="E45" s="1980"/>
      <c r="F45" s="152">
        <v>63437.663999999997</v>
      </c>
      <c r="G45" s="153">
        <v>18405.295999999998</v>
      </c>
      <c r="H45" s="154">
        <v>3297.6669999999999</v>
      </c>
      <c r="I45" s="155">
        <v>85140.626999999993</v>
      </c>
      <c r="J45" s="152">
        <v>67620.303</v>
      </c>
      <c r="K45" s="153">
        <v>20351.714</v>
      </c>
      <c r="L45" s="154">
        <v>3540.8670000000002</v>
      </c>
      <c r="M45" s="155">
        <v>91512.884000000005</v>
      </c>
    </row>
    <row r="46" spans="2:13" s="2" customFormat="1" ht="24.75" customHeight="1">
      <c r="B46" s="106"/>
      <c r="C46" s="2020" t="s">
        <v>200</v>
      </c>
      <c r="D46" s="2020"/>
      <c r="E46" s="2021"/>
      <c r="F46" s="156">
        <v>4247.5630000000001</v>
      </c>
      <c r="G46" s="157">
        <v>1341.7080000000001</v>
      </c>
      <c r="H46" s="158">
        <v>33.875999999999998</v>
      </c>
      <c r="I46" s="159">
        <v>5623.1469999999999</v>
      </c>
      <c r="J46" s="156">
        <v>4454.2539999999999</v>
      </c>
      <c r="K46" s="157">
        <v>1513.933</v>
      </c>
      <c r="L46" s="158">
        <v>21.742999999999999</v>
      </c>
      <c r="M46" s="159">
        <v>5989.93</v>
      </c>
    </row>
    <row r="47" spans="2:13" s="2" customFormat="1" ht="28.35" customHeight="1">
      <c r="B47" s="45"/>
      <c r="C47" s="2009" t="s">
        <v>201</v>
      </c>
      <c r="D47" s="1862"/>
      <c r="E47" s="1863"/>
      <c r="F47" s="160">
        <v>1063.42</v>
      </c>
      <c r="G47" s="161">
        <v>13.385999999999999</v>
      </c>
      <c r="H47" s="162">
        <v>20.9</v>
      </c>
      <c r="I47" s="163">
        <v>1097.7059999999999</v>
      </c>
      <c r="J47" s="160">
        <v>881.31100000000004</v>
      </c>
      <c r="K47" s="161">
        <v>24.088999999999999</v>
      </c>
      <c r="L47" s="162">
        <v>20.783999999999999</v>
      </c>
      <c r="M47" s="163">
        <v>926.18399999999997</v>
      </c>
    </row>
    <row r="48" spans="2:13" s="2" customFormat="1" ht="12.75" customHeight="1">
      <c r="B48" s="45"/>
      <c r="C48" s="2009" t="s">
        <v>202</v>
      </c>
      <c r="D48" s="1862"/>
      <c r="E48" s="1863"/>
      <c r="F48" s="160">
        <v>30612.442999999999</v>
      </c>
      <c r="G48" s="161">
        <v>9364.6479999999992</v>
      </c>
      <c r="H48" s="162">
        <v>1798.634</v>
      </c>
      <c r="I48" s="163">
        <v>41775.724999999999</v>
      </c>
      <c r="J48" s="160">
        <v>32235.865000000002</v>
      </c>
      <c r="K48" s="161">
        <v>9890.9599999999991</v>
      </c>
      <c r="L48" s="162">
        <v>1862.454</v>
      </c>
      <c r="M48" s="163">
        <v>43989.279000000002</v>
      </c>
    </row>
    <row r="49" spans="2:13" s="2" customFormat="1" ht="28.35" customHeight="1">
      <c r="B49" s="45"/>
      <c r="C49" s="1983" t="s">
        <v>203</v>
      </c>
      <c r="D49" s="1983"/>
      <c r="E49" s="1984"/>
      <c r="F49" s="164">
        <v>390.05900000000003</v>
      </c>
      <c r="G49" s="165">
        <v>108.64100000000001</v>
      </c>
      <c r="H49" s="166">
        <v>22.497</v>
      </c>
      <c r="I49" s="167">
        <v>521.197</v>
      </c>
      <c r="J49" s="164">
        <v>383.67099999999999</v>
      </c>
      <c r="K49" s="165">
        <v>93.506</v>
      </c>
      <c r="L49" s="166">
        <v>0</v>
      </c>
      <c r="M49" s="167">
        <v>477.17700000000002</v>
      </c>
    </row>
    <row r="50" spans="2:13" s="2" customFormat="1" ht="28.35" customHeight="1">
      <c r="B50" s="45"/>
      <c r="C50" s="2010" t="s">
        <v>204</v>
      </c>
      <c r="D50" s="1844"/>
      <c r="E50" s="1845"/>
      <c r="F50" s="164">
        <v>497.98</v>
      </c>
      <c r="G50" s="165">
        <v>108.054</v>
      </c>
      <c r="H50" s="166">
        <v>10.454000000000001</v>
      </c>
      <c r="I50" s="167">
        <v>616.48800000000006</v>
      </c>
      <c r="J50" s="164">
        <v>740.65300000000002</v>
      </c>
      <c r="K50" s="165">
        <v>324.98099999999999</v>
      </c>
      <c r="L50" s="166">
        <v>10.455</v>
      </c>
      <c r="M50" s="167">
        <v>1076.0889999999999</v>
      </c>
    </row>
    <row r="51" spans="2:13" s="2" customFormat="1" ht="39.75" customHeight="1">
      <c r="B51" s="45"/>
      <c r="C51" s="2009" t="s">
        <v>205</v>
      </c>
      <c r="D51" s="1862"/>
      <c r="E51" s="1863"/>
      <c r="F51" s="164">
        <v>4.069</v>
      </c>
      <c r="G51" s="165">
        <v>0</v>
      </c>
      <c r="H51" s="166">
        <v>0</v>
      </c>
      <c r="I51" s="167">
        <v>4.069</v>
      </c>
      <c r="J51" s="164">
        <v>4.141</v>
      </c>
      <c r="K51" s="165">
        <v>0</v>
      </c>
      <c r="L51" s="166">
        <v>0</v>
      </c>
      <c r="M51" s="167">
        <v>4.141</v>
      </c>
    </row>
    <row r="52" spans="2:13" s="2" customFormat="1" ht="18" customHeight="1">
      <c r="B52" s="45"/>
      <c r="C52" s="2009" t="s">
        <v>206</v>
      </c>
      <c r="D52" s="1862"/>
      <c r="E52" s="1863"/>
      <c r="F52" s="164">
        <v>20336.883999999998</v>
      </c>
      <c r="G52" s="165">
        <v>6032.402</v>
      </c>
      <c r="H52" s="166">
        <v>1209.989</v>
      </c>
      <c r="I52" s="167">
        <v>27579.275000000001</v>
      </c>
      <c r="J52" s="164">
        <v>21438.455999999998</v>
      </c>
      <c r="K52" s="165">
        <v>6891.4570000000003</v>
      </c>
      <c r="L52" s="166">
        <v>1416.7750000000001</v>
      </c>
      <c r="M52" s="167">
        <v>29746.687999999998</v>
      </c>
    </row>
    <row r="53" spans="2:13" s="2" customFormat="1" ht="28.35" customHeight="1">
      <c r="B53" s="168"/>
      <c r="C53" s="2011" t="s">
        <v>207</v>
      </c>
      <c r="D53" s="1874"/>
      <c r="E53" s="1875"/>
      <c r="F53" s="169">
        <v>369.82799999999997</v>
      </c>
      <c r="G53" s="170">
        <v>205.69900000000001</v>
      </c>
      <c r="H53" s="171">
        <v>34.869999999999997</v>
      </c>
      <c r="I53" s="172">
        <v>610.39700000000005</v>
      </c>
      <c r="J53" s="169">
        <v>381.00400000000002</v>
      </c>
      <c r="K53" s="170">
        <v>193.55600000000001</v>
      </c>
      <c r="L53" s="171">
        <v>45.798999999999999</v>
      </c>
      <c r="M53" s="172">
        <v>620.35900000000004</v>
      </c>
    </row>
    <row r="54" spans="2:13" s="2" customFormat="1" ht="28.35" customHeight="1">
      <c r="B54" s="45"/>
      <c r="C54" s="2012" t="s">
        <v>208</v>
      </c>
      <c r="D54" s="2012"/>
      <c r="E54" s="2013"/>
      <c r="F54" s="169">
        <v>17.277999999999999</v>
      </c>
      <c r="G54" s="170">
        <v>0</v>
      </c>
      <c r="H54" s="171">
        <v>30.847000000000001</v>
      </c>
      <c r="I54" s="173">
        <v>48.125</v>
      </c>
      <c r="J54" s="169">
        <v>734.44299999999998</v>
      </c>
      <c r="K54" s="170">
        <v>0</v>
      </c>
      <c r="L54" s="171">
        <v>30.847999999999999</v>
      </c>
      <c r="M54" s="173">
        <v>765.29100000000005</v>
      </c>
    </row>
    <row r="55" spans="2:13" s="2" customFormat="1" ht="41.45" customHeight="1">
      <c r="B55" s="45"/>
      <c r="C55" s="2009" t="s">
        <v>209</v>
      </c>
      <c r="D55" s="1862"/>
      <c r="E55" s="1863"/>
      <c r="F55" s="169">
        <v>0.502</v>
      </c>
      <c r="G55" s="170">
        <v>0</v>
      </c>
      <c r="H55" s="171">
        <v>0</v>
      </c>
      <c r="I55" s="172">
        <v>0.502</v>
      </c>
      <c r="J55" s="169">
        <v>0.503</v>
      </c>
      <c r="K55" s="170">
        <v>0</v>
      </c>
      <c r="L55" s="171">
        <v>0</v>
      </c>
      <c r="M55" s="172">
        <v>0.503</v>
      </c>
    </row>
    <row r="56" spans="2:13" s="2" customFormat="1" ht="28.35" customHeight="1">
      <c r="B56" s="45"/>
      <c r="C56" s="2009" t="s">
        <v>210</v>
      </c>
      <c r="D56" s="1862"/>
      <c r="E56" s="1863"/>
      <c r="F56" s="169">
        <v>0</v>
      </c>
      <c r="G56" s="170">
        <v>1.238</v>
      </c>
      <c r="H56" s="171">
        <v>0</v>
      </c>
      <c r="I56" s="172">
        <v>1.238</v>
      </c>
      <c r="J56" s="169">
        <v>0</v>
      </c>
      <c r="K56" s="170">
        <v>1.24</v>
      </c>
      <c r="L56" s="171">
        <v>0</v>
      </c>
      <c r="M56" s="172">
        <v>1.24</v>
      </c>
    </row>
    <row r="57" spans="2:13" s="2" customFormat="1" ht="30" customHeight="1" thickBot="1">
      <c r="B57" s="174"/>
      <c r="C57" s="2014" t="s">
        <v>211</v>
      </c>
      <c r="D57" s="2015"/>
      <c r="E57" s="2016"/>
      <c r="F57" s="169">
        <v>5897.6379999999999</v>
      </c>
      <c r="G57" s="170">
        <v>1229.52</v>
      </c>
      <c r="H57" s="171">
        <v>135.6</v>
      </c>
      <c r="I57" s="175">
        <v>7262.7579999999998</v>
      </c>
      <c r="J57" s="169">
        <v>6366.0020000000004</v>
      </c>
      <c r="K57" s="170">
        <v>1417.992</v>
      </c>
      <c r="L57" s="171">
        <v>132.00899999999999</v>
      </c>
      <c r="M57" s="175">
        <v>7916.0029999999997</v>
      </c>
    </row>
    <row r="58" spans="2:13" s="2" customFormat="1" ht="18.600000000000001" customHeight="1" thickBot="1">
      <c r="B58" s="1978" t="s">
        <v>212</v>
      </c>
      <c r="C58" s="1979"/>
      <c r="D58" s="1979"/>
      <c r="E58" s="1980"/>
      <c r="F58" s="176">
        <v>0</v>
      </c>
      <c r="G58" s="177">
        <v>0</v>
      </c>
      <c r="H58" s="178">
        <v>0</v>
      </c>
      <c r="I58" s="179">
        <v>0</v>
      </c>
      <c r="J58" s="176">
        <v>0</v>
      </c>
      <c r="K58" s="177">
        <v>0</v>
      </c>
      <c r="L58" s="178">
        <v>0</v>
      </c>
      <c r="M58" s="179">
        <v>0</v>
      </c>
    </row>
    <row r="59" spans="2:13" s="2" customFormat="1" ht="18" customHeight="1" thickBot="1">
      <c r="B59" s="1996" t="s">
        <v>213</v>
      </c>
      <c r="C59" s="1997"/>
      <c r="D59" s="1997"/>
      <c r="E59" s="1998"/>
      <c r="F59" s="176">
        <v>15545.364</v>
      </c>
      <c r="G59" s="177">
        <v>20199.214</v>
      </c>
      <c r="H59" s="178">
        <v>448.31799999999998</v>
      </c>
      <c r="I59" s="179">
        <v>36192.896000000001</v>
      </c>
      <c r="J59" s="176">
        <v>11900.424999999999</v>
      </c>
      <c r="K59" s="177">
        <v>18306.82</v>
      </c>
      <c r="L59" s="178">
        <v>388.78899999999999</v>
      </c>
      <c r="M59" s="179">
        <v>30596.034</v>
      </c>
    </row>
    <row r="60" spans="2:13" s="2" customFormat="1" ht="17.45" customHeight="1">
      <c r="B60" s="180"/>
      <c r="C60" s="1981" t="s">
        <v>214</v>
      </c>
      <c r="D60" s="1981"/>
      <c r="E60" s="1982"/>
      <c r="F60" s="181">
        <v>8182.6949999999997</v>
      </c>
      <c r="G60" s="182">
        <v>5494.9480000000003</v>
      </c>
      <c r="H60" s="183">
        <v>446.00599999999997</v>
      </c>
      <c r="I60" s="184">
        <v>14123.648999999999</v>
      </c>
      <c r="J60" s="181">
        <v>6641.5469999999996</v>
      </c>
      <c r="K60" s="182">
        <v>5497.06</v>
      </c>
      <c r="L60" s="183">
        <v>386.47699999999998</v>
      </c>
      <c r="M60" s="184">
        <v>12525.084000000001</v>
      </c>
    </row>
    <row r="61" spans="2:13" s="2" customFormat="1" ht="18" customHeight="1">
      <c r="B61" s="42"/>
      <c r="C61" s="1985" t="s">
        <v>215</v>
      </c>
      <c r="D61" s="1985"/>
      <c r="E61" s="1986"/>
      <c r="F61" s="185">
        <v>414.13799999999998</v>
      </c>
      <c r="G61" s="186">
        <v>238.255</v>
      </c>
      <c r="H61" s="187">
        <v>2.3119999999999998</v>
      </c>
      <c r="I61" s="188">
        <v>654.70500000000004</v>
      </c>
      <c r="J61" s="185">
        <v>323.60500000000002</v>
      </c>
      <c r="K61" s="186">
        <v>231.471</v>
      </c>
      <c r="L61" s="187">
        <v>2.3119999999999998</v>
      </c>
      <c r="M61" s="188">
        <v>557.38800000000003</v>
      </c>
    </row>
    <row r="62" spans="2:13" s="2" customFormat="1" ht="29.45" customHeight="1">
      <c r="B62" s="42"/>
      <c r="C62" s="1983" t="s">
        <v>216</v>
      </c>
      <c r="D62" s="1983"/>
      <c r="E62" s="1984"/>
      <c r="F62" s="185">
        <v>150.108</v>
      </c>
      <c r="G62" s="186">
        <v>0</v>
      </c>
      <c r="H62" s="187">
        <v>0</v>
      </c>
      <c r="I62" s="188">
        <v>150.108</v>
      </c>
      <c r="J62" s="185">
        <v>141.24</v>
      </c>
      <c r="K62" s="186">
        <v>0</v>
      </c>
      <c r="L62" s="187">
        <v>0</v>
      </c>
      <c r="M62" s="188">
        <v>141.24</v>
      </c>
    </row>
    <row r="63" spans="2:13" s="2" customFormat="1" ht="17.45" customHeight="1">
      <c r="B63" s="42"/>
      <c r="C63" s="1983" t="s">
        <v>217</v>
      </c>
      <c r="D63" s="1983"/>
      <c r="E63" s="1984"/>
      <c r="F63" s="189">
        <v>6797.8789999999999</v>
      </c>
      <c r="G63" s="190">
        <v>14466.011</v>
      </c>
      <c r="H63" s="191">
        <v>0</v>
      </c>
      <c r="I63" s="192">
        <v>21263.89</v>
      </c>
      <c r="J63" s="189">
        <v>4793.6360000000004</v>
      </c>
      <c r="K63" s="190">
        <v>12578.289000000001</v>
      </c>
      <c r="L63" s="191">
        <v>0</v>
      </c>
      <c r="M63" s="192">
        <v>17371.924999999999</v>
      </c>
    </row>
    <row r="64" spans="2:13" s="2" customFormat="1" ht="17.45" customHeight="1" thickBot="1">
      <c r="B64" s="193"/>
      <c r="C64" s="1999" t="s">
        <v>359</v>
      </c>
      <c r="D64" s="2000"/>
      <c r="E64" s="2001"/>
      <c r="F64" s="194">
        <v>0.54400000000000004</v>
      </c>
      <c r="G64" s="195">
        <v>0</v>
      </c>
      <c r="H64" s="196">
        <v>0</v>
      </c>
      <c r="I64" s="197">
        <v>0.54400000000000004</v>
      </c>
      <c r="J64" s="194">
        <v>0</v>
      </c>
      <c r="K64" s="195">
        <v>0</v>
      </c>
      <c r="L64" s="196">
        <v>0</v>
      </c>
      <c r="M64" s="197">
        <v>0</v>
      </c>
    </row>
    <row r="65" spans="2:13" s="2" customFormat="1" ht="28.35" customHeight="1" thickBot="1">
      <c r="B65" s="1996" t="s">
        <v>218</v>
      </c>
      <c r="C65" s="1997"/>
      <c r="D65" s="1997"/>
      <c r="E65" s="1998"/>
      <c r="F65" s="198">
        <v>0</v>
      </c>
      <c r="G65" s="199">
        <v>331.44400000000002</v>
      </c>
      <c r="H65" s="200">
        <v>307.40600000000001</v>
      </c>
      <c r="I65" s="201">
        <v>638.85</v>
      </c>
      <c r="J65" s="198">
        <v>0</v>
      </c>
      <c r="K65" s="199">
        <v>147</v>
      </c>
      <c r="L65" s="200">
        <v>307.45299999999997</v>
      </c>
      <c r="M65" s="201">
        <v>454.45299999999997</v>
      </c>
    </row>
    <row r="66" spans="2:13" s="2" customFormat="1" ht="28.35" customHeight="1">
      <c r="B66" s="180"/>
      <c r="C66" s="2002" t="s">
        <v>219</v>
      </c>
      <c r="D66" s="2002"/>
      <c r="E66" s="2003"/>
      <c r="F66" s="202">
        <v>0</v>
      </c>
      <c r="G66" s="203">
        <v>147</v>
      </c>
      <c r="H66" s="204">
        <v>0</v>
      </c>
      <c r="I66" s="205">
        <v>147</v>
      </c>
      <c r="J66" s="202">
        <v>0</v>
      </c>
      <c r="K66" s="203">
        <v>147</v>
      </c>
      <c r="L66" s="204">
        <v>0</v>
      </c>
      <c r="M66" s="205">
        <v>147</v>
      </c>
    </row>
    <row r="67" spans="2:13" s="2" customFormat="1" ht="28.35" customHeight="1" thickBot="1">
      <c r="B67" s="42"/>
      <c r="C67" s="1981" t="s">
        <v>220</v>
      </c>
      <c r="D67" s="1981"/>
      <c r="E67" s="1982"/>
      <c r="F67" s="206">
        <v>0</v>
      </c>
      <c r="G67" s="207">
        <v>184.44399999999999</v>
      </c>
      <c r="H67" s="208">
        <v>307.40600000000001</v>
      </c>
      <c r="I67" s="209">
        <v>491.85</v>
      </c>
      <c r="J67" s="206">
        <v>0</v>
      </c>
      <c r="K67" s="207">
        <v>0</v>
      </c>
      <c r="L67" s="208">
        <v>307.45299999999997</v>
      </c>
      <c r="M67" s="209">
        <v>307.45299999999997</v>
      </c>
    </row>
    <row r="68" spans="2:13" s="2" customFormat="1" ht="28.35" customHeight="1" thickBot="1">
      <c r="B68" s="2004" t="s">
        <v>221</v>
      </c>
      <c r="C68" s="2005"/>
      <c r="D68" s="2005"/>
      <c r="E68" s="2006"/>
      <c r="F68" s="210">
        <v>2993.0079999999998</v>
      </c>
      <c r="G68" s="211">
        <v>1471.84</v>
      </c>
      <c r="H68" s="212">
        <v>0</v>
      </c>
      <c r="I68" s="213">
        <v>4464.848</v>
      </c>
      <c r="J68" s="210">
        <v>3916.674</v>
      </c>
      <c r="K68" s="211">
        <v>1595.011</v>
      </c>
      <c r="L68" s="212">
        <v>70.768000000000001</v>
      </c>
      <c r="M68" s="213">
        <v>5582.4530000000004</v>
      </c>
    </row>
    <row r="69" spans="2:13" s="2" customFormat="1" ht="12.75" customHeight="1">
      <c r="B69" s="180"/>
      <c r="C69" s="2007" t="s">
        <v>222</v>
      </c>
      <c r="D69" s="2007"/>
      <c r="E69" s="2008"/>
      <c r="F69" s="214">
        <v>0</v>
      </c>
      <c r="G69" s="215">
        <v>365.178</v>
      </c>
      <c r="H69" s="216">
        <v>0</v>
      </c>
      <c r="I69" s="217">
        <v>365.178</v>
      </c>
      <c r="J69" s="214">
        <v>0</v>
      </c>
      <c r="K69" s="215">
        <v>488.178</v>
      </c>
      <c r="L69" s="216">
        <v>0</v>
      </c>
      <c r="M69" s="217">
        <v>488.178</v>
      </c>
    </row>
    <row r="70" spans="2:13" s="2" customFormat="1" ht="12.75" customHeight="1">
      <c r="B70" s="42"/>
      <c r="C70" s="1981" t="s">
        <v>223</v>
      </c>
      <c r="D70" s="1981"/>
      <c r="E70" s="1982"/>
      <c r="F70" s="218">
        <v>2882.4850000000001</v>
      </c>
      <c r="G70" s="219">
        <v>1106.662</v>
      </c>
      <c r="H70" s="220">
        <v>0</v>
      </c>
      <c r="I70" s="221">
        <v>3989.1469999999999</v>
      </c>
      <c r="J70" s="218">
        <v>3806.1509999999998</v>
      </c>
      <c r="K70" s="219">
        <v>1106.8330000000001</v>
      </c>
      <c r="L70" s="220">
        <v>9.2240000000000002</v>
      </c>
      <c r="M70" s="221">
        <v>4922.2079999999996</v>
      </c>
    </row>
    <row r="71" spans="2:13" s="2" customFormat="1" ht="12.75" customHeight="1">
      <c r="B71" s="42"/>
      <c r="C71" s="2009" t="s">
        <v>223</v>
      </c>
      <c r="D71" s="1862"/>
      <c r="E71" s="1863"/>
      <c r="F71" s="222">
        <v>0</v>
      </c>
      <c r="G71" s="223">
        <v>0</v>
      </c>
      <c r="H71" s="224">
        <v>0</v>
      </c>
      <c r="I71" s="225">
        <v>0</v>
      </c>
      <c r="J71" s="222">
        <v>0</v>
      </c>
      <c r="K71" s="223">
        <v>0</v>
      </c>
      <c r="L71" s="224">
        <v>61.543999999999997</v>
      </c>
      <c r="M71" s="225">
        <v>61.543999999999997</v>
      </c>
    </row>
    <row r="72" spans="2:13" s="2" customFormat="1" ht="12.75" customHeight="1" thickBot="1">
      <c r="B72" s="42"/>
      <c r="C72" s="1994" t="s">
        <v>224</v>
      </c>
      <c r="D72" s="1994"/>
      <c r="E72" s="1995"/>
      <c r="F72" s="222">
        <v>110.523</v>
      </c>
      <c r="G72" s="223">
        <v>0</v>
      </c>
      <c r="H72" s="224">
        <v>0</v>
      </c>
      <c r="I72" s="225">
        <v>110.523</v>
      </c>
      <c r="J72" s="222">
        <v>110.523</v>
      </c>
      <c r="K72" s="223">
        <v>0</v>
      </c>
      <c r="L72" s="224">
        <v>0</v>
      </c>
      <c r="M72" s="225">
        <v>110.523</v>
      </c>
    </row>
    <row r="73" spans="2:13" s="2" customFormat="1" ht="15" customHeight="1" thickBot="1">
      <c r="B73" s="1978" t="s">
        <v>225</v>
      </c>
      <c r="C73" s="1979"/>
      <c r="D73" s="1979"/>
      <c r="E73" s="1980"/>
      <c r="F73" s="226">
        <v>832.37400000000002</v>
      </c>
      <c r="G73" s="227">
        <v>477.46499999999997</v>
      </c>
      <c r="H73" s="228">
        <v>36.709000000000003</v>
      </c>
      <c r="I73" s="229">
        <v>1346.548</v>
      </c>
      <c r="J73" s="226">
        <v>788.61</v>
      </c>
      <c r="K73" s="227">
        <v>427.82600000000002</v>
      </c>
      <c r="L73" s="228">
        <v>49.793999999999997</v>
      </c>
      <c r="M73" s="229">
        <v>1266.23</v>
      </c>
    </row>
    <row r="74" spans="2:13" s="2" customFormat="1" ht="12.75" customHeight="1">
      <c r="B74" s="180"/>
      <c r="C74" s="1992" t="s">
        <v>226</v>
      </c>
      <c r="D74" s="1992"/>
      <c r="E74" s="1993"/>
      <c r="F74" s="230">
        <v>46.923000000000002</v>
      </c>
      <c r="G74" s="231">
        <v>55.094000000000001</v>
      </c>
      <c r="H74" s="232">
        <v>1.1539999999999999</v>
      </c>
      <c r="I74" s="233">
        <v>103.17100000000001</v>
      </c>
      <c r="J74" s="230">
        <v>28.632000000000001</v>
      </c>
      <c r="K74" s="231">
        <v>45.963999999999999</v>
      </c>
      <c r="L74" s="232">
        <v>1.02</v>
      </c>
      <c r="M74" s="233">
        <v>75.616</v>
      </c>
    </row>
    <row r="75" spans="2:13" s="2" customFormat="1" ht="28.35" customHeight="1">
      <c r="B75" s="42"/>
      <c r="C75" s="1983" t="s">
        <v>227</v>
      </c>
      <c r="D75" s="1983"/>
      <c r="E75" s="1984"/>
      <c r="F75" s="234">
        <v>12.222</v>
      </c>
      <c r="G75" s="235">
        <v>32.213999999999999</v>
      </c>
      <c r="H75" s="236">
        <v>0.38600000000000001</v>
      </c>
      <c r="I75" s="237">
        <v>44.822000000000003</v>
      </c>
      <c r="J75" s="234">
        <v>8.7370000000000001</v>
      </c>
      <c r="K75" s="235">
        <v>18.082000000000001</v>
      </c>
      <c r="L75" s="236">
        <v>0.54100000000000004</v>
      </c>
      <c r="M75" s="237">
        <v>27.36</v>
      </c>
    </row>
    <row r="76" spans="2:13" s="2" customFormat="1" ht="12.75" customHeight="1">
      <c r="B76" s="42"/>
      <c r="C76" s="1983" t="s">
        <v>228</v>
      </c>
      <c r="D76" s="1983"/>
      <c r="E76" s="1984"/>
      <c r="F76" s="234">
        <v>747.50800000000004</v>
      </c>
      <c r="G76" s="235">
        <v>359.79300000000001</v>
      </c>
      <c r="H76" s="236">
        <v>32.484000000000002</v>
      </c>
      <c r="I76" s="237">
        <v>1139.7850000000001</v>
      </c>
      <c r="J76" s="234">
        <v>715.88800000000003</v>
      </c>
      <c r="K76" s="235">
        <v>338.89699999999999</v>
      </c>
      <c r="L76" s="236">
        <v>34.540999999999997</v>
      </c>
      <c r="M76" s="237">
        <v>1089.326</v>
      </c>
    </row>
    <row r="77" spans="2:13" s="2" customFormat="1" ht="12.75" customHeight="1">
      <c r="B77" s="42"/>
      <c r="C77" s="1983" t="s">
        <v>229</v>
      </c>
      <c r="D77" s="1983"/>
      <c r="E77" s="1984"/>
      <c r="F77" s="238">
        <v>0</v>
      </c>
      <c r="G77" s="239">
        <v>14.266999999999999</v>
      </c>
      <c r="H77" s="240">
        <v>2.6850000000000001</v>
      </c>
      <c r="I77" s="241">
        <v>16.952000000000002</v>
      </c>
      <c r="J77" s="238">
        <v>0</v>
      </c>
      <c r="K77" s="239">
        <v>12.061999999999999</v>
      </c>
      <c r="L77" s="240">
        <v>11.743</v>
      </c>
      <c r="M77" s="241">
        <v>23.805</v>
      </c>
    </row>
    <row r="78" spans="2:13" s="2" customFormat="1" ht="15" customHeight="1">
      <c r="B78" s="42"/>
      <c r="C78" s="1983" t="s">
        <v>230</v>
      </c>
      <c r="D78" s="1983"/>
      <c r="E78" s="1984"/>
      <c r="F78" s="238">
        <v>22.117000000000001</v>
      </c>
      <c r="G78" s="239">
        <v>16.097000000000001</v>
      </c>
      <c r="H78" s="240">
        <v>0</v>
      </c>
      <c r="I78" s="241">
        <v>38.213999999999999</v>
      </c>
      <c r="J78" s="238">
        <v>32.051000000000002</v>
      </c>
      <c r="K78" s="239">
        <v>12.821</v>
      </c>
      <c r="L78" s="240">
        <v>1.9490000000000001</v>
      </c>
      <c r="M78" s="241">
        <v>46.820999999999998</v>
      </c>
    </row>
    <row r="79" spans="2:13" s="2" customFormat="1" ht="16.899999999999999" customHeight="1" thickBot="1">
      <c r="B79" s="42"/>
      <c r="C79" s="1994" t="s">
        <v>231</v>
      </c>
      <c r="D79" s="1994"/>
      <c r="E79" s="1995"/>
      <c r="F79" s="238">
        <v>3.6040000000000001</v>
      </c>
      <c r="G79" s="239">
        <v>0</v>
      </c>
      <c r="H79" s="240">
        <v>0</v>
      </c>
      <c r="I79" s="241">
        <v>3.6040000000000001</v>
      </c>
      <c r="J79" s="238">
        <v>3.302</v>
      </c>
      <c r="K79" s="239">
        <v>0</v>
      </c>
      <c r="L79" s="240">
        <v>0</v>
      </c>
      <c r="M79" s="241">
        <v>3.302</v>
      </c>
    </row>
    <row r="80" spans="2:13" s="2" customFormat="1" ht="16.149999999999999" customHeight="1" thickBot="1">
      <c r="B80" s="1996" t="s">
        <v>232</v>
      </c>
      <c r="C80" s="1997"/>
      <c r="D80" s="1997"/>
      <c r="E80" s="1998"/>
      <c r="F80" s="242">
        <v>4115.643</v>
      </c>
      <c r="G80" s="243">
        <v>581.54999999999995</v>
      </c>
      <c r="H80" s="244">
        <v>146.23400000000001</v>
      </c>
      <c r="I80" s="245">
        <v>4843.4269999999997</v>
      </c>
      <c r="J80" s="242">
        <v>3759.643</v>
      </c>
      <c r="K80" s="243">
        <v>770.36400000000003</v>
      </c>
      <c r="L80" s="244">
        <v>205.85400000000001</v>
      </c>
      <c r="M80" s="245">
        <v>4735.8609999999999</v>
      </c>
    </row>
    <row r="81" spans="2:25" s="2" customFormat="1" ht="13.9" customHeight="1">
      <c r="B81" s="180"/>
      <c r="C81" s="1981" t="s">
        <v>233</v>
      </c>
      <c r="D81" s="1981"/>
      <c r="E81" s="1982"/>
      <c r="F81" s="246">
        <v>15.82</v>
      </c>
      <c r="G81" s="247">
        <v>18.016999999999999</v>
      </c>
      <c r="H81" s="248">
        <v>1.359</v>
      </c>
      <c r="I81" s="249">
        <v>35.195999999999998</v>
      </c>
      <c r="J81" s="246">
        <v>12.311999999999999</v>
      </c>
      <c r="K81" s="247">
        <v>18.068999999999999</v>
      </c>
      <c r="L81" s="248">
        <v>0.82199999999999995</v>
      </c>
      <c r="M81" s="249">
        <v>31.202999999999999</v>
      </c>
    </row>
    <row r="82" spans="2:25" s="2" customFormat="1" ht="27.6" customHeight="1">
      <c r="B82" s="42"/>
      <c r="C82" s="1983" t="s">
        <v>234</v>
      </c>
      <c r="D82" s="1983"/>
      <c r="E82" s="1984"/>
      <c r="F82" s="250">
        <v>1898.7239999999999</v>
      </c>
      <c r="G82" s="251">
        <v>357.95</v>
      </c>
      <c r="H82" s="252">
        <v>30.032</v>
      </c>
      <c r="I82" s="253">
        <v>2286.7060000000001</v>
      </c>
      <c r="J82" s="250">
        <v>1956.653</v>
      </c>
      <c r="K82" s="251">
        <v>412.60599999999999</v>
      </c>
      <c r="L82" s="252">
        <v>30.460999999999999</v>
      </c>
      <c r="M82" s="253">
        <v>2399.7199999999998</v>
      </c>
    </row>
    <row r="83" spans="2:25" s="2" customFormat="1" ht="14.45" customHeight="1" thickBot="1">
      <c r="B83" s="254"/>
      <c r="C83" s="1994" t="s">
        <v>235</v>
      </c>
      <c r="D83" s="1994"/>
      <c r="E83" s="1995"/>
      <c r="F83" s="255">
        <v>2201.0990000000002</v>
      </c>
      <c r="G83" s="256">
        <v>205.583</v>
      </c>
      <c r="H83" s="257">
        <v>114.843</v>
      </c>
      <c r="I83" s="258">
        <v>2521.5250000000001</v>
      </c>
      <c r="J83" s="255">
        <v>1790.6780000000001</v>
      </c>
      <c r="K83" s="256">
        <v>339.68900000000002</v>
      </c>
      <c r="L83" s="257">
        <v>174.571</v>
      </c>
      <c r="M83" s="258">
        <v>2304.9380000000001</v>
      </c>
    </row>
    <row r="84" spans="2:25" s="2" customFormat="1" ht="13.9" customHeight="1" thickBot="1">
      <c r="B84" s="1978" t="s">
        <v>236</v>
      </c>
      <c r="C84" s="1979"/>
      <c r="D84" s="1979"/>
      <c r="E84" s="1980"/>
      <c r="F84" s="259">
        <v>890.51</v>
      </c>
      <c r="G84" s="260">
        <v>175.738</v>
      </c>
      <c r="H84" s="261">
        <v>14.295999999999999</v>
      </c>
      <c r="I84" s="262">
        <v>1080.5440000000001</v>
      </c>
      <c r="J84" s="259">
        <v>843.88699999999994</v>
      </c>
      <c r="K84" s="260">
        <v>362.95699999999999</v>
      </c>
      <c r="L84" s="261">
        <v>14.615</v>
      </c>
      <c r="M84" s="262">
        <v>1221.4590000000001</v>
      </c>
    </row>
    <row r="85" spans="2:25" s="2" customFormat="1" ht="16.149999999999999" customHeight="1" thickBot="1">
      <c r="B85" s="263"/>
      <c r="C85" s="1990" t="s">
        <v>237</v>
      </c>
      <c r="D85" s="1990"/>
      <c r="E85" s="1991"/>
      <c r="F85" s="264">
        <v>890.51</v>
      </c>
      <c r="G85" s="265">
        <v>175.738</v>
      </c>
      <c r="H85" s="266">
        <v>14.295999999999999</v>
      </c>
      <c r="I85" s="267">
        <v>1080.5440000000001</v>
      </c>
      <c r="J85" s="264">
        <v>843.88699999999994</v>
      </c>
      <c r="K85" s="265">
        <v>362.95699999999999</v>
      </c>
      <c r="L85" s="266">
        <v>14.615</v>
      </c>
      <c r="M85" s="267">
        <v>1221.4590000000001</v>
      </c>
    </row>
    <row r="86" spans="2:25" s="2" customFormat="1" ht="13.9" customHeight="1" thickBot="1">
      <c r="B86" s="1978" t="s">
        <v>238</v>
      </c>
      <c r="C86" s="1979"/>
      <c r="D86" s="1979"/>
      <c r="E86" s="1980"/>
      <c r="F86" s="268">
        <v>34593.862999999998</v>
      </c>
      <c r="G86" s="269">
        <v>10683.799000000001</v>
      </c>
      <c r="H86" s="270">
        <v>1913.173</v>
      </c>
      <c r="I86" s="271">
        <v>47190.834999999999</v>
      </c>
      <c r="J86" s="268">
        <v>36836.955999999998</v>
      </c>
      <c r="K86" s="269">
        <v>11582.441000000001</v>
      </c>
      <c r="L86" s="270">
        <v>1661.6469999999999</v>
      </c>
      <c r="M86" s="271">
        <v>50081.044000000002</v>
      </c>
    </row>
    <row r="87" spans="2:25" s="2" customFormat="1" ht="12.75" customHeight="1">
      <c r="B87" s="180"/>
      <c r="C87" s="1981" t="s">
        <v>239</v>
      </c>
      <c r="D87" s="1981"/>
      <c r="E87" s="1982"/>
      <c r="F87" s="272">
        <v>14919.424999999999</v>
      </c>
      <c r="G87" s="273">
        <v>8945.1440000000002</v>
      </c>
      <c r="H87" s="274">
        <v>3337.4720000000002</v>
      </c>
      <c r="I87" s="275">
        <v>27202.041000000001</v>
      </c>
      <c r="J87" s="272">
        <v>14919.424999999999</v>
      </c>
      <c r="K87" s="273">
        <v>9130.232</v>
      </c>
      <c r="L87" s="274">
        <v>3000.3029999999999</v>
      </c>
      <c r="M87" s="275">
        <v>27049.96</v>
      </c>
    </row>
    <row r="88" spans="2:25" s="2" customFormat="1" ht="14.45" customHeight="1">
      <c r="B88" s="42"/>
      <c r="C88" s="1983" t="s">
        <v>26</v>
      </c>
      <c r="D88" s="1983"/>
      <c r="E88" s="1984"/>
      <c r="F88" s="276">
        <v>10832.312</v>
      </c>
      <c r="G88" s="277">
        <v>1562.837</v>
      </c>
      <c r="H88" s="278">
        <v>142.03100000000001</v>
      </c>
      <c r="I88" s="279">
        <v>12537.18</v>
      </c>
      <c r="J88" s="276">
        <v>11781.914000000001</v>
      </c>
      <c r="K88" s="277">
        <v>1925.279</v>
      </c>
      <c r="L88" s="278">
        <v>98.521000000000001</v>
      </c>
      <c r="M88" s="279">
        <v>13805.714</v>
      </c>
    </row>
    <row r="89" spans="2:25" s="2" customFormat="1" ht="14.45" customHeight="1">
      <c r="B89" s="42"/>
      <c r="C89" s="1983" t="s">
        <v>240</v>
      </c>
      <c r="D89" s="1983"/>
      <c r="E89" s="1984"/>
      <c r="F89" s="276">
        <v>8688.2749999999996</v>
      </c>
      <c r="G89" s="277">
        <v>47.529000000000003</v>
      </c>
      <c r="H89" s="278">
        <v>-1701.953</v>
      </c>
      <c r="I89" s="279">
        <v>7033.8509999999997</v>
      </c>
      <c r="J89" s="276">
        <v>9791.027</v>
      </c>
      <c r="K89" s="277">
        <v>287.12400000000002</v>
      </c>
      <c r="L89" s="278">
        <v>-1302.4259999999999</v>
      </c>
      <c r="M89" s="279">
        <v>8775.7250000000004</v>
      </c>
    </row>
    <row r="90" spans="2:25" s="2" customFormat="1" ht="12.75" customHeight="1">
      <c r="B90" s="42"/>
      <c r="C90" s="1985" t="s">
        <v>27</v>
      </c>
      <c r="D90" s="1985"/>
      <c r="E90" s="1986"/>
      <c r="F90" s="276">
        <v>153.851</v>
      </c>
      <c r="G90" s="277">
        <v>163.96199999999999</v>
      </c>
      <c r="H90" s="278">
        <v>138.15899999999999</v>
      </c>
      <c r="I90" s="279">
        <v>455.97199999999998</v>
      </c>
      <c r="J90" s="276">
        <v>344.59</v>
      </c>
      <c r="K90" s="277">
        <v>244.899</v>
      </c>
      <c r="L90" s="278">
        <v>41.055999999999997</v>
      </c>
      <c r="M90" s="279">
        <v>630.54499999999996</v>
      </c>
    </row>
    <row r="91" spans="2:25" s="2" customFormat="1" ht="13.9" customHeight="1" thickBot="1">
      <c r="B91" s="254"/>
      <c r="C91" s="1987" t="s">
        <v>241</v>
      </c>
      <c r="D91" s="1988"/>
      <c r="E91" s="1989"/>
      <c r="F91" s="280">
        <v>0</v>
      </c>
      <c r="G91" s="281">
        <v>-35.673000000000002</v>
      </c>
      <c r="H91" s="282">
        <v>-2.536</v>
      </c>
      <c r="I91" s="283">
        <v>-38.209000000000003</v>
      </c>
      <c r="J91" s="280">
        <v>0</v>
      </c>
      <c r="K91" s="281">
        <v>-5.093</v>
      </c>
      <c r="L91" s="282">
        <v>-175.80699999999999</v>
      </c>
      <c r="M91" s="283">
        <v>-180.9</v>
      </c>
    </row>
    <row r="92" spans="2:25" s="2" customFormat="1" ht="14.45" customHeight="1" thickBot="1">
      <c r="B92" s="1978" t="s">
        <v>242</v>
      </c>
      <c r="C92" s="1979" t="s">
        <v>243</v>
      </c>
      <c r="D92" s="1979"/>
      <c r="E92" s="1980"/>
      <c r="F92" s="284">
        <v>5504.8530000000001</v>
      </c>
      <c r="G92" s="285">
        <v>762.03399999999999</v>
      </c>
      <c r="H92" s="286">
        <v>96.028000000000006</v>
      </c>
      <c r="I92" s="287">
        <v>6362.915</v>
      </c>
      <c r="J92" s="284">
        <v>5879.973</v>
      </c>
      <c r="K92" s="285">
        <v>708.70500000000004</v>
      </c>
      <c r="L92" s="286">
        <v>147.11902670999999</v>
      </c>
      <c r="M92" s="287">
        <v>6735.79702671</v>
      </c>
    </row>
    <row r="93" spans="2:25" s="2" customFormat="1" ht="14.45" customHeight="1" thickBot="1">
      <c r="B93" s="1978" t="s">
        <v>244</v>
      </c>
      <c r="C93" s="1979"/>
      <c r="D93" s="1979"/>
      <c r="E93" s="1980"/>
      <c r="F93" s="288">
        <v>330460.25799999997</v>
      </c>
      <c r="G93" s="289">
        <v>97914.073000000004</v>
      </c>
      <c r="H93" s="289">
        <v>16305.921</v>
      </c>
      <c r="I93" s="287">
        <v>444680.25199999998</v>
      </c>
      <c r="J93" s="288">
        <v>344699.88299999997</v>
      </c>
      <c r="K93" s="289">
        <v>100691.814</v>
      </c>
      <c r="L93" s="289">
        <v>16600.423026709999</v>
      </c>
      <c r="M93" s="287">
        <v>461992.12002670998</v>
      </c>
      <c r="N93" s="3"/>
      <c r="O93" s="3"/>
      <c r="P93" s="3"/>
      <c r="Q93" s="3"/>
      <c r="V93" s="3"/>
      <c r="W93" s="3"/>
      <c r="X93" s="3"/>
      <c r="Y93" s="3"/>
    </row>
    <row r="94" spans="2:25" s="2" customFormat="1">
      <c r="B94" s="290"/>
      <c r="C94" s="290"/>
      <c r="D94" s="290"/>
      <c r="E94" s="290"/>
      <c r="F94" s="291"/>
      <c r="G94" s="291"/>
      <c r="H94" s="291"/>
      <c r="I94" s="291"/>
      <c r="R94" s="3"/>
      <c r="S94" s="3"/>
      <c r="T94" s="3"/>
      <c r="U94" s="3"/>
    </row>
    <row r="95" spans="2:25" s="2" customFormat="1">
      <c r="B95" s="290"/>
      <c r="C95" s="290"/>
      <c r="D95" s="1830" t="s">
        <v>159</v>
      </c>
      <c r="E95" s="1830"/>
      <c r="H95" s="291"/>
      <c r="I95" s="291"/>
    </row>
    <row r="96" spans="2:25" s="2" customFormat="1">
      <c r="B96" s="1"/>
      <c r="C96" s="1"/>
      <c r="D96" s="1"/>
      <c r="E96" s="1"/>
      <c r="F96" s="291"/>
      <c r="G96" s="291"/>
      <c r="H96" s="291"/>
      <c r="I96" s="291"/>
    </row>
    <row r="97" spans="2:9" s="2" customFormat="1">
      <c r="B97" s="1"/>
      <c r="C97" s="1"/>
      <c r="D97" s="1"/>
      <c r="E97" s="1"/>
      <c r="F97" s="76"/>
      <c r="G97" s="76"/>
      <c r="H97" s="76"/>
      <c r="I97" s="76"/>
    </row>
    <row r="98" spans="2:9" s="2" customFormat="1">
      <c r="B98" s="1"/>
      <c r="C98" s="1"/>
      <c r="D98" s="1"/>
      <c r="E98" s="1"/>
      <c r="F98" s="75"/>
      <c r="G98" s="75"/>
      <c r="H98" s="75"/>
      <c r="I98" s="75"/>
    </row>
    <row r="99" spans="2:9" s="2" customFormat="1">
      <c r="B99" s="1"/>
      <c r="C99" s="1"/>
      <c r="D99" s="1"/>
      <c r="E99" s="1"/>
      <c r="F99" s="75"/>
      <c r="G99" s="75"/>
      <c r="H99" s="75"/>
      <c r="I99" s="75"/>
    </row>
    <row r="100" spans="2:9" s="2" customFormat="1">
      <c r="B100" s="1"/>
      <c r="C100" s="1"/>
      <c r="D100" s="1"/>
      <c r="E100" s="1"/>
      <c r="F100" s="76"/>
      <c r="G100" s="76"/>
      <c r="H100" s="76"/>
      <c r="I100" s="76"/>
    </row>
    <row r="102" spans="2:9" s="2" customFormat="1">
      <c r="B102" s="1"/>
      <c r="C102" s="1"/>
      <c r="D102" s="1"/>
      <c r="E102" s="1"/>
      <c r="F102" s="76"/>
      <c r="G102" s="76"/>
      <c r="H102" s="76"/>
      <c r="I102" s="76"/>
    </row>
    <row r="104" spans="2:9" s="2" customFormat="1">
      <c r="B104" s="1"/>
      <c r="C104" s="1"/>
      <c r="D104" s="1"/>
      <c r="E104" s="1"/>
      <c r="F104" s="75"/>
      <c r="G104" s="75"/>
      <c r="H104" s="75"/>
      <c r="I104" s="75"/>
    </row>
  </sheetData>
  <mergeCells count="92">
    <mergeCell ref="C13:E13"/>
    <mergeCell ref="C3:M3"/>
    <mergeCell ref="L5:M5"/>
    <mergeCell ref="B6:E7"/>
    <mergeCell ref="F6:I6"/>
    <mergeCell ref="J6:M6"/>
    <mergeCell ref="B8:E8"/>
    <mergeCell ref="C9:E9"/>
    <mergeCell ref="B10:E10"/>
    <mergeCell ref="B11:E11"/>
    <mergeCell ref="C12:E12"/>
    <mergeCell ref="C25:E25"/>
    <mergeCell ref="C14:E14"/>
    <mergeCell ref="C15:E15"/>
    <mergeCell ref="C16:E16"/>
    <mergeCell ref="C17:E17"/>
    <mergeCell ref="C18:E18"/>
    <mergeCell ref="B19:E19"/>
    <mergeCell ref="C20:E20"/>
    <mergeCell ref="C21:E21"/>
    <mergeCell ref="C22:E22"/>
    <mergeCell ref="C23:E23"/>
    <mergeCell ref="C24:E24"/>
    <mergeCell ref="C37:E37"/>
    <mergeCell ref="C26:E26"/>
    <mergeCell ref="C27:E27"/>
    <mergeCell ref="C28:E28"/>
    <mergeCell ref="C29:E29"/>
    <mergeCell ref="C30:E30"/>
    <mergeCell ref="B31:E31"/>
    <mergeCell ref="C32:E32"/>
    <mergeCell ref="C33:E33"/>
    <mergeCell ref="C34:E34"/>
    <mergeCell ref="C35:E35"/>
    <mergeCell ref="C36:E36"/>
    <mergeCell ref="C48:E48"/>
    <mergeCell ref="C38:E38"/>
    <mergeCell ref="C39:E39"/>
    <mergeCell ref="C40:E40"/>
    <mergeCell ref="C41:E41"/>
    <mergeCell ref="C42:E42"/>
    <mergeCell ref="C43:E43"/>
    <mergeCell ref="C44:E44"/>
    <mergeCell ref="B45:E45"/>
    <mergeCell ref="C46:E46"/>
    <mergeCell ref="C47:E47"/>
    <mergeCell ref="C60:E60"/>
    <mergeCell ref="C49:E49"/>
    <mergeCell ref="C50:E50"/>
    <mergeCell ref="C51:E51"/>
    <mergeCell ref="C52:E52"/>
    <mergeCell ref="C53:E53"/>
    <mergeCell ref="C54:E54"/>
    <mergeCell ref="C55:E55"/>
    <mergeCell ref="C56:E56"/>
    <mergeCell ref="C57:E57"/>
    <mergeCell ref="B58:E58"/>
    <mergeCell ref="B59:E59"/>
    <mergeCell ref="B73:E73"/>
    <mergeCell ref="C61:E61"/>
    <mergeCell ref="C62:E62"/>
    <mergeCell ref="C63:E63"/>
    <mergeCell ref="C64:E64"/>
    <mergeCell ref="B65:E65"/>
    <mergeCell ref="C66:E66"/>
    <mergeCell ref="C67:E67"/>
    <mergeCell ref="B68:E68"/>
    <mergeCell ref="C69:E69"/>
    <mergeCell ref="C70:E70"/>
    <mergeCell ref="C72:E72"/>
    <mergeCell ref="C71:E71"/>
    <mergeCell ref="C85:E85"/>
    <mergeCell ref="C74:E74"/>
    <mergeCell ref="C75:E75"/>
    <mergeCell ref="C76:E76"/>
    <mergeCell ref="C77:E77"/>
    <mergeCell ref="C78:E78"/>
    <mergeCell ref="C79:E79"/>
    <mergeCell ref="B80:E80"/>
    <mergeCell ref="C81:E81"/>
    <mergeCell ref="C82:E82"/>
    <mergeCell ref="C83:E83"/>
    <mergeCell ref="B84:E84"/>
    <mergeCell ref="B92:E92"/>
    <mergeCell ref="B93:E93"/>
    <mergeCell ref="D95:E95"/>
    <mergeCell ref="B86:E86"/>
    <mergeCell ref="C87:E87"/>
    <mergeCell ref="C88:E88"/>
    <mergeCell ref="C89:E89"/>
    <mergeCell ref="C90:E90"/>
    <mergeCell ref="C91:E91"/>
  </mergeCells>
  <printOptions horizontalCentered="1"/>
  <pageMargins left="0.7" right="0.7" top="0.75" bottom="0.75" header="0.3" footer="0.3"/>
  <pageSetup paperSize="9" scale="3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RowHeight="12.75"/>
  <cols>
    <col min="1" max="1" width="37.85546875" style="1151" customWidth="1"/>
    <col min="2" max="2" width="10.85546875" style="1151" customWidth="1"/>
    <col min="3" max="3" width="10.42578125" style="1151" customWidth="1"/>
    <col min="4" max="4" width="13.85546875" style="1151" customWidth="1"/>
    <col min="5" max="5" width="13.7109375" style="1151" customWidth="1"/>
    <col min="6" max="16384" width="9.140625" style="1151"/>
  </cols>
  <sheetData>
    <row r="1" spans="1:5">
      <c r="D1" s="2261" t="s">
        <v>539</v>
      </c>
      <c r="E1" s="2262"/>
    </row>
    <row r="3" spans="1:5" ht="53.25" customHeight="1">
      <c r="A3" s="2266" t="s">
        <v>540</v>
      </c>
      <c r="B3" s="2266"/>
      <c r="C3" s="2266"/>
      <c r="D3" s="2266"/>
      <c r="E3" s="2266"/>
    </row>
    <row r="4" spans="1:5" ht="14.25">
      <c r="A4" s="1152"/>
      <c r="B4" s="1152"/>
      <c r="C4" s="1152"/>
      <c r="D4" s="1152"/>
      <c r="E4" s="1152"/>
    </row>
    <row r="5" spans="1:5" ht="13.5" thickBot="1">
      <c r="D5" s="2243" t="s">
        <v>541</v>
      </c>
      <c r="E5" s="2243"/>
    </row>
    <row r="6" spans="1:5" s="1153" customFormat="1" ht="12.75" customHeight="1">
      <c r="A6" s="2244" t="s">
        <v>468</v>
      </c>
      <c r="B6" s="2247" t="s">
        <v>542</v>
      </c>
      <c r="C6" s="2248"/>
      <c r="D6" s="2248"/>
      <c r="E6" s="2249"/>
    </row>
    <row r="7" spans="1:5" s="1153" customFormat="1" ht="13.5" thickBot="1">
      <c r="A7" s="2245"/>
      <c r="B7" s="2250"/>
      <c r="C7" s="2251"/>
      <c r="D7" s="2251"/>
      <c r="E7" s="2252"/>
    </row>
    <row r="8" spans="1:5" ht="39" thickBot="1">
      <c r="A8" s="2246"/>
      <c r="B8" s="1216" t="s">
        <v>543</v>
      </c>
      <c r="C8" s="1155" t="s">
        <v>544</v>
      </c>
      <c r="D8" s="1155" t="s">
        <v>545</v>
      </c>
      <c r="E8" s="1217" t="s">
        <v>520</v>
      </c>
    </row>
    <row r="9" spans="1:5">
      <c r="A9" s="1157" t="s">
        <v>12</v>
      </c>
      <c r="B9" s="1232">
        <v>1.8583336014738068</v>
      </c>
      <c r="C9" s="1233">
        <v>3.5389790979921352</v>
      </c>
      <c r="D9" s="1233">
        <v>2.0520587904746446</v>
      </c>
      <c r="E9" s="1234">
        <v>1.9991840572034736</v>
      </c>
    </row>
    <row r="10" spans="1:5">
      <c r="A10" s="1161" t="s">
        <v>480</v>
      </c>
      <c r="B10" s="1235">
        <v>0.42340259134332242</v>
      </c>
      <c r="C10" s="1236">
        <v>0.56031510206822455</v>
      </c>
      <c r="D10" s="1236">
        <v>2.9132137790857695</v>
      </c>
      <c r="E10" s="1237">
        <v>0.46728339470136576</v>
      </c>
    </row>
    <row r="11" spans="1:5">
      <c r="A11" s="1161" t="s">
        <v>481</v>
      </c>
      <c r="B11" s="1235">
        <v>1.7760405603286586</v>
      </c>
      <c r="C11" s="1236">
        <v>2.1384338832315302</v>
      </c>
      <c r="D11" s="1236">
        <v>2.2563385303111332</v>
      </c>
      <c r="E11" s="1237">
        <v>1.8035079598155341</v>
      </c>
    </row>
    <row r="12" spans="1:5" ht="25.5">
      <c r="A12" s="1161" t="s">
        <v>482</v>
      </c>
      <c r="B12" s="1235">
        <v>1.07763744687671</v>
      </c>
      <c r="C12" s="1236">
        <v>1.223000231857176</v>
      </c>
      <c r="D12" s="1236">
        <v>2.171764206650888</v>
      </c>
      <c r="E12" s="1237">
        <v>1.1021589652614769</v>
      </c>
    </row>
    <row r="13" spans="1:5" ht="38.25">
      <c r="A13" s="1161" t="s">
        <v>483</v>
      </c>
      <c r="B13" s="1235">
        <v>1.2539104312696383</v>
      </c>
      <c r="C13" s="1236">
        <v>1.0317040471170404</v>
      </c>
      <c r="D13" s="1236">
        <v>1.5886843644689761</v>
      </c>
      <c r="E13" s="1237">
        <v>1.2229778603691592</v>
      </c>
    </row>
    <row r="14" spans="1:5" ht="25.5">
      <c r="A14" s="1161" t="s">
        <v>484</v>
      </c>
      <c r="B14" s="1235">
        <v>0.39722766106612173</v>
      </c>
      <c r="C14" s="1236">
        <v>0.62117096199984523</v>
      </c>
      <c r="D14" s="1236">
        <v>0.23892892454068229</v>
      </c>
      <c r="E14" s="1237">
        <v>0.39361129850300824</v>
      </c>
    </row>
    <row r="15" spans="1:5">
      <c r="A15" s="1161" t="s">
        <v>485</v>
      </c>
      <c r="B15" s="1235">
        <v>1.5625383906785653</v>
      </c>
      <c r="C15" s="1236">
        <v>0.85690604878464682</v>
      </c>
      <c r="D15" s="1236">
        <v>0.89017245867105721</v>
      </c>
      <c r="E15" s="1237">
        <v>1.5331502723148114</v>
      </c>
    </row>
    <row r="16" spans="1:5" ht="25.5">
      <c r="A16" s="1161" t="s">
        <v>486</v>
      </c>
      <c r="B16" s="1235">
        <v>1.5953893986381273</v>
      </c>
      <c r="C16" s="1236">
        <v>0.15219290658627063</v>
      </c>
      <c r="D16" s="1236">
        <v>2.9411436164795334E-3</v>
      </c>
      <c r="E16" s="1237">
        <v>0.81271003980583989</v>
      </c>
    </row>
    <row r="17" spans="1:5" ht="38.25">
      <c r="A17" s="1161" t="s">
        <v>487</v>
      </c>
      <c r="B17" s="1235">
        <v>0.6625788386108219</v>
      </c>
      <c r="C17" s="1236">
        <v>0.48146795197023506</v>
      </c>
      <c r="D17" s="1236">
        <v>2.9963164631932901</v>
      </c>
      <c r="E17" s="1237">
        <v>0.92063367211665936</v>
      </c>
    </row>
    <row r="18" spans="1:5">
      <c r="A18" s="1161" t="s">
        <v>14</v>
      </c>
      <c r="B18" s="1235">
        <v>1.1105684108558278</v>
      </c>
      <c r="C18" s="1236">
        <v>1.2491528333909339</v>
      </c>
      <c r="D18" s="1236">
        <v>1.3981357960272505</v>
      </c>
      <c r="E18" s="1237">
        <v>1.1328091467559376</v>
      </c>
    </row>
    <row r="19" spans="1:5" ht="25.5">
      <c r="A19" s="1161" t="s">
        <v>488</v>
      </c>
      <c r="B19" s="1235">
        <v>1.8622271148737186</v>
      </c>
      <c r="C19" s="1236">
        <v>3.4215438554285069</v>
      </c>
      <c r="D19" s="1236">
        <v>0.99070956072148586</v>
      </c>
      <c r="E19" s="1237">
        <v>1.9068894803086438</v>
      </c>
    </row>
    <row r="20" spans="1:5">
      <c r="A20" s="1161" t="s">
        <v>489</v>
      </c>
      <c r="B20" s="1235">
        <v>1.3717657021743093</v>
      </c>
      <c r="C20" s="1236">
        <v>1.4772261245388552</v>
      </c>
      <c r="D20" s="1236">
        <v>1.5065551132467714</v>
      </c>
      <c r="E20" s="1237">
        <v>1.3950991771608077</v>
      </c>
    </row>
    <row r="21" spans="1:5" ht="25.5">
      <c r="A21" s="1161" t="s">
        <v>16</v>
      </c>
      <c r="B21" s="1235">
        <v>2.2745694855124161</v>
      </c>
      <c r="C21" s="1236">
        <v>1.9621341269552428</v>
      </c>
      <c r="D21" s="1236">
        <v>1.4150209727626819</v>
      </c>
      <c r="E21" s="1237">
        <v>2.1049969725974647</v>
      </c>
    </row>
    <row r="22" spans="1:5">
      <c r="A22" s="1161" t="s">
        <v>490</v>
      </c>
      <c r="B22" s="1235">
        <v>1.651722636104078</v>
      </c>
      <c r="C22" s="1236">
        <v>1.2583721731377158</v>
      </c>
      <c r="D22" s="1236">
        <v>1.0196710189549925</v>
      </c>
      <c r="E22" s="1237">
        <v>1.5997536427891692</v>
      </c>
    </row>
    <row r="23" spans="1:5" ht="25.5">
      <c r="A23" s="1161" t="s">
        <v>491</v>
      </c>
      <c r="B23" s="1235">
        <v>0.40633936715576274</v>
      </c>
      <c r="C23" s="1236">
        <v>7.7691305419586576E-2</v>
      </c>
      <c r="D23" s="1236">
        <v>1.8571473072490154</v>
      </c>
      <c r="E23" s="1237">
        <v>1.7971790260452538</v>
      </c>
    </row>
    <row r="24" spans="1:5">
      <c r="A24" s="1161" t="s">
        <v>492</v>
      </c>
      <c r="B24" s="1235">
        <v>3.246465121499083</v>
      </c>
      <c r="C24" s="1236">
        <v>0.57993980297698733</v>
      </c>
      <c r="D24" s="1236">
        <v>0.97902515468374263</v>
      </c>
      <c r="E24" s="1237">
        <v>3.1916716526460189</v>
      </c>
    </row>
    <row r="25" spans="1:5">
      <c r="A25" s="1161" t="s">
        <v>493</v>
      </c>
      <c r="B25" s="1235">
        <v>1.2537588657251795</v>
      </c>
      <c r="C25" s="1236">
        <v>2.1262304913787227</v>
      </c>
      <c r="D25" s="1236">
        <v>2.1674656976938595</v>
      </c>
      <c r="E25" s="1237">
        <v>1.3359112110813387</v>
      </c>
    </row>
    <row r="26" spans="1:5" ht="25.5">
      <c r="A26" s="1161" t="s">
        <v>494</v>
      </c>
      <c r="B26" s="1235">
        <v>1.0511374957792088</v>
      </c>
      <c r="C26" s="1236">
        <v>3.5893978939110496</v>
      </c>
      <c r="D26" s="1236">
        <v>2.6895449456063476</v>
      </c>
      <c r="E26" s="1237">
        <v>1.7803732566199362</v>
      </c>
    </row>
    <row r="27" spans="1:5" ht="25.5">
      <c r="A27" s="1161" t="s">
        <v>495</v>
      </c>
      <c r="B27" s="1235">
        <v>2.2090253602491835E-2</v>
      </c>
      <c r="C27" s="1236">
        <v>0.10966383246732797</v>
      </c>
      <c r="D27" s="1236">
        <v>6.1676946094434124E-2</v>
      </c>
      <c r="E27" s="1237">
        <v>6.4479616764697281E-2</v>
      </c>
    </row>
    <row r="28" spans="1:5">
      <c r="A28" s="1161" t="s">
        <v>496</v>
      </c>
      <c r="B28" s="1235">
        <v>2.5645426167399297</v>
      </c>
      <c r="C28" s="1236">
        <v>0.10108074619673711</v>
      </c>
      <c r="D28" s="1236">
        <v>1.0296230372784738</v>
      </c>
      <c r="E28" s="1237">
        <v>2.2455070012651492</v>
      </c>
    </row>
    <row r="29" spans="1:5" ht="25.5">
      <c r="A29" s="1161" t="s">
        <v>497</v>
      </c>
      <c r="B29" s="1235">
        <v>1.1025655908985372</v>
      </c>
      <c r="C29" s="1236">
        <v>0.19143677930239625</v>
      </c>
      <c r="D29" s="1236">
        <v>0.1819925112574792</v>
      </c>
      <c r="E29" s="1237">
        <v>0.56825771910396483</v>
      </c>
    </row>
    <row r="30" spans="1:5">
      <c r="A30" s="1161" t="s">
        <v>498</v>
      </c>
      <c r="B30" s="1235">
        <v>0.87289073769847014</v>
      </c>
      <c r="C30" s="1236">
        <v>0.44180041102763784</v>
      </c>
      <c r="D30" s="1236">
        <v>3.3210356275981363</v>
      </c>
      <c r="E30" s="1237">
        <v>0.94757871038734909</v>
      </c>
    </row>
    <row r="31" spans="1:5">
      <c r="A31" s="1161" t="s">
        <v>499</v>
      </c>
      <c r="B31" s="1235">
        <v>0.38403358987523312</v>
      </c>
      <c r="C31" s="1236">
        <v>0.96160027106829948</v>
      </c>
      <c r="D31" s="1236">
        <v>1.1105796169164197</v>
      </c>
      <c r="E31" s="1237">
        <v>0.61056425852541907</v>
      </c>
    </row>
    <row r="32" spans="1:5" ht="25.5">
      <c r="A32" s="1161" t="s">
        <v>500</v>
      </c>
      <c r="B32" s="1235">
        <v>0</v>
      </c>
      <c r="C32" s="1236">
        <v>0</v>
      </c>
      <c r="D32" s="1236">
        <v>5.4493150684931511</v>
      </c>
      <c r="E32" s="1237">
        <v>0</v>
      </c>
    </row>
    <row r="33" spans="1:5" ht="25.5">
      <c r="A33" s="1161" t="s">
        <v>501</v>
      </c>
      <c r="B33" s="1235">
        <v>2.0859562817492909</v>
      </c>
      <c r="C33" s="1236">
        <v>2.9345509893455098E-3</v>
      </c>
      <c r="D33" s="1236">
        <v>2.6486301369863012</v>
      </c>
      <c r="E33" s="1237">
        <v>2.0777599404556004</v>
      </c>
    </row>
    <row r="34" spans="1:5" ht="25.5">
      <c r="A34" s="1161" t="s">
        <v>502</v>
      </c>
      <c r="B34" s="1235">
        <v>2.5173873530549233</v>
      </c>
      <c r="C34" s="1236">
        <v>0.599178810804324</v>
      </c>
      <c r="D34" s="1236">
        <v>1.8602585808834846</v>
      </c>
      <c r="E34" s="1237">
        <v>2.1965821636456391</v>
      </c>
    </row>
    <row r="35" spans="1:5" ht="25.5">
      <c r="A35" s="1161" t="s">
        <v>503</v>
      </c>
      <c r="B35" s="1235">
        <v>2.189689418449658</v>
      </c>
      <c r="C35" s="1236">
        <v>0.81083245521601688</v>
      </c>
      <c r="D35" s="1236">
        <v>7.3972602739726029E-2</v>
      </c>
      <c r="E35" s="1237">
        <v>1.8033836247711637</v>
      </c>
    </row>
    <row r="36" spans="1:5">
      <c r="A36" s="1161" t="s">
        <v>7</v>
      </c>
      <c r="B36" s="1235">
        <v>1.4783133146723904</v>
      </c>
      <c r="C36" s="1236">
        <v>0.56021653733627363</v>
      </c>
      <c r="D36" s="1236">
        <v>3.0357669023552711</v>
      </c>
      <c r="E36" s="1237">
        <v>1.3896514293266093</v>
      </c>
    </row>
    <row r="37" spans="1:5">
      <c r="A37" s="1161" t="s">
        <v>504</v>
      </c>
      <c r="B37" s="1235">
        <v>0.9176042718699613</v>
      </c>
      <c r="C37" s="1236">
        <v>0.95289881303941937</v>
      </c>
      <c r="D37" s="1236">
        <v>0.7284604728809746</v>
      </c>
      <c r="E37" s="1237">
        <v>0.91800339145998988</v>
      </c>
    </row>
    <row r="38" spans="1:5" ht="25.5">
      <c r="A38" s="1161" t="s">
        <v>505</v>
      </c>
      <c r="B38" s="1235">
        <v>0.92726374970678216</v>
      </c>
      <c r="C38" s="1236">
        <v>0.77265662846704286</v>
      </c>
      <c r="D38" s="1236">
        <v>0.47090375107833299</v>
      </c>
      <c r="E38" s="1237">
        <v>0.85059994038133324</v>
      </c>
    </row>
    <row r="39" spans="1:5">
      <c r="A39" s="1161" t="s">
        <v>9</v>
      </c>
      <c r="B39" s="1235">
        <v>5.4061673195815754</v>
      </c>
      <c r="C39" s="1236">
        <v>3.2607566424565597</v>
      </c>
      <c r="D39" s="1236">
        <v>3.9732278603125599</v>
      </c>
      <c r="E39" s="1237">
        <v>5.2100990581064757</v>
      </c>
    </row>
    <row r="40" spans="1:5">
      <c r="A40" s="1161" t="s">
        <v>10</v>
      </c>
      <c r="B40" s="1235">
        <v>0.62813516950692205</v>
      </c>
      <c r="C40" s="1236">
        <v>0.20367821459383889</v>
      </c>
      <c r="D40" s="1236">
        <v>1.7076828565307298</v>
      </c>
      <c r="E40" s="1237">
        <v>1.2351710334276609</v>
      </c>
    </row>
    <row r="41" spans="1:5">
      <c r="A41" s="1161" t="s">
        <v>506</v>
      </c>
      <c r="B41" s="1235">
        <v>0.70911550099958776</v>
      </c>
      <c r="C41" s="1236">
        <v>0.38969932441453708</v>
      </c>
      <c r="D41" s="1236">
        <v>0.90584474885844746</v>
      </c>
      <c r="E41" s="1237">
        <v>0.66894604417109316</v>
      </c>
    </row>
    <row r="42" spans="1:5">
      <c r="A42" s="1161" t="s">
        <v>507</v>
      </c>
      <c r="B42" s="1235">
        <v>0.95201957953304928</v>
      </c>
      <c r="C42" s="1236">
        <v>0.32028039383561646</v>
      </c>
      <c r="D42" s="1236">
        <v>0.9040117416829746</v>
      </c>
      <c r="E42" s="1237">
        <v>0.91295167081279416</v>
      </c>
    </row>
    <row r="43" spans="1:5">
      <c r="A43" s="1161" t="s">
        <v>499</v>
      </c>
      <c r="B43" s="1235">
        <v>1.2738243927708071</v>
      </c>
      <c r="C43" s="1236">
        <v>1.4290653999116218</v>
      </c>
      <c r="D43" s="1236">
        <v>0.86855541718555407</v>
      </c>
      <c r="E43" s="1237">
        <v>1.2788653524891413</v>
      </c>
    </row>
    <row r="44" spans="1:5" ht="13.5" thickBot="1">
      <c r="A44" s="1165" t="s">
        <v>17</v>
      </c>
      <c r="B44" s="1238">
        <v>2.2831013977233918</v>
      </c>
      <c r="C44" s="1239">
        <v>3.7714569341428192</v>
      </c>
      <c r="D44" s="1239">
        <v>1.9002218261210116E-3</v>
      </c>
      <c r="E44" s="1240">
        <v>0.12146579123950915</v>
      </c>
    </row>
    <row r="45" spans="1:5" ht="13.5" thickBot="1">
      <c r="A45" s="1169" t="s">
        <v>508</v>
      </c>
      <c r="B45" s="1241">
        <v>1.4638038545938674</v>
      </c>
      <c r="C45" s="1242">
        <v>1.7834572116357523</v>
      </c>
      <c r="D45" s="1242">
        <v>1.0928959597655137</v>
      </c>
      <c r="E45" s="1243">
        <v>1.4175949187520793</v>
      </c>
    </row>
    <row r="46" spans="1:5">
      <c r="A46" s="1173"/>
    </row>
    <row r="47" spans="1:5" s="1244" customFormat="1" ht="65.25" customHeight="1">
      <c r="A47" s="2265" t="s">
        <v>546</v>
      </c>
      <c r="B47" s="2265"/>
      <c r="C47" s="2265"/>
      <c r="D47" s="2265"/>
      <c r="E47" s="2265"/>
    </row>
  </sheetData>
  <mergeCells count="6">
    <mergeCell ref="A47:E47"/>
    <mergeCell ref="D1:E1"/>
    <mergeCell ref="A3:E3"/>
    <mergeCell ref="D5:E5"/>
    <mergeCell ref="A6:A8"/>
    <mergeCell ref="B6:E7"/>
  </mergeCells>
  <pageMargins left="1.1100000000000001" right="0.70866141732283472" top="0.43" bottom="0.33"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4" style="1245" customWidth="1"/>
    <col min="2" max="2" width="9.140625" style="1245"/>
    <col min="3" max="3" width="17.7109375" style="1245" bestFit="1" customWidth="1"/>
    <col min="4" max="4" width="15.5703125" style="1245" bestFit="1" customWidth="1"/>
    <col min="5" max="5" width="24.28515625" style="1245" customWidth="1"/>
    <col min="6" max="6" width="18.42578125" style="1245" bestFit="1" customWidth="1"/>
    <col min="7" max="7" width="24.7109375" style="1245" bestFit="1" customWidth="1"/>
    <col min="8" max="8" width="22.5703125" style="1245" customWidth="1"/>
    <col min="9" max="9" width="20.28515625" style="1245" customWidth="1"/>
    <col min="11" max="17" width="11.140625" bestFit="1" customWidth="1"/>
  </cols>
  <sheetData>
    <row r="1" spans="1:17">
      <c r="I1" s="1246" t="s">
        <v>547</v>
      </c>
    </row>
    <row r="3" spans="1:17" ht="15" customHeight="1">
      <c r="A3" s="1247"/>
      <c r="B3" s="2267" t="s">
        <v>548</v>
      </c>
      <c r="C3" s="2267"/>
      <c r="D3" s="2267"/>
      <c r="E3" s="2267"/>
      <c r="F3" s="2267"/>
      <c r="G3" s="2267"/>
      <c r="H3" s="2267"/>
      <c r="I3" s="2267"/>
    </row>
    <row r="4" spans="1:17">
      <c r="A4" s="1247"/>
      <c r="B4" s="1248"/>
      <c r="C4" s="1248"/>
      <c r="D4" s="1248"/>
      <c r="E4" s="1248"/>
      <c r="F4" s="1248"/>
      <c r="G4" s="1248"/>
      <c r="H4" s="1248"/>
      <c r="I4" s="1248"/>
    </row>
    <row r="5" spans="1:17" ht="15.75" thickBot="1">
      <c r="H5" s="2268" t="s">
        <v>0</v>
      </c>
      <c r="I5" s="2268"/>
    </row>
    <row r="6" spans="1:17" ht="51.75" thickBot="1">
      <c r="B6" s="1249"/>
      <c r="C6" s="1250" t="s">
        <v>549</v>
      </c>
      <c r="D6" s="1250" t="s">
        <v>550</v>
      </c>
      <c r="E6" s="1250" t="s">
        <v>551</v>
      </c>
      <c r="F6" s="1250" t="s">
        <v>545</v>
      </c>
      <c r="G6" s="1250" t="s">
        <v>552</v>
      </c>
      <c r="H6" s="1250" t="s">
        <v>520</v>
      </c>
      <c r="I6" s="1208" t="s">
        <v>553</v>
      </c>
    </row>
    <row r="7" spans="1:17">
      <c r="B7" s="1251" t="s">
        <v>526</v>
      </c>
      <c r="C7" s="1252">
        <v>302706.39600000001</v>
      </c>
      <c r="D7" s="1252">
        <v>1093.2239999999999</v>
      </c>
      <c r="E7" s="1252">
        <v>0</v>
      </c>
      <c r="F7" s="1252">
        <v>62384.769</v>
      </c>
      <c r="G7" s="1252">
        <v>58852.101999999999</v>
      </c>
      <c r="H7" s="1252">
        <v>425036.49099999998</v>
      </c>
      <c r="I7" s="1253">
        <v>2193.6282000000001</v>
      </c>
      <c r="K7" s="1254"/>
      <c r="L7" s="1254"/>
      <c r="M7" s="1254"/>
      <c r="N7" s="1254"/>
      <c r="O7" s="1254"/>
      <c r="P7" s="1254"/>
    </row>
    <row r="8" spans="1:17">
      <c r="B8" s="1255" t="s">
        <v>527</v>
      </c>
      <c r="C8" s="1256">
        <v>32041.368999999999</v>
      </c>
      <c r="D8" s="1256">
        <v>192.339</v>
      </c>
      <c r="E8" s="1256">
        <v>0</v>
      </c>
      <c r="F8" s="1256">
        <v>76.037000000000006</v>
      </c>
      <c r="G8" s="1256">
        <v>2031.2750000000001</v>
      </c>
      <c r="H8" s="1256">
        <v>34341.019999999997</v>
      </c>
      <c r="I8" s="1257">
        <v>3260.3101400000005</v>
      </c>
      <c r="K8" s="1254"/>
      <c r="L8" s="1254"/>
      <c r="M8" s="1254"/>
      <c r="N8" s="1254"/>
      <c r="O8" s="1254"/>
      <c r="P8" s="1254"/>
    </row>
    <row r="9" spans="1:17">
      <c r="B9" s="1255" t="s">
        <v>528</v>
      </c>
      <c r="C9" s="1256">
        <v>4383.8069999999998</v>
      </c>
      <c r="D9" s="1256">
        <v>45.027000000000001</v>
      </c>
      <c r="E9" s="1256">
        <v>1.014</v>
      </c>
      <c r="F9" s="1256">
        <v>40.89</v>
      </c>
      <c r="G9" s="1256">
        <v>639.97699999999998</v>
      </c>
      <c r="H9" s="1256">
        <v>5110.7150000000001</v>
      </c>
      <c r="I9" s="1257">
        <v>1650.9912400000005</v>
      </c>
      <c r="K9" s="1254"/>
      <c r="L9" s="1254"/>
      <c r="M9" s="1254"/>
      <c r="N9" s="1254"/>
      <c r="O9" s="1254"/>
      <c r="P9" s="1254"/>
    </row>
    <row r="10" spans="1:17">
      <c r="B10" s="1255" t="s">
        <v>529</v>
      </c>
      <c r="C10" s="1256">
        <v>0</v>
      </c>
      <c r="D10" s="1256">
        <v>0</v>
      </c>
      <c r="E10" s="1256">
        <v>1375.7180000000001</v>
      </c>
      <c r="F10" s="1256">
        <v>11.708</v>
      </c>
      <c r="G10" s="1256">
        <v>5.048</v>
      </c>
      <c r="H10" s="1256">
        <v>1392.4739999999999</v>
      </c>
      <c r="I10" s="1257">
        <v>456.62544999999994</v>
      </c>
      <c r="K10" s="1254"/>
      <c r="L10" s="1254"/>
      <c r="M10" s="1254"/>
      <c r="N10" s="1254"/>
      <c r="O10" s="1254"/>
      <c r="P10" s="1254"/>
    </row>
    <row r="11" spans="1:17">
      <c r="B11" s="1255" t="s">
        <v>530</v>
      </c>
      <c r="C11" s="1256">
        <v>0</v>
      </c>
      <c r="D11" s="1256">
        <v>0</v>
      </c>
      <c r="E11" s="1256">
        <v>4001.7359999999999</v>
      </c>
      <c r="F11" s="1256">
        <v>158.41900000000001</v>
      </c>
      <c r="G11" s="1256">
        <v>176.755</v>
      </c>
      <c r="H11" s="1256">
        <v>4336.91</v>
      </c>
      <c r="I11" s="1257">
        <v>2083.8296899999996</v>
      </c>
      <c r="K11" s="1254"/>
      <c r="L11" s="1254"/>
      <c r="M11" s="1254"/>
      <c r="N11" s="1254"/>
      <c r="O11" s="1254"/>
      <c r="P11" s="1254"/>
    </row>
    <row r="12" spans="1:17" ht="15.75" thickBot="1">
      <c r="B12" s="1251" t="s">
        <v>531</v>
      </c>
      <c r="C12" s="1252">
        <v>0</v>
      </c>
      <c r="D12" s="1252">
        <v>0</v>
      </c>
      <c r="E12" s="1252">
        <v>13473.58</v>
      </c>
      <c r="F12" s="1252">
        <v>484.327</v>
      </c>
      <c r="G12" s="1252">
        <v>24.99</v>
      </c>
      <c r="H12" s="1252">
        <v>13982.897000000001</v>
      </c>
      <c r="I12" s="1253">
        <v>12684.884629999997</v>
      </c>
      <c r="K12" s="1254"/>
      <c r="L12" s="1254"/>
      <c r="M12" s="1254"/>
      <c r="N12" s="1254"/>
      <c r="O12" s="1254"/>
      <c r="P12" s="1254"/>
    </row>
    <row r="13" spans="1:17" ht="15.75" thickBot="1">
      <c r="B13" s="1258"/>
      <c r="C13" s="1259">
        <v>339131.57199999999</v>
      </c>
      <c r="D13" s="1259">
        <v>1330.59</v>
      </c>
      <c r="E13" s="1259">
        <v>18852.047999999999</v>
      </c>
      <c r="F13" s="1259">
        <v>63156.15</v>
      </c>
      <c r="G13" s="1259">
        <v>61730.146999999997</v>
      </c>
      <c r="H13" s="1259">
        <v>484200.50699999998</v>
      </c>
      <c r="I13" s="1259">
        <v>22330.269350000006</v>
      </c>
      <c r="K13" s="1254"/>
      <c r="L13" s="1254"/>
      <c r="M13" s="1254"/>
      <c r="N13" s="1254"/>
      <c r="O13" s="1254"/>
      <c r="P13" s="1254"/>
    </row>
    <row r="14" spans="1:17">
      <c r="E14" s="1260"/>
      <c r="K14" s="1254"/>
      <c r="L14" s="1254"/>
      <c r="M14" s="1254"/>
      <c r="N14" s="1254"/>
      <c r="O14" s="1254"/>
      <c r="P14" s="1254"/>
      <c r="Q14" s="1254"/>
    </row>
    <row r="17" spans="1:17" ht="15" customHeight="1">
      <c r="A17" s="1247"/>
      <c r="B17" s="2267" t="s">
        <v>554</v>
      </c>
      <c r="C17" s="2267"/>
      <c r="D17" s="2267"/>
      <c r="E17" s="2267"/>
      <c r="F17" s="2267"/>
      <c r="G17" s="2267"/>
      <c r="H17" s="2267"/>
      <c r="I17" s="2267"/>
    </row>
    <row r="18" spans="1:17">
      <c r="A18" s="1247"/>
      <c r="B18" s="1248"/>
      <c r="C18" s="1248"/>
      <c r="D18" s="1248"/>
      <c r="E18" s="1248"/>
      <c r="F18" s="1248"/>
      <c r="G18" s="1248"/>
      <c r="H18" s="1248"/>
      <c r="I18" s="1248"/>
    </row>
    <row r="19" spans="1:17" ht="15.75" thickBot="1">
      <c r="H19" s="2268" t="s">
        <v>0</v>
      </c>
      <c r="I19" s="2268"/>
    </row>
    <row r="20" spans="1:17" ht="51.75" thickBot="1">
      <c r="B20" s="1249"/>
      <c r="C20" s="1250" t="s">
        <v>549</v>
      </c>
      <c r="D20" s="1250" t="s">
        <v>550</v>
      </c>
      <c r="E20" s="1250" t="s">
        <v>551</v>
      </c>
      <c r="F20" s="1250" t="s">
        <v>545</v>
      </c>
      <c r="G20" s="1250" t="s">
        <v>552</v>
      </c>
      <c r="H20" s="1250" t="s">
        <v>520</v>
      </c>
      <c r="I20" s="1208" t="s">
        <v>553</v>
      </c>
    </row>
    <row r="21" spans="1:17">
      <c r="B21" s="1251" t="s">
        <v>526</v>
      </c>
      <c r="C21" s="1252">
        <v>296492.71299999999</v>
      </c>
      <c r="D21" s="1252">
        <v>1122.3030000000001</v>
      </c>
      <c r="E21" s="1252">
        <v>0</v>
      </c>
      <c r="F21" s="1252">
        <v>58140.141000000003</v>
      </c>
      <c r="G21" s="1252">
        <v>58276.09</v>
      </c>
      <c r="H21" s="1252">
        <v>414031.24699999997</v>
      </c>
      <c r="I21" s="1253">
        <v>2184.3003700000004</v>
      </c>
      <c r="K21" s="1254"/>
      <c r="L21" s="1254"/>
      <c r="M21" s="1254"/>
      <c r="N21" s="1254"/>
      <c r="O21" s="1254"/>
      <c r="P21" s="1254"/>
    </row>
    <row r="22" spans="1:17">
      <c r="B22" s="1255" t="s">
        <v>527</v>
      </c>
      <c r="C22" s="1256">
        <v>28583.008000000002</v>
      </c>
      <c r="D22" s="1256">
        <v>187.34200000000001</v>
      </c>
      <c r="E22" s="1256">
        <v>0</v>
      </c>
      <c r="F22" s="1256">
        <v>91.504999999999995</v>
      </c>
      <c r="G22" s="1256">
        <v>1124.7429999999999</v>
      </c>
      <c r="H22" s="1256">
        <v>29986.598000000002</v>
      </c>
      <c r="I22" s="1257">
        <v>2783.8140000000008</v>
      </c>
      <c r="K22" s="1254"/>
      <c r="L22" s="1254"/>
      <c r="M22" s="1254"/>
      <c r="N22" s="1254"/>
      <c r="O22" s="1254"/>
      <c r="P22" s="1254"/>
    </row>
    <row r="23" spans="1:17">
      <c r="B23" s="1255" t="s">
        <v>528</v>
      </c>
      <c r="C23" s="1256">
        <v>5871.82</v>
      </c>
      <c r="D23" s="1256">
        <v>49.597999999999999</v>
      </c>
      <c r="E23" s="1256">
        <v>0.377</v>
      </c>
      <c r="F23" s="1256">
        <v>40.348999999999997</v>
      </c>
      <c r="G23" s="1256">
        <v>373.54599999999999</v>
      </c>
      <c r="H23" s="1256">
        <v>6335.69</v>
      </c>
      <c r="I23" s="1257">
        <v>1905.3764699999997</v>
      </c>
      <c r="K23" s="1254"/>
      <c r="L23" s="1254"/>
      <c r="M23" s="1254"/>
      <c r="N23" s="1254"/>
      <c r="O23" s="1254"/>
      <c r="P23" s="1254"/>
    </row>
    <row r="24" spans="1:17">
      <c r="B24" s="1255" t="s">
        <v>529</v>
      </c>
      <c r="C24" s="1256">
        <v>0</v>
      </c>
      <c r="D24" s="1256">
        <v>0</v>
      </c>
      <c r="E24" s="1256">
        <v>1377.702</v>
      </c>
      <c r="F24" s="1256">
        <v>11.467000000000001</v>
      </c>
      <c r="G24" s="1256">
        <v>3.89</v>
      </c>
      <c r="H24" s="1256">
        <v>1393.059</v>
      </c>
      <c r="I24" s="1257">
        <v>455.09634</v>
      </c>
      <c r="K24" s="1254"/>
      <c r="L24" s="1254"/>
      <c r="M24" s="1254"/>
      <c r="N24" s="1254"/>
      <c r="O24" s="1254"/>
      <c r="P24" s="1254"/>
    </row>
    <row r="25" spans="1:17">
      <c r="B25" s="1255" t="s">
        <v>530</v>
      </c>
      <c r="C25" s="1256">
        <v>3.0000000000000001E-3</v>
      </c>
      <c r="D25" s="1256">
        <v>0</v>
      </c>
      <c r="E25" s="1256">
        <v>3250.3910000000001</v>
      </c>
      <c r="F25" s="1256">
        <v>63.637</v>
      </c>
      <c r="G25" s="1256">
        <v>229.90199999999999</v>
      </c>
      <c r="H25" s="1256">
        <v>3543.933</v>
      </c>
      <c r="I25" s="1257">
        <v>1788.5275899999999</v>
      </c>
      <c r="K25" s="1254"/>
      <c r="L25" s="1254"/>
      <c r="M25" s="1254"/>
      <c r="N25" s="1254"/>
      <c r="O25" s="1254"/>
      <c r="P25" s="1254"/>
    </row>
    <row r="26" spans="1:17" ht="15.75" thickBot="1">
      <c r="B26" s="1251" t="s">
        <v>531</v>
      </c>
      <c r="C26" s="1252">
        <v>0</v>
      </c>
      <c r="D26" s="1252">
        <v>0</v>
      </c>
      <c r="E26" s="1252">
        <v>13862.888000000001</v>
      </c>
      <c r="F26" s="1252">
        <v>491.90300000000002</v>
      </c>
      <c r="G26" s="1252">
        <v>30.100999999999999</v>
      </c>
      <c r="H26" s="1252">
        <v>14384.892</v>
      </c>
      <c r="I26" s="1253">
        <v>13384.469719999994</v>
      </c>
      <c r="K26" s="1254"/>
      <c r="L26" s="1254"/>
      <c r="M26" s="1254"/>
      <c r="N26" s="1254"/>
      <c r="O26" s="1254"/>
      <c r="P26" s="1254"/>
    </row>
    <row r="27" spans="1:17" ht="15.75" thickBot="1">
      <c r="B27" s="1258"/>
      <c r="C27" s="1259">
        <v>330947.54399999999</v>
      </c>
      <c r="D27" s="1259">
        <v>1359.2429999999999</v>
      </c>
      <c r="E27" s="1259">
        <v>18491.358</v>
      </c>
      <c r="F27" s="1259">
        <v>58839.002</v>
      </c>
      <c r="G27" s="1259">
        <v>60038.271999999997</v>
      </c>
      <c r="H27" s="1259">
        <v>469675.41899999999</v>
      </c>
      <c r="I27" s="1261">
        <v>22501.584489999997</v>
      </c>
      <c r="K27" s="1254"/>
      <c r="L27" s="1254"/>
      <c r="M27" s="1254"/>
      <c r="N27" s="1254"/>
      <c r="O27" s="1254"/>
      <c r="P27" s="1254"/>
    </row>
    <row r="28" spans="1:17">
      <c r="E28" s="1260"/>
      <c r="K28" s="1254"/>
      <c r="L28" s="1254"/>
      <c r="M28" s="1254"/>
      <c r="N28" s="1254"/>
      <c r="O28" s="1254"/>
      <c r="P28" s="1254"/>
      <c r="Q28" s="1254"/>
    </row>
  </sheetData>
  <mergeCells count="4">
    <mergeCell ref="B3:I3"/>
    <mergeCell ref="H5:I5"/>
    <mergeCell ref="B17:I17"/>
    <mergeCell ref="H19:I19"/>
  </mergeCells>
  <pageMargins left="0.70866141732283472" right="0.49" top="0.86" bottom="0.74803149606299213" header="0.31496062992125984" footer="0.31496062992125984"/>
  <pageSetup paperSize="9"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RowHeight="15"/>
  <cols>
    <col min="1" max="1" width="3.28515625" style="1262" customWidth="1"/>
    <col min="2" max="2" width="12.140625" style="1262" customWidth="1"/>
    <col min="3" max="3" width="11.5703125" style="1262" customWidth="1"/>
    <col min="4" max="4" width="10.28515625" style="1262" customWidth="1"/>
    <col min="5" max="5" width="12.7109375" style="1262" customWidth="1"/>
    <col min="6" max="7" width="9.140625" style="1262"/>
    <col min="8" max="8" width="10.7109375" style="1262" customWidth="1"/>
    <col min="9" max="9" width="11.42578125" style="1262" customWidth="1"/>
    <col min="10" max="10" width="9.85546875" style="1262" customWidth="1"/>
    <col min="11" max="11" width="9.7109375" style="1262" customWidth="1"/>
    <col min="12" max="16384" width="9.140625" style="1262"/>
  </cols>
  <sheetData>
    <row r="1" spans="2:11">
      <c r="K1" s="1263" t="s">
        <v>555</v>
      </c>
    </row>
    <row r="3" spans="2:11" ht="34.5" customHeight="1">
      <c r="B3" s="2269" t="s">
        <v>556</v>
      </c>
      <c r="C3" s="2269"/>
      <c r="D3" s="2269"/>
      <c r="E3" s="2269"/>
      <c r="F3" s="2269"/>
      <c r="G3" s="2269"/>
      <c r="H3" s="2269"/>
      <c r="I3" s="2269"/>
      <c r="J3" s="2269"/>
      <c r="K3" s="2269"/>
    </row>
    <row r="4" spans="2:11" ht="15.75" thickBot="1"/>
    <row r="5" spans="2:11" ht="15" customHeight="1">
      <c r="B5" s="2270" t="s">
        <v>18</v>
      </c>
      <c r="C5" s="2271"/>
      <c r="D5" s="2271"/>
      <c r="E5" s="2271"/>
      <c r="F5" s="2271"/>
      <c r="G5" s="2271"/>
      <c r="H5" s="2271"/>
      <c r="I5" s="2271"/>
      <c r="J5" s="2271"/>
      <c r="K5" s="2272"/>
    </row>
    <row r="6" spans="2:11" ht="36.75" customHeight="1">
      <c r="B6" s="2273" t="s">
        <v>557</v>
      </c>
      <c r="C6" s="2274" t="s">
        <v>558</v>
      </c>
      <c r="D6" s="2274"/>
      <c r="E6" s="2274"/>
      <c r="F6" s="2275" t="s">
        <v>559</v>
      </c>
      <c r="G6" s="2275"/>
      <c r="H6" s="2275"/>
      <c r="I6" s="2275"/>
      <c r="J6" s="2275"/>
      <c r="K6" s="2276"/>
    </row>
    <row r="7" spans="2:11">
      <c r="B7" s="2273"/>
      <c r="C7" s="2274"/>
      <c r="D7" s="2274"/>
      <c r="E7" s="2274"/>
      <c r="F7" s="2277" t="s">
        <v>560</v>
      </c>
      <c r="G7" s="2277"/>
      <c r="H7" s="2277"/>
      <c r="I7" s="2277" t="s">
        <v>561</v>
      </c>
      <c r="J7" s="2277"/>
      <c r="K7" s="2278"/>
    </row>
    <row r="8" spans="2:11">
      <c r="B8" s="2273"/>
      <c r="C8" s="1264" t="s">
        <v>19</v>
      </c>
      <c r="D8" s="1265" t="s">
        <v>562</v>
      </c>
      <c r="E8" s="1264" t="s">
        <v>352</v>
      </c>
      <c r="F8" s="1265" t="s">
        <v>526</v>
      </c>
      <c r="G8" s="1265" t="s">
        <v>527</v>
      </c>
      <c r="H8" s="1265" t="s">
        <v>528</v>
      </c>
      <c r="I8" s="1265" t="s">
        <v>529</v>
      </c>
      <c r="J8" s="1265" t="s">
        <v>530</v>
      </c>
      <c r="K8" s="1266" t="s">
        <v>531</v>
      </c>
    </row>
    <row r="9" spans="2:11">
      <c r="B9" s="1267" t="s">
        <v>526</v>
      </c>
      <c r="C9" s="1195">
        <v>146357.05499999999</v>
      </c>
      <c r="D9" s="1195">
        <v>63868.798000000003</v>
      </c>
      <c r="E9" s="1195">
        <v>82488.256999999998</v>
      </c>
      <c r="F9" s="1195">
        <v>71377.665999999997</v>
      </c>
      <c r="G9" s="1195">
        <v>7363.9350000000004</v>
      </c>
      <c r="H9" s="1195">
        <v>904.93399999999997</v>
      </c>
      <c r="I9" s="1195">
        <v>289.04199999999997</v>
      </c>
      <c r="J9" s="1195">
        <v>1171.079</v>
      </c>
      <c r="K9" s="1196">
        <v>1381.6010000000001</v>
      </c>
    </row>
    <row r="10" spans="2:11">
      <c r="B10" s="1267" t="s">
        <v>527</v>
      </c>
      <c r="C10" s="1195">
        <v>25625.645</v>
      </c>
      <c r="D10" s="1195">
        <v>12283.37</v>
      </c>
      <c r="E10" s="1195">
        <v>13342.275</v>
      </c>
      <c r="F10" s="1195">
        <v>1743.7819999999999</v>
      </c>
      <c r="G10" s="1195">
        <v>10503.938</v>
      </c>
      <c r="H10" s="1195">
        <v>491.65100000000001</v>
      </c>
      <c r="I10" s="1195">
        <v>61.503999999999998</v>
      </c>
      <c r="J10" s="1195">
        <v>282.846</v>
      </c>
      <c r="K10" s="1196">
        <v>258.55399999999997</v>
      </c>
    </row>
    <row r="11" spans="2:11">
      <c r="B11" s="1267" t="s">
        <v>563</v>
      </c>
      <c r="C11" s="1195">
        <v>5519.4759999999997</v>
      </c>
      <c r="D11" s="1195">
        <v>2136.252</v>
      </c>
      <c r="E11" s="1195">
        <v>3383.2240000000002</v>
      </c>
      <c r="F11" s="1195">
        <v>158.547</v>
      </c>
      <c r="G11" s="1195">
        <v>311.05399999999997</v>
      </c>
      <c r="H11" s="1195">
        <v>1798.569</v>
      </c>
      <c r="I11" s="1195">
        <v>76.266999999999996</v>
      </c>
      <c r="J11" s="1195">
        <v>243.58199999999999</v>
      </c>
      <c r="K11" s="1196">
        <v>795.20500000000004</v>
      </c>
    </row>
    <row r="12" spans="2:11">
      <c r="B12" s="1267" t="s">
        <v>529</v>
      </c>
      <c r="C12" s="1195">
        <v>604.15300000000002</v>
      </c>
      <c r="D12" s="1195">
        <v>250.42400000000001</v>
      </c>
      <c r="E12" s="1195">
        <v>353.72899999999998</v>
      </c>
      <c r="F12" s="1195">
        <v>0.68300000000000005</v>
      </c>
      <c r="G12" s="1195">
        <v>26.125</v>
      </c>
      <c r="H12" s="1195">
        <v>28.754999999999999</v>
      </c>
      <c r="I12" s="1195">
        <v>92.956000000000003</v>
      </c>
      <c r="J12" s="1195">
        <v>134.10599999999999</v>
      </c>
      <c r="K12" s="1196">
        <v>71.103999999999999</v>
      </c>
    </row>
    <row r="13" spans="2:11">
      <c r="B13" s="1267" t="s">
        <v>530</v>
      </c>
      <c r="C13" s="1195">
        <v>2566.7829999999999</v>
      </c>
      <c r="D13" s="1195">
        <v>514.16600000000005</v>
      </c>
      <c r="E13" s="1195">
        <v>2052.6170000000002</v>
      </c>
      <c r="F13" s="1195">
        <v>21.100999999999999</v>
      </c>
      <c r="G13" s="1195">
        <v>10.976000000000001</v>
      </c>
      <c r="H13" s="1195">
        <v>2.3340000000000001</v>
      </c>
      <c r="I13" s="1195">
        <v>9.5920000000000005</v>
      </c>
      <c r="J13" s="1195">
        <v>128.94200000000001</v>
      </c>
      <c r="K13" s="1196">
        <v>1879.672</v>
      </c>
    </row>
    <row r="14" spans="2:11">
      <c r="B14" s="1267" t="s">
        <v>531</v>
      </c>
      <c r="C14" s="1195">
        <v>11993.305</v>
      </c>
      <c r="D14" s="1195">
        <v>5641.8370000000004</v>
      </c>
      <c r="E14" s="1195">
        <v>6351.4679999999998</v>
      </c>
      <c r="F14" s="1195">
        <v>16.087</v>
      </c>
      <c r="G14" s="1195">
        <v>3.7999999999999999E-2</v>
      </c>
      <c r="H14" s="1195">
        <v>22.648</v>
      </c>
      <c r="I14" s="1195">
        <v>0</v>
      </c>
      <c r="J14" s="1195">
        <v>20.757999999999999</v>
      </c>
      <c r="K14" s="1196">
        <v>6291.9369999999999</v>
      </c>
    </row>
    <row r="15" spans="2:11" ht="15.75" thickBot="1">
      <c r="B15" s="1268" t="s">
        <v>4</v>
      </c>
      <c r="C15" s="1269">
        <v>192666.41699999999</v>
      </c>
      <c r="D15" s="1269">
        <v>84694.846999999994</v>
      </c>
      <c r="E15" s="1269">
        <v>107971.57</v>
      </c>
      <c r="F15" s="1269">
        <v>73317.865999999995</v>
      </c>
      <c r="G15" s="1269">
        <v>18216.065999999999</v>
      </c>
      <c r="H15" s="1269">
        <v>3248.8910000000001</v>
      </c>
      <c r="I15" s="1269">
        <v>529.36099999999999</v>
      </c>
      <c r="J15" s="1269">
        <v>1981.3130000000001</v>
      </c>
      <c r="K15" s="1269">
        <v>10678.073</v>
      </c>
    </row>
    <row r="16" spans="2:11">
      <c r="B16" s="1270"/>
      <c r="C16" s="1271"/>
      <c r="D16" s="1271"/>
      <c r="E16" s="1271"/>
      <c r="F16" s="1271"/>
      <c r="G16" s="1271"/>
      <c r="H16" s="1271"/>
      <c r="I16" s="1271"/>
      <c r="J16" s="1271"/>
      <c r="K16" s="1271"/>
    </row>
    <row r="17" spans="2:11" ht="15.75" thickBot="1">
      <c r="B17" s="1270"/>
      <c r="C17" s="1271"/>
      <c r="D17" s="1271"/>
      <c r="E17" s="1271"/>
      <c r="F17" s="1271"/>
      <c r="G17" s="1271"/>
      <c r="H17" s="1271"/>
      <c r="I17" s="1271"/>
      <c r="J17" s="1271"/>
      <c r="K17" s="1271"/>
    </row>
    <row r="18" spans="2:11" ht="15" customHeight="1">
      <c r="B18" s="2270" t="s">
        <v>564</v>
      </c>
      <c r="C18" s="2271"/>
      <c r="D18" s="2271"/>
      <c r="E18" s="2271"/>
      <c r="F18" s="2271"/>
      <c r="G18" s="2271"/>
      <c r="H18" s="2271"/>
      <c r="I18" s="2271"/>
      <c r="J18" s="2271"/>
      <c r="K18" s="2272"/>
    </row>
    <row r="19" spans="2:11" ht="33" customHeight="1">
      <c r="B19" s="2273" t="s">
        <v>557</v>
      </c>
      <c r="C19" s="2274" t="s">
        <v>558</v>
      </c>
      <c r="D19" s="2274"/>
      <c r="E19" s="2274"/>
      <c r="F19" s="2275" t="s">
        <v>559</v>
      </c>
      <c r="G19" s="2275"/>
      <c r="H19" s="2275"/>
      <c r="I19" s="2275"/>
      <c r="J19" s="2275"/>
      <c r="K19" s="2276"/>
    </row>
    <row r="20" spans="2:11">
      <c r="B20" s="2273"/>
      <c r="C20" s="2274"/>
      <c r="D20" s="2274"/>
      <c r="E20" s="2274"/>
      <c r="F20" s="2277" t="s">
        <v>560</v>
      </c>
      <c r="G20" s="2277"/>
      <c r="H20" s="2277"/>
      <c r="I20" s="2277" t="s">
        <v>561</v>
      </c>
      <c r="J20" s="2277"/>
      <c r="K20" s="2278"/>
    </row>
    <row r="21" spans="2:11">
      <c r="B21" s="2273"/>
      <c r="C21" s="1264" t="s">
        <v>19</v>
      </c>
      <c r="D21" s="1265" t="s">
        <v>562</v>
      </c>
      <c r="E21" s="1264" t="s">
        <v>352</v>
      </c>
      <c r="F21" s="1265" t="s">
        <v>526</v>
      </c>
      <c r="G21" s="1265" t="s">
        <v>527</v>
      </c>
      <c r="H21" s="1265" t="s">
        <v>528</v>
      </c>
      <c r="I21" s="1265" t="s">
        <v>529</v>
      </c>
      <c r="J21" s="1265" t="s">
        <v>530</v>
      </c>
      <c r="K21" s="1266" t="s">
        <v>531</v>
      </c>
    </row>
    <row r="22" spans="2:11">
      <c r="B22" s="1267" t="s">
        <v>526</v>
      </c>
      <c r="C22" s="1195">
        <v>27586.374</v>
      </c>
      <c r="D22" s="1195">
        <v>10584.379000000001</v>
      </c>
      <c r="E22" s="1195">
        <v>17001.994999999999</v>
      </c>
      <c r="F22" s="1195">
        <v>14606.790999999999</v>
      </c>
      <c r="G22" s="1195">
        <v>1785.548</v>
      </c>
      <c r="H22" s="1195">
        <v>441.2</v>
      </c>
      <c r="I22" s="1195">
        <v>84.948999999999998</v>
      </c>
      <c r="J22" s="1195">
        <v>75.91</v>
      </c>
      <c r="K22" s="1196">
        <v>7.5970000000000004</v>
      </c>
    </row>
    <row r="23" spans="2:11">
      <c r="B23" s="1267" t="s">
        <v>527</v>
      </c>
      <c r="C23" s="1195">
        <v>2640.241</v>
      </c>
      <c r="D23" s="1195">
        <v>1314.723</v>
      </c>
      <c r="E23" s="1195">
        <v>1325.518</v>
      </c>
      <c r="F23" s="1195">
        <v>159.38300000000001</v>
      </c>
      <c r="G23" s="1195">
        <v>945.005</v>
      </c>
      <c r="H23" s="1195">
        <v>38.706000000000003</v>
      </c>
      <c r="I23" s="1195">
        <v>7.5789999999999997</v>
      </c>
      <c r="J23" s="1195">
        <v>157.08699999999999</v>
      </c>
      <c r="K23" s="1196">
        <v>17.757999999999999</v>
      </c>
    </row>
    <row r="24" spans="2:11">
      <c r="B24" s="1267" t="s">
        <v>563</v>
      </c>
      <c r="C24" s="1195">
        <v>527.29700000000003</v>
      </c>
      <c r="D24" s="1195">
        <v>340.45299999999997</v>
      </c>
      <c r="E24" s="1195">
        <v>186.84399999999999</v>
      </c>
      <c r="F24" s="1195">
        <v>5.8659999999999997</v>
      </c>
      <c r="G24" s="1195">
        <v>7.452</v>
      </c>
      <c r="H24" s="1195">
        <v>166.39699999999999</v>
      </c>
      <c r="I24" s="1195">
        <v>0.54900000000000004</v>
      </c>
      <c r="J24" s="1195">
        <v>4.88</v>
      </c>
      <c r="K24" s="1196">
        <v>1.7</v>
      </c>
    </row>
    <row r="25" spans="2:11">
      <c r="B25" s="1267" t="s">
        <v>529</v>
      </c>
      <c r="C25" s="1195">
        <v>80.177000000000007</v>
      </c>
      <c r="D25" s="1195">
        <v>19.774999999999999</v>
      </c>
      <c r="E25" s="1195">
        <v>60.402000000000001</v>
      </c>
      <c r="F25" s="1195">
        <v>0</v>
      </c>
      <c r="G25" s="1195">
        <v>4.9470000000000001</v>
      </c>
      <c r="H25" s="1195">
        <v>15.920999999999999</v>
      </c>
      <c r="I25" s="1195">
        <v>0</v>
      </c>
      <c r="J25" s="1195">
        <v>1.7030000000000001</v>
      </c>
      <c r="K25" s="1196">
        <v>37.831000000000003</v>
      </c>
    </row>
    <row r="26" spans="2:11">
      <c r="B26" s="1267" t="s">
        <v>530</v>
      </c>
      <c r="C26" s="1195">
        <v>1259.8320000000001</v>
      </c>
      <c r="D26" s="1195">
        <v>206.268</v>
      </c>
      <c r="E26" s="1195">
        <v>1053.5640000000001</v>
      </c>
      <c r="F26" s="1195">
        <v>1.1970000000000001</v>
      </c>
      <c r="G26" s="1195">
        <v>1E-3</v>
      </c>
      <c r="H26" s="1195">
        <v>3.0000000000000001E-3</v>
      </c>
      <c r="I26" s="1195">
        <v>3.177</v>
      </c>
      <c r="J26" s="1195">
        <v>18.587</v>
      </c>
      <c r="K26" s="1196">
        <v>1030.5989999999999</v>
      </c>
    </row>
    <row r="27" spans="2:11">
      <c r="B27" s="1267" t="s">
        <v>531</v>
      </c>
      <c r="C27" s="1195">
        <v>1653.3969999999999</v>
      </c>
      <c r="D27" s="1195">
        <v>911.00300000000004</v>
      </c>
      <c r="E27" s="1195">
        <v>742.39400000000001</v>
      </c>
      <c r="F27" s="1195">
        <v>0</v>
      </c>
      <c r="G27" s="1195">
        <v>2E-3</v>
      </c>
      <c r="H27" s="1195">
        <v>0.193</v>
      </c>
      <c r="I27" s="1195">
        <v>0</v>
      </c>
      <c r="J27" s="1195">
        <v>2.79</v>
      </c>
      <c r="K27" s="1196">
        <v>739.40899999999999</v>
      </c>
    </row>
    <row r="28" spans="2:11" ht="15.75" thickBot="1">
      <c r="B28" s="1268" t="s">
        <v>4</v>
      </c>
      <c r="C28" s="1269">
        <v>33747.317999999999</v>
      </c>
      <c r="D28" s="1269">
        <v>13376.601000000001</v>
      </c>
      <c r="E28" s="1269">
        <v>20370.717000000001</v>
      </c>
      <c r="F28" s="1269">
        <v>14773.236999999999</v>
      </c>
      <c r="G28" s="1269">
        <v>2742.9549999999999</v>
      </c>
      <c r="H28" s="1269">
        <v>662.42</v>
      </c>
      <c r="I28" s="1269">
        <v>96.254000000000005</v>
      </c>
      <c r="J28" s="1269">
        <v>260.95699999999999</v>
      </c>
      <c r="K28" s="1269">
        <v>1834.894</v>
      </c>
    </row>
    <row r="29" spans="2:11">
      <c r="B29" s="1270"/>
      <c r="C29" s="1271"/>
      <c r="D29" s="1271"/>
      <c r="E29" s="1271"/>
      <c r="F29" s="1271"/>
      <c r="G29" s="1271"/>
      <c r="H29" s="1271"/>
      <c r="I29" s="1271"/>
      <c r="J29" s="1271"/>
      <c r="K29" s="1271"/>
    </row>
    <row r="30" spans="2:11" ht="15.75" thickBot="1"/>
    <row r="31" spans="2:11">
      <c r="B31" s="2270" t="s">
        <v>13</v>
      </c>
      <c r="C31" s="2271"/>
      <c r="D31" s="2271"/>
      <c r="E31" s="2271"/>
      <c r="F31" s="2271"/>
      <c r="G31" s="2271"/>
      <c r="H31" s="2271"/>
      <c r="I31" s="2271"/>
      <c r="J31" s="2271"/>
      <c r="K31" s="2272"/>
    </row>
    <row r="32" spans="2:11" ht="31.5" customHeight="1">
      <c r="B32" s="2273" t="s">
        <v>557</v>
      </c>
      <c r="C32" s="2274" t="s">
        <v>558</v>
      </c>
      <c r="D32" s="2274"/>
      <c r="E32" s="2274"/>
      <c r="F32" s="2275" t="s">
        <v>559</v>
      </c>
      <c r="G32" s="2275"/>
      <c r="H32" s="2275"/>
      <c r="I32" s="2275"/>
      <c r="J32" s="2275"/>
      <c r="K32" s="2276"/>
    </row>
    <row r="33" spans="2:11">
      <c r="B33" s="2273"/>
      <c r="C33" s="2274"/>
      <c r="D33" s="2274"/>
      <c r="E33" s="2274"/>
      <c r="F33" s="2277" t="s">
        <v>560</v>
      </c>
      <c r="G33" s="2277"/>
      <c r="H33" s="2277"/>
      <c r="I33" s="2277" t="s">
        <v>561</v>
      </c>
      <c r="J33" s="2277"/>
      <c r="K33" s="2278"/>
    </row>
    <row r="34" spans="2:11">
      <c r="B34" s="2273"/>
      <c r="C34" s="1264" t="s">
        <v>19</v>
      </c>
      <c r="D34" s="1265" t="s">
        <v>562</v>
      </c>
      <c r="E34" s="1264" t="s">
        <v>352</v>
      </c>
      <c r="F34" s="1265" t="s">
        <v>526</v>
      </c>
      <c r="G34" s="1265" t="s">
        <v>527</v>
      </c>
      <c r="H34" s="1265" t="s">
        <v>528</v>
      </c>
      <c r="I34" s="1265" t="s">
        <v>529</v>
      </c>
      <c r="J34" s="1265" t="s">
        <v>530</v>
      </c>
      <c r="K34" s="1266" t="s">
        <v>531</v>
      </c>
    </row>
    <row r="35" spans="2:11">
      <c r="B35" s="1267" t="s">
        <v>526</v>
      </c>
      <c r="C35" s="1195">
        <v>30773.918000000001</v>
      </c>
      <c r="D35" s="1195">
        <v>15281.945</v>
      </c>
      <c r="E35" s="1195">
        <v>15491.973</v>
      </c>
      <c r="F35" s="1195">
        <v>11616.662</v>
      </c>
      <c r="G35" s="1195">
        <v>2118.2779999999998</v>
      </c>
      <c r="H35" s="1195">
        <v>153.422</v>
      </c>
      <c r="I35" s="1195">
        <v>44.98</v>
      </c>
      <c r="J35" s="1195">
        <v>1004.297</v>
      </c>
      <c r="K35" s="1196">
        <v>554.33399999999995</v>
      </c>
    </row>
    <row r="36" spans="2:11">
      <c r="B36" s="1267" t="s">
        <v>527</v>
      </c>
      <c r="C36" s="1195">
        <v>7080.4070000000002</v>
      </c>
      <c r="D36" s="1195">
        <v>3702.7640000000001</v>
      </c>
      <c r="E36" s="1195">
        <v>3377.643</v>
      </c>
      <c r="F36" s="1195">
        <v>528.94899999999996</v>
      </c>
      <c r="G36" s="1195">
        <v>2523.8670000000002</v>
      </c>
      <c r="H36" s="1195">
        <v>171.571</v>
      </c>
      <c r="I36" s="1195">
        <v>3.7160000000000002</v>
      </c>
      <c r="J36" s="1195">
        <v>48.658000000000001</v>
      </c>
      <c r="K36" s="1196">
        <v>100.88200000000001</v>
      </c>
    </row>
    <row r="37" spans="2:11">
      <c r="B37" s="1267" t="s">
        <v>563</v>
      </c>
      <c r="C37" s="1195">
        <v>1880.069</v>
      </c>
      <c r="D37" s="1195">
        <v>366.57499999999999</v>
      </c>
      <c r="E37" s="1195">
        <v>1513.4939999999999</v>
      </c>
      <c r="F37" s="1195">
        <v>20.044</v>
      </c>
      <c r="G37" s="1195">
        <v>19.901</v>
      </c>
      <c r="H37" s="1195">
        <v>724.29399999999998</v>
      </c>
      <c r="I37" s="1195">
        <v>28.495999999999999</v>
      </c>
      <c r="J37" s="1195">
        <v>89.936999999999998</v>
      </c>
      <c r="K37" s="1196">
        <v>630.822</v>
      </c>
    </row>
    <row r="38" spans="2:11">
      <c r="B38" s="1267" t="s">
        <v>529</v>
      </c>
      <c r="C38" s="1195">
        <v>199.31</v>
      </c>
      <c r="D38" s="1195">
        <v>95.31</v>
      </c>
      <c r="E38" s="1195">
        <v>104</v>
      </c>
      <c r="F38" s="1195">
        <v>0</v>
      </c>
      <c r="G38" s="1195">
        <v>1.4710000000000001</v>
      </c>
      <c r="H38" s="1195">
        <v>0.98099999999999998</v>
      </c>
      <c r="I38" s="1195">
        <v>3.6309999999999998</v>
      </c>
      <c r="J38" s="1195">
        <v>88.811000000000007</v>
      </c>
      <c r="K38" s="1196">
        <v>9.1059999999999999</v>
      </c>
    </row>
    <row r="39" spans="2:11">
      <c r="B39" s="1267" t="s">
        <v>530</v>
      </c>
      <c r="C39" s="1195">
        <v>396.774</v>
      </c>
      <c r="D39" s="1195">
        <v>24.814</v>
      </c>
      <c r="E39" s="1195">
        <v>371.96</v>
      </c>
      <c r="F39" s="1195">
        <v>0.83499999999999996</v>
      </c>
      <c r="G39" s="1195">
        <v>8.27</v>
      </c>
      <c r="H39" s="1195">
        <v>1E-3</v>
      </c>
      <c r="I39" s="1195">
        <v>2E-3</v>
      </c>
      <c r="J39" s="1195">
        <v>15.118</v>
      </c>
      <c r="K39" s="1196">
        <v>347.73399999999998</v>
      </c>
    </row>
    <row r="40" spans="2:11">
      <c r="B40" s="1267" t="s">
        <v>531</v>
      </c>
      <c r="C40" s="1195">
        <v>3768.8490000000002</v>
      </c>
      <c r="D40" s="1195">
        <v>2108.2170000000001</v>
      </c>
      <c r="E40" s="1195">
        <v>1660.6320000000001</v>
      </c>
      <c r="F40" s="1195">
        <v>0</v>
      </c>
      <c r="G40" s="1195">
        <v>7.0000000000000001E-3</v>
      </c>
      <c r="H40" s="1195">
        <v>21.538</v>
      </c>
      <c r="I40" s="1195">
        <v>0</v>
      </c>
      <c r="J40" s="1195">
        <v>13.106</v>
      </c>
      <c r="K40" s="1196">
        <v>1625.981</v>
      </c>
    </row>
    <row r="41" spans="2:11" ht="15.75" thickBot="1">
      <c r="B41" s="1268" t="s">
        <v>4</v>
      </c>
      <c r="C41" s="1269">
        <v>44099.326999999997</v>
      </c>
      <c r="D41" s="1269">
        <v>21579.625</v>
      </c>
      <c r="E41" s="1269">
        <v>22519.702000000001</v>
      </c>
      <c r="F41" s="1269">
        <v>12166.49</v>
      </c>
      <c r="G41" s="1269">
        <v>4671.7939999999999</v>
      </c>
      <c r="H41" s="1269">
        <v>1071.807</v>
      </c>
      <c r="I41" s="1269">
        <v>80.825000000000003</v>
      </c>
      <c r="J41" s="1269">
        <v>1259.9269999999999</v>
      </c>
      <c r="K41" s="1269">
        <v>3268.8589999999999</v>
      </c>
    </row>
    <row r="43" spans="2:11" ht="15.75" thickBot="1"/>
    <row r="44" spans="2:11" ht="15" customHeight="1">
      <c r="B44" s="2270" t="s">
        <v>15</v>
      </c>
      <c r="C44" s="2271"/>
      <c r="D44" s="2271"/>
      <c r="E44" s="2271"/>
      <c r="F44" s="2271"/>
      <c r="G44" s="2271"/>
      <c r="H44" s="2271"/>
      <c r="I44" s="2271"/>
      <c r="J44" s="2271"/>
      <c r="K44" s="2272"/>
    </row>
    <row r="45" spans="2:11" ht="32.25" customHeight="1">
      <c r="B45" s="2273" t="s">
        <v>557</v>
      </c>
      <c r="C45" s="2274" t="s">
        <v>558</v>
      </c>
      <c r="D45" s="2274"/>
      <c r="E45" s="2274"/>
      <c r="F45" s="2275" t="s">
        <v>559</v>
      </c>
      <c r="G45" s="2275"/>
      <c r="H45" s="2275"/>
      <c r="I45" s="2275"/>
      <c r="J45" s="2275"/>
      <c r="K45" s="2276"/>
    </row>
    <row r="46" spans="2:11">
      <c r="B46" s="2273"/>
      <c r="C46" s="2274"/>
      <c r="D46" s="2274"/>
      <c r="E46" s="2274"/>
      <c r="F46" s="2277" t="s">
        <v>560</v>
      </c>
      <c r="G46" s="2277"/>
      <c r="H46" s="2277"/>
      <c r="I46" s="2277" t="s">
        <v>561</v>
      </c>
      <c r="J46" s="2277"/>
      <c r="K46" s="2278"/>
    </row>
    <row r="47" spans="2:11">
      <c r="B47" s="2273"/>
      <c r="C47" s="1264" t="s">
        <v>19</v>
      </c>
      <c r="D47" s="1265" t="s">
        <v>562</v>
      </c>
      <c r="E47" s="1264" t="s">
        <v>352</v>
      </c>
      <c r="F47" s="1265" t="s">
        <v>526</v>
      </c>
      <c r="G47" s="1265" t="s">
        <v>527</v>
      </c>
      <c r="H47" s="1265" t="s">
        <v>528</v>
      </c>
      <c r="I47" s="1265" t="s">
        <v>529</v>
      </c>
      <c r="J47" s="1265" t="s">
        <v>530</v>
      </c>
      <c r="K47" s="1266" t="s">
        <v>531</v>
      </c>
    </row>
    <row r="48" spans="2:11">
      <c r="B48" s="1267" t="s">
        <v>526</v>
      </c>
      <c r="C48" s="1195">
        <v>50505.779000000002</v>
      </c>
      <c r="D48" s="1195">
        <v>24179.996999999999</v>
      </c>
      <c r="E48" s="1195">
        <v>26325.781999999999</v>
      </c>
      <c r="F48" s="1195">
        <v>23771.179</v>
      </c>
      <c r="G48" s="1195">
        <v>1634.5429999999999</v>
      </c>
      <c r="H48" s="1195">
        <v>102.764</v>
      </c>
      <c r="I48" s="1195">
        <v>109.64100000000001</v>
      </c>
      <c r="J48" s="1195">
        <v>56.122</v>
      </c>
      <c r="K48" s="1196">
        <v>651.53300000000002</v>
      </c>
    </row>
    <row r="49" spans="2:11">
      <c r="B49" s="1267" t="s">
        <v>527</v>
      </c>
      <c r="C49" s="1195">
        <v>8931.1350000000002</v>
      </c>
      <c r="D49" s="1195">
        <v>4826.5619999999999</v>
      </c>
      <c r="E49" s="1195">
        <v>4104.5730000000003</v>
      </c>
      <c r="F49" s="1195">
        <v>701.96199999999999</v>
      </c>
      <c r="G49" s="1195">
        <v>3116.915</v>
      </c>
      <c r="H49" s="1195">
        <v>145.554</v>
      </c>
      <c r="I49" s="1195">
        <v>8.85</v>
      </c>
      <c r="J49" s="1195">
        <v>24.600999999999999</v>
      </c>
      <c r="K49" s="1196">
        <v>106.691</v>
      </c>
    </row>
    <row r="50" spans="2:11">
      <c r="B50" s="1267" t="s">
        <v>563</v>
      </c>
      <c r="C50" s="1195">
        <v>2030.0170000000001</v>
      </c>
      <c r="D50" s="1195">
        <v>1165.067</v>
      </c>
      <c r="E50" s="1195">
        <v>864.95</v>
      </c>
      <c r="F50" s="1195">
        <v>96.778999999999996</v>
      </c>
      <c r="G50" s="1195">
        <v>129.10900000000001</v>
      </c>
      <c r="H50" s="1195">
        <v>510.55599999999998</v>
      </c>
      <c r="I50" s="1195">
        <v>14.105</v>
      </c>
      <c r="J50" s="1195">
        <v>99.99</v>
      </c>
      <c r="K50" s="1196">
        <v>14.411</v>
      </c>
    </row>
    <row r="51" spans="2:11">
      <c r="B51" s="1267" t="s">
        <v>529</v>
      </c>
      <c r="C51" s="1195">
        <v>141.078</v>
      </c>
      <c r="D51" s="1195">
        <v>39.365000000000002</v>
      </c>
      <c r="E51" s="1195">
        <v>101.71299999999999</v>
      </c>
      <c r="F51" s="1195">
        <v>0.60399999999999998</v>
      </c>
      <c r="G51" s="1195">
        <v>19.527000000000001</v>
      </c>
      <c r="H51" s="1195">
        <v>1.841</v>
      </c>
      <c r="I51" s="1195">
        <v>49.066000000000003</v>
      </c>
      <c r="J51" s="1195">
        <v>23.550999999999998</v>
      </c>
      <c r="K51" s="1196">
        <v>7.1239999999999997</v>
      </c>
    </row>
    <row r="52" spans="2:11">
      <c r="B52" s="1267" t="s">
        <v>530</v>
      </c>
      <c r="C52" s="1195">
        <v>698.67499999999995</v>
      </c>
      <c r="D52" s="1195">
        <v>203.715</v>
      </c>
      <c r="E52" s="1195">
        <v>494.96</v>
      </c>
      <c r="F52" s="1195">
        <v>17.968</v>
      </c>
      <c r="G52" s="1195">
        <v>0.61499999999999999</v>
      </c>
      <c r="H52" s="1195">
        <v>2.3220000000000001</v>
      </c>
      <c r="I52" s="1195">
        <v>0.2</v>
      </c>
      <c r="J52" s="1195">
        <v>66.623000000000005</v>
      </c>
      <c r="K52" s="1196">
        <v>407.23200000000003</v>
      </c>
    </row>
    <row r="53" spans="2:11">
      <c r="B53" s="1267" t="s">
        <v>531</v>
      </c>
      <c r="C53" s="1195">
        <v>3855.1239999999998</v>
      </c>
      <c r="D53" s="1195">
        <v>1491.2170000000001</v>
      </c>
      <c r="E53" s="1195">
        <v>2363.9070000000002</v>
      </c>
      <c r="F53" s="1195">
        <v>3.0000000000000001E-3</v>
      </c>
      <c r="G53" s="1195">
        <v>2.1999999999999999E-2</v>
      </c>
      <c r="H53" s="1195">
        <v>0.02</v>
      </c>
      <c r="I53" s="1195">
        <v>0</v>
      </c>
      <c r="J53" s="1195">
        <v>0.17</v>
      </c>
      <c r="K53" s="1196">
        <v>2363.692</v>
      </c>
    </row>
    <row r="54" spans="2:11" ht="15.75" thickBot="1">
      <c r="B54" s="1268" t="s">
        <v>4</v>
      </c>
      <c r="C54" s="1269">
        <v>66161.808000000005</v>
      </c>
      <c r="D54" s="1269">
        <v>31905.922999999999</v>
      </c>
      <c r="E54" s="1269">
        <v>34255.885000000002</v>
      </c>
      <c r="F54" s="1269">
        <v>24588.494999999999</v>
      </c>
      <c r="G54" s="1269">
        <v>4900.7309999999998</v>
      </c>
      <c r="H54" s="1269">
        <v>763.05700000000002</v>
      </c>
      <c r="I54" s="1269">
        <v>181.86199999999999</v>
      </c>
      <c r="J54" s="1269">
        <v>271.05700000000002</v>
      </c>
      <c r="K54" s="1269">
        <v>3550.683</v>
      </c>
    </row>
    <row r="56" spans="2:11" ht="35.25" customHeight="1">
      <c r="B56" s="2279" t="s">
        <v>565</v>
      </c>
      <c r="C56" s="2279"/>
      <c r="D56" s="2279"/>
      <c r="E56" s="2279"/>
      <c r="F56" s="2279"/>
      <c r="G56" s="2279"/>
      <c r="H56" s="2279"/>
      <c r="I56" s="2279"/>
      <c r="J56" s="2279"/>
      <c r="K56" s="2279"/>
    </row>
  </sheetData>
  <mergeCells count="26">
    <mergeCell ref="B56:K56"/>
    <mergeCell ref="B44:K44"/>
    <mergeCell ref="B45:B47"/>
    <mergeCell ref="C45:E46"/>
    <mergeCell ref="F45:K45"/>
    <mergeCell ref="F46:H46"/>
    <mergeCell ref="I46:K46"/>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0866141732283472" right="0.57999999999999996" top="0.65" bottom="0.49" header="0.31496062992125984" footer="0.31496062992125984"/>
  <pageSetup paperSize="9" scale="8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heetViews>
  <sheetFormatPr defaultRowHeight="15"/>
  <cols>
    <col min="1" max="1" width="3.28515625" style="1262" customWidth="1"/>
    <col min="2" max="2" width="12.140625" style="1262" customWidth="1"/>
    <col min="3" max="3" width="12" style="1262" customWidth="1"/>
    <col min="4" max="4" width="10.28515625" style="1262" customWidth="1"/>
    <col min="5" max="5" width="12.7109375" style="1262" customWidth="1"/>
    <col min="6" max="7" width="9.140625" style="1262"/>
    <col min="8" max="8" width="10.7109375" style="1262" customWidth="1"/>
    <col min="9" max="9" width="11.42578125" style="1262" customWidth="1"/>
    <col min="10" max="10" width="9.85546875" style="1262" customWidth="1"/>
    <col min="11" max="11" width="9.7109375" style="1262" customWidth="1"/>
    <col min="12" max="16384" width="9.140625" style="1262"/>
  </cols>
  <sheetData>
    <row r="1" spans="2:11">
      <c r="K1" s="1263" t="s">
        <v>566</v>
      </c>
    </row>
    <row r="3" spans="2:11" ht="34.5" customHeight="1">
      <c r="B3" s="2269" t="s">
        <v>567</v>
      </c>
      <c r="C3" s="2269"/>
      <c r="D3" s="2269"/>
      <c r="E3" s="2269"/>
      <c r="F3" s="2269"/>
      <c r="G3" s="2269"/>
      <c r="H3" s="2269"/>
      <c r="I3" s="2269"/>
      <c r="J3" s="2269"/>
      <c r="K3" s="2269"/>
    </row>
    <row r="4" spans="2:11" ht="15.75" thickBot="1"/>
    <row r="5" spans="2:11" ht="15" customHeight="1">
      <c r="B5" s="2270" t="s">
        <v>6</v>
      </c>
      <c r="C5" s="2271"/>
      <c r="D5" s="2271"/>
      <c r="E5" s="2271"/>
      <c r="F5" s="2271"/>
      <c r="G5" s="2271"/>
      <c r="H5" s="2271"/>
      <c r="I5" s="2271"/>
      <c r="J5" s="2271"/>
      <c r="K5" s="2272"/>
    </row>
    <row r="6" spans="2:11" ht="30.75" customHeight="1">
      <c r="B6" s="2273" t="s">
        <v>557</v>
      </c>
      <c r="C6" s="2274" t="s">
        <v>558</v>
      </c>
      <c r="D6" s="2274"/>
      <c r="E6" s="2274"/>
      <c r="F6" s="2275" t="s">
        <v>559</v>
      </c>
      <c r="G6" s="2275"/>
      <c r="H6" s="2275"/>
      <c r="I6" s="2275"/>
      <c r="J6" s="2275"/>
      <c r="K6" s="2276"/>
    </row>
    <row r="7" spans="2:11">
      <c r="B7" s="2273"/>
      <c r="C7" s="2274"/>
      <c r="D7" s="2274"/>
      <c r="E7" s="2274"/>
      <c r="F7" s="2277" t="s">
        <v>560</v>
      </c>
      <c r="G7" s="2277"/>
      <c r="H7" s="2277"/>
      <c r="I7" s="2277" t="s">
        <v>561</v>
      </c>
      <c r="J7" s="2277"/>
      <c r="K7" s="2278"/>
    </row>
    <row r="8" spans="2:11">
      <c r="B8" s="2273"/>
      <c r="C8" s="1264" t="s">
        <v>19</v>
      </c>
      <c r="D8" s="1265" t="s">
        <v>562</v>
      </c>
      <c r="E8" s="1264" t="s">
        <v>352</v>
      </c>
      <c r="F8" s="1265" t="s">
        <v>526</v>
      </c>
      <c r="G8" s="1265" t="s">
        <v>527</v>
      </c>
      <c r="H8" s="1265" t="s">
        <v>528</v>
      </c>
      <c r="I8" s="1265" t="s">
        <v>529</v>
      </c>
      <c r="J8" s="1265" t="s">
        <v>530</v>
      </c>
      <c r="K8" s="1266" t="s">
        <v>531</v>
      </c>
    </row>
    <row r="9" spans="2:11">
      <c r="B9" s="1267" t="s">
        <v>526</v>
      </c>
      <c r="C9" s="1195">
        <v>135434.66200000001</v>
      </c>
      <c r="D9" s="1195">
        <v>32558.736000000001</v>
      </c>
      <c r="E9" s="1195">
        <v>102875.92600000001</v>
      </c>
      <c r="F9" s="1195">
        <v>99413.020999999993</v>
      </c>
      <c r="G9" s="1195">
        <v>2387.2739999999999</v>
      </c>
      <c r="H9" s="1195">
        <v>345.65499999999997</v>
      </c>
      <c r="I9" s="1195">
        <v>263.09800000000001</v>
      </c>
      <c r="J9" s="1195">
        <v>259.49900000000002</v>
      </c>
      <c r="K9" s="1196">
        <v>207.37899999999999</v>
      </c>
    </row>
    <row r="10" spans="2:11">
      <c r="B10" s="1267" t="s">
        <v>527</v>
      </c>
      <c r="C10" s="1195">
        <v>4187.7920000000004</v>
      </c>
      <c r="D10" s="1195">
        <v>984.22799999999995</v>
      </c>
      <c r="E10" s="1195">
        <v>3203.5639999999999</v>
      </c>
      <c r="F10" s="1195">
        <v>1550.7049999999999</v>
      </c>
      <c r="G10" s="1195">
        <v>1082.72</v>
      </c>
      <c r="H10" s="1195">
        <v>200.98599999999999</v>
      </c>
      <c r="I10" s="1195">
        <v>174.10300000000001</v>
      </c>
      <c r="J10" s="1195">
        <v>71.304000000000002</v>
      </c>
      <c r="K10" s="1196">
        <v>123.746</v>
      </c>
    </row>
    <row r="11" spans="2:11">
      <c r="B11" s="1267" t="s">
        <v>563</v>
      </c>
      <c r="C11" s="1195">
        <v>565.80999999999995</v>
      </c>
      <c r="D11" s="1195">
        <v>153.232</v>
      </c>
      <c r="E11" s="1195">
        <v>412.57799999999997</v>
      </c>
      <c r="F11" s="1195">
        <v>131.79900000000001</v>
      </c>
      <c r="G11" s="1195">
        <v>60.960999999999999</v>
      </c>
      <c r="H11" s="1195">
        <v>112.51</v>
      </c>
      <c r="I11" s="1195">
        <v>28.274999999999999</v>
      </c>
      <c r="J11" s="1195">
        <v>28.948</v>
      </c>
      <c r="K11" s="1196">
        <v>50.085000000000001</v>
      </c>
    </row>
    <row r="12" spans="2:11">
      <c r="B12" s="1267" t="s">
        <v>529</v>
      </c>
      <c r="C12" s="1195">
        <v>781.85500000000002</v>
      </c>
      <c r="D12" s="1195">
        <v>167.43199999999999</v>
      </c>
      <c r="E12" s="1195">
        <v>614.423</v>
      </c>
      <c r="F12" s="1195">
        <v>71.69</v>
      </c>
      <c r="G12" s="1195">
        <v>66.137</v>
      </c>
      <c r="H12" s="1195">
        <v>28.591000000000001</v>
      </c>
      <c r="I12" s="1195">
        <v>182.565</v>
      </c>
      <c r="J12" s="1195">
        <v>77.515000000000001</v>
      </c>
      <c r="K12" s="1196">
        <v>187.92500000000001</v>
      </c>
    </row>
    <row r="13" spans="2:11">
      <c r="B13" s="1267" t="s">
        <v>530</v>
      </c>
      <c r="C13" s="1195">
        <v>616.91800000000001</v>
      </c>
      <c r="D13" s="1195">
        <v>145.446</v>
      </c>
      <c r="E13" s="1195">
        <v>471.47199999999998</v>
      </c>
      <c r="F13" s="1195">
        <v>26.097999999999999</v>
      </c>
      <c r="G13" s="1195">
        <v>18.37</v>
      </c>
      <c r="H13" s="1195">
        <v>20.683</v>
      </c>
      <c r="I13" s="1195">
        <v>17.594999999999999</v>
      </c>
      <c r="J13" s="1195">
        <v>70.406000000000006</v>
      </c>
      <c r="K13" s="1196">
        <v>318.32</v>
      </c>
    </row>
    <row r="14" spans="2:11">
      <c r="B14" s="1267" t="s">
        <v>531</v>
      </c>
      <c r="C14" s="1195">
        <v>2095.395</v>
      </c>
      <c r="D14" s="1195">
        <v>940.85</v>
      </c>
      <c r="E14" s="1195">
        <v>1154.5450000000001</v>
      </c>
      <c r="F14" s="1195">
        <v>27.117999999999999</v>
      </c>
      <c r="G14" s="1195">
        <v>12.404</v>
      </c>
      <c r="H14" s="1195">
        <v>4.8529999999999998</v>
      </c>
      <c r="I14" s="1195">
        <v>10.884</v>
      </c>
      <c r="J14" s="1195">
        <v>26.013999999999999</v>
      </c>
      <c r="K14" s="1196">
        <v>1073.2719999999999</v>
      </c>
    </row>
    <row r="15" spans="2:11" ht="15.75" thickBot="1">
      <c r="B15" s="1268" t="s">
        <v>4</v>
      </c>
      <c r="C15" s="1269">
        <v>143682.432</v>
      </c>
      <c r="D15" s="1269">
        <v>34949.923999999999</v>
      </c>
      <c r="E15" s="1269">
        <v>108732.508</v>
      </c>
      <c r="F15" s="1269">
        <v>101220.431</v>
      </c>
      <c r="G15" s="1269">
        <v>3627.866</v>
      </c>
      <c r="H15" s="1269">
        <v>713.27800000000002</v>
      </c>
      <c r="I15" s="1269">
        <v>676.52</v>
      </c>
      <c r="J15" s="1269">
        <v>533.68600000000004</v>
      </c>
      <c r="K15" s="1269">
        <v>1960.7270000000001</v>
      </c>
    </row>
    <row r="16" spans="2:11">
      <c r="B16" s="1270"/>
      <c r="C16" s="1271"/>
      <c r="D16" s="1271"/>
      <c r="E16" s="1271"/>
      <c r="F16" s="1271"/>
      <c r="G16" s="1271"/>
      <c r="H16" s="1271"/>
      <c r="I16" s="1271"/>
      <c r="J16" s="1271"/>
      <c r="K16" s="1271"/>
    </row>
    <row r="17" spans="2:11" ht="15.75" thickBot="1">
      <c r="B17" s="1270"/>
      <c r="C17" s="1271"/>
      <c r="D17" s="1271"/>
      <c r="E17" s="1271"/>
      <c r="F17" s="1271"/>
      <c r="G17" s="1271"/>
      <c r="H17" s="1271"/>
      <c r="I17" s="1271"/>
      <c r="J17" s="1271"/>
      <c r="K17" s="1271"/>
    </row>
    <row r="18" spans="2:11" ht="15" customHeight="1">
      <c r="B18" s="2270" t="s">
        <v>568</v>
      </c>
      <c r="C18" s="2271"/>
      <c r="D18" s="2271"/>
      <c r="E18" s="2271"/>
      <c r="F18" s="2271"/>
      <c r="G18" s="2271"/>
      <c r="H18" s="2271"/>
      <c r="I18" s="2271"/>
      <c r="J18" s="2271"/>
      <c r="K18" s="2272"/>
    </row>
    <row r="19" spans="2:11" ht="29.25" customHeight="1">
      <c r="B19" s="2273" t="s">
        <v>557</v>
      </c>
      <c r="C19" s="2274" t="s">
        <v>558</v>
      </c>
      <c r="D19" s="2274"/>
      <c r="E19" s="2274"/>
      <c r="F19" s="2275" t="s">
        <v>559</v>
      </c>
      <c r="G19" s="2275"/>
      <c r="H19" s="2275"/>
      <c r="I19" s="2275"/>
      <c r="J19" s="2275"/>
      <c r="K19" s="2276"/>
    </row>
    <row r="20" spans="2:11">
      <c r="B20" s="2273"/>
      <c r="C20" s="2274"/>
      <c r="D20" s="2274"/>
      <c r="E20" s="2274"/>
      <c r="F20" s="2277" t="s">
        <v>560</v>
      </c>
      <c r="G20" s="2277"/>
      <c r="H20" s="2277"/>
      <c r="I20" s="2277" t="s">
        <v>561</v>
      </c>
      <c r="J20" s="2277"/>
      <c r="K20" s="2278"/>
    </row>
    <row r="21" spans="2:11">
      <c r="B21" s="2273"/>
      <c r="C21" s="1264" t="s">
        <v>19</v>
      </c>
      <c r="D21" s="1265" t="s">
        <v>562</v>
      </c>
      <c r="E21" s="1264" t="s">
        <v>352</v>
      </c>
      <c r="F21" s="1265" t="s">
        <v>526</v>
      </c>
      <c r="G21" s="1265" t="s">
        <v>527</v>
      </c>
      <c r="H21" s="1265" t="s">
        <v>528</v>
      </c>
      <c r="I21" s="1265" t="s">
        <v>529</v>
      </c>
      <c r="J21" s="1265" t="s">
        <v>530</v>
      </c>
      <c r="K21" s="1266" t="s">
        <v>531</v>
      </c>
    </row>
    <row r="22" spans="2:11">
      <c r="B22" s="1267" t="s">
        <v>526</v>
      </c>
      <c r="C22" s="1195">
        <v>32975.211000000003</v>
      </c>
      <c r="D22" s="1195">
        <v>5167.7830000000004</v>
      </c>
      <c r="E22" s="1195">
        <v>27807.428</v>
      </c>
      <c r="F22" s="1195">
        <v>27076.523000000001</v>
      </c>
      <c r="G22" s="1195">
        <v>604.99400000000003</v>
      </c>
      <c r="H22" s="1195">
        <v>57.253999999999998</v>
      </c>
      <c r="I22" s="1195">
        <v>48.015999999999998</v>
      </c>
      <c r="J22" s="1195">
        <v>12.516</v>
      </c>
      <c r="K22" s="1196">
        <v>8.125</v>
      </c>
    </row>
    <row r="23" spans="2:11">
      <c r="B23" s="1267" t="s">
        <v>527</v>
      </c>
      <c r="C23" s="1195">
        <v>1228.249</v>
      </c>
      <c r="D23" s="1195">
        <v>187.57900000000001</v>
      </c>
      <c r="E23" s="1195">
        <v>1040.67</v>
      </c>
      <c r="F23" s="1195">
        <v>523.774</v>
      </c>
      <c r="G23" s="1195">
        <v>384.63299999999998</v>
      </c>
      <c r="H23" s="1195">
        <v>53.755000000000003</v>
      </c>
      <c r="I23" s="1195">
        <v>68.745000000000005</v>
      </c>
      <c r="J23" s="1195">
        <v>3.3279999999999998</v>
      </c>
      <c r="K23" s="1196">
        <v>6.4349999999999996</v>
      </c>
    </row>
    <row r="24" spans="2:11">
      <c r="B24" s="1267" t="s">
        <v>563</v>
      </c>
      <c r="C24" s="1195">
        <v>133.08699999999999</v>
      </c>
      <c r="D24" s="1195">
        <v>33.979999999999997</v>
      </c>
      <c r="E24" s="1195">
        <v>99.106999999999999</v>
      </c>
      <c r="F24" s="1195">
        <v>29.946000000000002</v>
      </c>
      <c r="G24" s="1195">
        <v>17.870999999999999</v>
      </c>
      <c r="H24" s="1195">
        <v>30.666</v>
      </c>
      <c r="I24" s="1195">
        <v>11.179</v>
      </c>
      <c r="J24" s="1195">
        <v>6.6059999999999999</v>
      </c>
      <c r="K24" s="1196">
        <v>2.839</v>
      </c>
    </row>
    <row r="25" spans="2:11">
      <c r="B25" s="1267" t="s">
        <v>529</v>
      </c>
      <c r="C25" s="1195">
        <v>208.28200000000001</v>
      </c>
      <c r="D25" s="1195">
        <v>28.475000000000001</v>
      </c>
      <c r="E25" s="1195">
        <v>179.80699999999999</v>
      </c>
      <c r="F25" s="1195">
        <v>17.626000000000001</v>
      </c>
      <c r="G25" s="1195">
        <v>15.531000000000001</v>
      </c>
      <c r="H25" s="1195">
        <v>8.2750000000000004</v>
      </c>
      <c r="I25" s="1195">
        <v>85.992000000000004</v>
      </c>
      <c r="J25" s="1195">
        <v>19.655999999999999</v>
      </c>
      <c r="K25" s="1196">
        <v>32.726999999999997</v>
      </c>
    </row>
    <row r="26" spans="2:11">
      <c r="B26" s="1267" t="s">
        <v>530</v>
      </c>
      <c r="C26" s="1195">
        <v>90.096999999999994</v>
      </c>
      <c r="D26" s="1195">
        <v>26.213999999999999</v>
      </c>
      <c r="E26" s="1195">
        <v>63.883000000000003</v>
      </c>
      <c r="F26" s="1195">
        <v>6.8170000000000002</v>
      </c>
      <c r="G26" s="1195">
        <v>2.7829999999999999</v>
      </c>
      <c r="H26" s="1195">
        <v>15.613</v>
      </c>
      <c r="I26" s="1195">
        <v>2.9020000000000001</v>
      </c>
      <c r="J26" s="1195">
        <v>11.036</v>
      </c>
      <c r="K26" s="1196">
        <v>24.731999999999999</v>
      </c>
    </row>
    <row r="27" spans="2:11">
      <c r="B27" s="1267" t="s">
        <v>531</v>
      </c>
      <c r="C27" s="1195">
        <v>213.631</v>
      </c>
      <c r="D27" s="1195">
        <v>76.962000000000003</v>
      </c>
      <c r="E27" s="1195">
        <v>136.66900000000001</v>
      </c>
      <c r="F27" s="1195">
        <v>3.02</v>
      </c>
      <c r="G27" s="1195">
        <v>2.6890000000000001</v>
      </c>
      <c r="H27" s="1195">
        <v>1E-3</v>
      </c>
      <c r="I27" s="1195">
        <v>0</v>
      </c>
      <c r="J27" s="1195">
        <v>16.667000000000002</v>
      </c>
      <c r="K27" s="1196">
        <v>114.292</v>
      </c>
    </row>
    <row r="28" spans="2:11" ht="15.75" thickBot="1">
      <c r="B28" s="1268" t="s">
        <v>4</v>
      </c>
      <c r="C28" s="1269">
        <v>34848.557000000001</v>
      </c>
      <c r="D28" s="1269">
        <v>5520.9930000000004</v>
      </c>
      <c r="E28" s="1269">
        <v>29327.563999999998</v>
      </c>
      <c r="F28" s="1269">
        <v>27657.705999999998</v>
      </c>
      <c r="G28" s="1269">
        <v>1028.501</v>
      </c>
      <c r="H28" s="1269">
        <v>165.56399999999999</v>
      </c>
      <c r="I28" s="1269">
        <v>216.834</v>
      </c>
      <c r="J28" s="1269">
        <v>69.808999999999997</v>
      </c>
      <c r="K28" s="1269">
        <v>189.15</v>
      </c>
    </row>
    <row r="29" spans="2:11">
      <c r="B29" s="1270"/>
      <c r="C29" s="1271"/>
      <c r="D29" s="1271"/>
      <c r="E29" s="1271"/>
      <c r="F29" s="1271"/>
      <c r="G29" s="1271"/>
      <c r="H29" s="1271"/>
      <c r="I29" s="1271"/>
      <c r="J29" s="1271"/>
      <c r="K29" s="1271"/>
    </row>
    <row r="30" spans="2:11" ht="15.75" thickBot="1"/>
    <row r="31" spans="2:11">
      <c r="B31" s="2270" t="s">
        <v>569</v>
      </c>
      <c r="C31" s="2271"/>
      <c r="D31" s="2271"/>
      <c r="E31" s="2271"/>
      <c r="F31" s="2271"/>
      <c r="G31" s="2271"/>
      <c r="H31" s="2271"/>
      <c r="I31" s="2271"/>
      <c r="J31" s="2271"/>
      <c r="K31" s="2272"/>
    </row>
    <row r="32" spans="2:11" ht="30" customHeight="1">
      <c r="B32" s="2273" t="s">
        <v>557</v>
      </c>
      <c r="C32" s="2274" t="s">
        <v>558</v>
      </c>
      <c r="D32" s="2274"/>
      <c r="E32" s="2274"/>
      <c r="F32" s="2275" t="s">
        <v>559</v>
      </c>
      <c r="G32" s="2275"/>
      <c r="H32" s="2275"/>
      <c r="I32" s="2275"/>
      <c r="J32" s="2275"/>
      <c r="K32" s="2276"/>
    </row>
    <row r="33" spans="2:11">
      <c r="B33" s="2273"/>
      <c r="C33" s="2274"/>
      <c r="D33" s="2274"/>
      <c r="E33" s="2274"/>
      <c r="F33" s="2277" t="s">
        <v>560</v>
      </c>
      <c r="G33" s="2277"/>
      <c r="H33" s="2277"/>
      <c r="I33" s="2277" t="s">
        <v>561</v>
      </c>
      <c r="J33" s="2277"/>
      <c r="K33" s="2278"/>
    </row>
    <row r="34" spans="2:11">
      <c r="B34" s="2273"/>
      <c r="C34" s="1264" t="s">
        <v>19</v>
      </c>
      <c r="D34" s="1265" t="s">
        <v>562</v>
      </c>
      <c r="E34" s="1264" t="s">
        <v>352</v>
      </c>
      <c r="F34" s="1265" t="s">
        <v>526</v>
      </c>
      <c r="G34" s="1265" t="s">
        <v>527</v>
      </c>
      <c r="H34" s="1265" t="s">
        <v>528</v>
      </c>
      <c r="I34" s="1265" t="s">
        <v>529</v>
      </c>
      <c r="J34" s="1265" t="s">
        <v>530</v>
      </c>
      <c r="K34" s="1266" t="s">
        <v>531</v>
      </c>
    </row>
    <row r="35" spans="2:11">
      <c r="B35" s="1267" t="s">
        <v>526</v>
      </c>
      <c r="C35" s="1195">
        <v>100158.424</v>
      </c>
      <c r="D35" s="1195">
        <v>26696.324000000001</v>
      </c>
      <c r="E35" s="1195">
        <v>73462.100000000006</v>
      </c>
      <c r="F35" s="1195">
        <v>70817.995999999999</v>
      </c>
      <c r="G35" s="1195">
        <v>1749.722</v>
      </c>
      <c r="H35" s="1195">
        <v>274.33499999999998</v>
      </c>
      <c r="I35" s="1195">
        <v>214.74299999999999</v>
      </c>
      <c r="J35" s="1195">
        <v>215.12200000000001</v>
      </c>
      <c r="K35" s="1196">
        <v>190.18199999999999</v>
      </c>
    </row>
    <row r="36" spans="2:11">
      <c r="B36" s="1267" t="s">
        <v>527</v>
      </c>
      <c r="C36" s="1195">
        <v>2877.355</v>
      </c>
      <c r="D36" s="1195">
        <v>785.60900000000004</v>
      </c>
      <c r="E36" s="1195">
        <v>2091.7460000000001</v>
      </c>
      <c r="F36" s="1195">
        <v>1008.705</v>
      </c>
      <c r="G36" s="1195">
        <v>657.423</v>
      </c>
      <c r="H36" s="1195">
        <v>146.33500000000001</v>
      </c>
      <c r="I36" s="1195">
        <v>104.548</v>
      </c>
      <c r="J36" s="1195">
        <v>67.638999999999996</v>
      </c>
      <c r="K36" s="1196">
        <v>107.096</v>
      </c>
    </row>
    <row r="37" spans="2:11">
      <c r="B37" s="1267" t="s">
        <v>563</v>
      </c>
      <c r="C37" s="1195">
        <v>385.19200000000001</v>
      </c>
      <c r="D37" s="1195">
        <v>106.36199999999999</v>
      </c>
      <c r="E37" s="1195">
        <v>278.83</v>
      </c>
      <c r="F37" s="1195">
        <v>85.343000000000004</v>
      </c>
      <c r="G37" s="1195">
        <v>43.008000000000003</v>
      </c>
      <c r="H37" s="1195">
        <v>69.738</v>
      </c>
      <c r="I37" s="1195">
        <v>16.495999999999999</v>
      </c>
      <c r="J37" s="1195">
        <v>19.562000000000001</v>
      </c>
      <c r="K37" s="1196">
        <v>44.683</v>
      </c>
    </row>
    <row r="38" spans="2:11">
      <c r="B38" s="1267" t="s">
        <v>529</v>
      </c>
      <c r="C38" s="1195">
        <v>555.79999999999995</v>
      </c>
      <c r="D38" s="1195">
        <v>128.25399999999999</v>
      </c>
      <c r="E38" s="1195">
        <v>427.54599999999999</v>
      </c>
      <c r="F38" s="1195">
        <v>53.411000000000001</v>
      </c>
      <c r="G38" s="1195">
        <v>50.569000000000003</v>
      </c>
      <c r="H38" s="1195">
        <v>18.818000000000001</v>
      </c>
      <c r="I38" s="1195">
        <v>92.343000000000004</v>
      </c>
      <c r="J38" s="1195">
        <v>57.780999999999999</v>
      </c>
      <c r="K38" s="1196">
        <v>154.624</v>
      </c>
    </row>
    <row r="39" spans="2:11">
      <c r="B39" s="1267" t="s">
        <v>530</v>
      </c>
      <c r="C39" s="1195">
        <v>491.46199999999999</v>
      </c>
      <c r="D39" s="1195">
        <v>106.73699999999999</v>
      </c>
      <c r="E39" s="1195">
        <v>384.72500000000002</v>
      </c>
      <c r="F39" s="1195">
        <v>15.093999999999999</v>
      </c>
      <c r="G39" s="1195">
        <v>12.353999999999999</v>
      </c>
      <c r="H39" s="1195">
        <v>4.9859999999999998</v>
      </c>
      <c r="I39" s="1195">
        <v>14.693</v>
      </c>
      <c r="J39" s="1195">
        <v>48.975999999999999</v>
      </c>
      <c r="K39" s="1196">
        <v>288.62200000000001</v>
      </c>
    </row>
    <row r="40" spans="2:11">
      <c r="B40" s="1267" t="s">
        <v>531</v>
      </c>
      <c r="C40" s="1195">
        <v>1790.1310000000001</v>
      </c>
      <c r="D40" s="1195">
        <v>814.779</v>
      </c>
      <c r="E40" s="1195">
        <v>975.35199999999998</v>
      </c>
      <c r="F40" s="1195">
        <v>23.983000000000001</v>
      </c>
      <c r="G40" s="1195">
        <v>9.7149999999999999</v>
      </c>
      <c r="H40" s="1195">
        <v>4.8390000000000004</v>
      </c>
      <c r="I40" s="1195">
        <v>10.884</v>
      </c>
      <c r="J40" s="1195">
        <v>9.343</v>
      </c>
      <c r="K40" s="1196">
        <v>916.58799999999997</v>
      </c>
    </row>
    <row r="41" spans="2:11" ht="15.75" thickBot="1">
      <c r="B41" s="1268" t="s">
        <v>4</v>
      </c>
      <c r="C41" s="1269">
        <v>106258.364</v>
      </c>
      <c r="D41" s="1269">
        <v>28638.064999999999</v>
      </c>
      <c r="E41" s="1269">
        <v>77620.298999999999</v>
      </c>
      <c r="F41" s="1269">
        <v>72004.532000000007</v>
      </c>
      <c r="G41" s="1269">
        <v>2522.7910000000002</v>
      </c>
      <c r="H41" s="1269">
        <v>519.05100000000004</v>
      </c>
      <c r="I41" s="1269">
        <v>453.70699999999999</v>
      </c>
      <c r="J41" s="1269">
        <v>418.423</v>
      </c>
      <c r="K41" s="1269">
        <v>1701.7950000000001</v>
      </c>
    </row>
    <row r="43" spans="2:11" ht="30.75" customHeight="1">
      <c r="B43" s="2279" t="s">
        <v>565</v>
      </c>
      <c r="C43" s="2279"/>
      <c r="D43" s="2279"/>
      <c r="E43" s="2279"/>
      <c r="F43" s="2279"/>
      <c r="G43" s="2279"/>
      <c r="H43" s="2279"/>
      <c r="I43" s="2279"/>
      <c r="J43" s="2279"/>
      <c r="K43" s="2279"/>
    </row>
    <row r="44" spans="2:11" ht="15" customHeight="1"/>
  </sheetData>
  <mergeCells count="20">
    <mergeCell ref="B43:K43"/>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0866141732283472" right="0.53" top="0.74803149606299213" bottom="0.74803149606299213" header="0.31496062992125984" footer="0.31496062992125984"/>
  <pageSetup paperSize="9" scale="8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heetViews>
  <sheetFormatPr defaultColWidth="24" defaultRowHeight="14.25"/>
  <cols>
    <col min="1" max="1" width="4.85546875" style="1300" customWidth="1"/>
    <col min="2" max="2" width="56.5703125" style="1299" customWidth="1"/>
    <col min="3" max="5" width="14" style="1299" customWidth="1"/>
    <col min="6" max="6" width="13.140625" style="1299" customWidth="1"/>
    <col min="7" max="7" width="13.7109375" style="1299" customWidth="1"/>
    <col min="8" max="8" width="11.85546875" style="1299" customWidth="1"/>
    <col min="9" max="9" width="12.85546875" style="1301" customWidth="1"/>
    <col min="10" max="10" width="7.28515625" style="1299" bestFit="1" customWidth="1"/>
    <col min="11" max="16384" width="24" style="1299"/>
  </cols>
  <sheetData>
    <row r="1" spans="1:9" s="1272" customFormat="1">
      <c r="F1" s="1273"/>
      <c r="G1" s="1176" t="s">
        <v>570</v>
      </c>
      <c r="H1" s="1176"/>
      <c r="I1" s="1274"/>
    </row>
    <row r="2" spans="1:9" s="1272" customFormat="1">
      <c r="A2" s="1275"/>
      <c r="I2" s="1274"/>
    </row>
    <row r="3" spans="1:9" s="1272" customFormat="1">
      <c r="B3" s="2280" t="s">
        <v>571</v>
      </c>
      <c r="C3" s="2280"/>
      <c r="D3" s="2280"/>
      <c r="E3" s="2280"/>
      <c r="F3" s="2280"/>
      <c r="G3" s="2280"/>
      <c r="H3" s="1276"/>
      <c r="I3" s="1274"/>
    </row>
    <row r="4" spans="1:9" s="1272" customFormat="1" ht="15" thickBot="1"/>
    <row r="5" spans="1:9" s="1272" customFormat="1" ht="15" thickBot="1">
      <c r="B5" s="1206" t="s">
        <v>572</v>
      </c>
      <c r="C5" s="1277" t="s">
        <v>573</v>
      </c>
      <c r="D5" s="1278" t="s">
        <v>574</v>
      </c>
      <c r="E5" s="1278" t="s">
        <v>575</v>
      </c>
      <c r="F5" s="1278" t="s">
        <v>19</v>
      </c>
      <c r="G5" s="1279" t="s">
        <v>352</v>
      </c>
    </row>
    <row r="6" spans="1:9" s="1280" customFormat="1">
      <c r="B6" s="1281" t="s">
        <v>576</v>
      </c>
      <c r="C6" s="1282">
        <v>7.6185855222999213E-2</v>
      </c>
      <c r="D6" s="1283">
        <v>7.5685008083084926E-2</v>
      </c>
      <c r="E6" s="1283">
        <v>7.5313668761088082E-2</v>
      </c>
      <c r="F6" s="1283">
        <v>4.7908797394398017E-2</v>
      </c>
      <c r="G6" s="1284">
        <v>4.6117814886963759E-2</v>
      </c>
    </row>
    <row r="7" spans="1:9" s="1280" customFormat="1" ht="28.5" customHeight="1">
      <c r="B7" s="1285" t="s">
        <v>577</v>
      </c>
      <c r="C7" s="1286">
        <v>0.10616038851762565</v>
      </c>
      <c r="D7" s="1287">
        <v>0.10483339907677702</v>
      </c>
      <c r="E7" s="1287">
        <v>0.10263309212546463</v>
      </c>
      <c r="F7" s="1287">
        <v>6.5267809646671546E-2</v>
      </c>
      <c r="G7" s="1288">
        <v>6.1289556966665742E-2</v>
      </c>
    </row>
    <row r="8" spans="1:9" s="1280" customFormat="1">
      <c r="B8" s="1285" t="s">
        <v>578</v>
      </c>
      <c r="C8" s="1286">
        <v>9.9822130840424364E-2</v>
      </c>
      <c r="D8" s="1287">
        <v>9.6764160583673806E-2</v>
      </c>
      <c r="E8" s="1287">
        <v>8.4900759935524789E-2</v>
      </c>
      <c r="F8" s="1287">
        <v>5.4628309172807699E-2</v>
      </c>
      <c r="G8" s="1288">
        <v>5.1265943841731665E-2</v>
      </c>
    </row>
    <row r="9" spans="1:9" s="1280" customFormat="1" ht="25.5">
      <c r="B9" s="1285" t="s">
        <v>579</v>
      </c>
      <c r="C9" s="1286">
        <v>0.13843923422642215</v>
      </c>
      <c r="D9" s="1287">
        <v>0.13349141526344058</v>
      </c>
      <c r="E9" s="1287">
        <v>0.11526610049098118</v>
      </c>
      <c r="F9" s="1287">
        <v>7.4173648028105998E-2</v>
      </c>
      <c r="G9" s="1288">
        <v>6.8075897469208266E-2</v>
      </c>
    </row>
    <row r="10" spans="1:9" s="1280" customFormat="1">
      <c r="B10" s="1285" t="s">
        <v>580</v>
      </c>
      <c r="C10" s="1286">
        <v>5.057320982222057E-2</v>
      </c>
      <c r="D10" s="1287">
        <v>5.219206617989755E-2</v>
      </c>
      <c r="E10" s="1287">
        <v>5.7066430355428049E-2</v>
      </c>
      <c r="F10" s="1287">
        <v>3.0627304342703957E-2</v>
      </c>
      <c r="G10" s="1288">
        <v>2.8878319617290281E-2</v>
      </c>
    </row>
    <row r="11" spans="1:9" s="1280" customFormat="1" ht="25.5">
      <c r="B11" s="1285" t="s">
        <v>581</v>
      </c>
      <c r="C11" s="1286">
        <v>0.76321607825412896</v>
      </c>
      <c r="D11" s="1287">
        <v>0.78215950643873633</v>
      </c>
      <c r="E11" s="1287">
        <v>0.88707885321972002</v>
      </c>
      <c r="F11" s="1287">
        <v>0.87699579430229835</v>
      </c>
      <c r="G11" s="1288">
        <v>0.89957994393585694</v>
      </c>
    </row>
    <row r="12" spans="1:9" s="1280" customFormat="1" ht="29.25" customHeight="1">
      <c r="B12" s="1285" t="s">
        <v>582</v>
      </c>
      <c r="C12" s="1289">
        <v>1.0332658746263486</v>
      </c>
      <c r="D12" s="1287">
        <v>1.0470182493084752</v>
      </c>
      <c r="E12" s="1290">
        <v>1.084164764479282</v>
      </c>
      <c r="F12" s="1290">
        <v>1.148671665006481</v>
      </c>
      <c r="G12" s="1291">
        <v>1.1065667455494359</v>
      </c>
    </row>
    <row r="13" spans="1:9" s="1280" customFormat="1" ht="38.25">
      <c r="B13" s="1285" t="s">
        <v>583</v>
      </c>
      <c r="C13" s="1289">
        <v>0.80051747503511128</v>
      </c>
      <c r="D13" s="1287">
        <v>0.81851343544722222</v>
      </c>
      <c r="E13" s="1290">
        <v>0.86664498133614187</v>
      </c>
      <c r="F13" s="1290">
        <v>0.8091741593928482</v>
      </c>
      <c r="G13" s="1291">
        <v>0.77242473802489375</v>
      </c>
    </row>
    <row r="14" spans="1:9" s="1280" customFormat="1">
      <c r="B14" s="1285" t="s">
        <v>584</v>
      </c>
      <c r="C14" s="1289">
        <v>0.84818229611241969</v>
      </c>
      <c r="D14" s="1287">
        <v>0.90465292094046501</v>
      </c>
      <c r="E14" s="1290">
        <v>0.81406078230557621</v>
      </c>
      <c r="F14" s="1290">
        <v>0.51590970822757098</v>
      </c>
      <c r="G14" s="1291">
        <v>0.45724555904173597</v>
      </c>
    </row>
    <row r="15" spans="1:9" s="1280" customFormat="1">
      <c r="B15" s="1285" t="s">
        <v>585</v>
      </c>
      <c r="C15" s="1289">
        <v>0.42971734692138197</v>
      </c>
      <c r="D15" s="1287">
        <v>0.48794615926881335</v>
      </c>
      <c r="E15" s="1290">
        <v>0.54717464217994793</v>
      </c>
      <c r="F15" s="1290">
        <v>0.28924427310496542</v>
      </c>
      <c r="G15" s="1291">
        <v>0.25756843981555172</v>
      </c>
    </row>
    <row r="16" spans="1:9" s="1280" customFormat="1" ht="25.5">
      <c r="B16" s="1285" t="s">
        <v>586</v>
      </c>
      <c r="C16" s="1289">
        <v>-1.9343585705605269E-2</v>
      </c>
      <c r="D16" s="1287">
        <v>-2.9754155315854004E-2</v>
      </c>
      <c r="E16" s="1290">
        <v>-5.2683857835140679E-2</v>
      </c>
      <c r="F16" s="1290">
        <v>-5.5307001406004766E-2</v>
      </c>
      <c r="G16" s="1291">
        <v>-3.705765338168631E-2</v>
      </c>
    </row>
    <row r="17" spans="1:10" s="1280" customFormat="1" ht="38.25">
      <c r="B17" s="1285" t="s">
        <v>587</v>
      </c>
      <c r="C17" s="1289">
        <v>0.11599596769274635</v>
      </c>
      <c r="D17" s="1287">
        <v>0.11484858557825453</v>
      </c>
      <c r="E17" s="1290">
        <v>8.3158285678346433E-2</v>
      </c>
      <c r="F17" s="1290">
        <v>7.098867853737767E-2</v>
      </c>
      <c r="G17" s="1291">
        <v>7.9137306230372934E-2</v>
      </c>
    </row>
    <row r="18" spans="1:10" s="1280" customFormat="1" ht="38.25">
      <c r="B18" s="1285" t="s">
        <v>588</v>
      </c>
      <c r="C18" s="1289">
        <v>0.28340538382580693</v>
      </c>
      <c r="D18" s="1287">
        <v>0.28545426181105271</v>
      </c>
      <c r="E18" s="1290">
        <v>0.19067131111246988</v>
      </c>
      <c r="F18" s="1290">
        <v>0.16335540565603177</v>
      </c>
      <c r="G18" s="1291">
        <v>0.14637939862530538</v>
      </c>
    </row>
    <row r="19" spans="1:10" s="1280" customFormat="1">
      <c r="B19" s="1292" t="s">
        <v>589</v>
      </c>
      <c r="C19" s="1289">
        <v>0.10939568430426273</v>
      </c>
      <c r="D19" s="1290">
        <v>0.10805913394161383</v>
      </c>
      <c r="E19" s="1290">
        <v>0.1031444988064335</v>
      </c>
      <c r="F19" s="1293">
        <v>6.2866140982279439E-2</v>
      </c>
      <c r="G19" s="1291">
        <v>6.0984446001556634E-2</v>
      </c>
    </row>
    <row r="20" spans="1:10" s="1280" customFormat="1" ht="25.5">
      <c r="B20" s="1292" t="s">
        <v>590</v>
      </c>
      <c r="C20" s="1289">
        <v>0.1150685045200021</v>
      </c>
      <c r="D20" s="1287">
        <v>0.11333898252146976</v>
      </c>
      <c r="E20" s="1290">
        <v>0.10754056299826366</v>
      </c>
      <c r="F20" s="1290">
        <v>6.5811093726405923E-2</v>
      </c>
      <c r="G20" s="1291">
        <v>6.3440073575090947E-2</v>
      </c>
    </row>
    <row r="21" spans="1:10" s="1280" customFormat="1" ht="26.25" thickBot="1">
      <c r="B21" s="1294" t="s">
        <v>591</v>
      </c>
      <c r="C21" s="1295">
        <v>8.6783671336801579E-2</v>
      </c>
      <c r="D21" s="1296">
        <v>8.6777288517061596E-2</v>
      </c>
      <c r="E21" s="1296">
        <v>0.10249080813755776</v>
      </c>
      <c r="F21" s="1297">
        <v>0.1001855687917106</v>
      </c>
      <c r="G21" s="1298">
        <v>0.1094520167447904</v>
      </c>
    </row>
    <row r="22" spans="1:10">
      <c r="A22" s="1299"/>
      <c r="F22" s="1300"/>
      <c r="J22" s="1301"/>
    </row>
    <row r="23" spans="1:10">
      <c r="A23" s="1299"/>
      <c r="E23" s="1302"/>
      <c r="F23" s="1303"/>
    </row>
    <row r="24" spans="1:10">
      <c r="A24" s="1299"/>
      <c r="B24" s="1304"/>
      <c r="E24" s="1305"/>
      <c r="F24" s="1305"/>
    </row>
    <row r="25" spans="1:10">
      <c r="A25" s="1299"/>
      <c r="B25" s="1304"/>
      <c r="E25" s="1305"/>
      <c r="F25" s="1305"/>
    </row>
    <row r="26" spans="1:10">
      <c r="A26" s="1299"/>
      <c r="B26" s="1304"/>
      <c r="E26" s="1305"/>
      <c r="F26" s="1305"/>
    </row>
    <row r="27" spans="1:10">
      <c r="A27" s="1299"/>
      <c r="B27" s="1304"/>
      <c r="E27" s="1305"/>
      <c r="F27" s="1305"/>
      <c r="G27" s="1306"/>
    </row>
    <row r="28" spans="1:10">
      <c r="A28" s="1299"/>
      <c r="B28" s="1304"/>
      <c r="E28" s="1305"/>
      <c r="F28" s="1305"/>
    </row>
    <row r="29" spans="1:10">
      <c r="A29" s="1299"/>
      <c r="B29" s="1304"/>
      <c r="E29" s="1305"/>
      <c r="F29" s="1305"/>
    </row>
    <row r="30" spans="1:10">
      <c r="A30" s="1299"/>
      <c r="B30" s="1304"/>
      <c r="E30" s="1305"/>
      <c r="F30" s="1305"/>
    </row>
    <row r="31" spans="1:10">
      <c r="A31" s="1299"/>
      <c r="B31" s="1304"/>
      <c r="E31" s="1305"/>
      <c r="F31" s="1305"/>
    </row>
    <row r="32" spans="1:10">
      <c r="A32" s="1299"/>
      <c r="B32" s="1304"/>
      <c r="E32" s="1305"/>
      <c r="F32" s="1305"/>
    </row>
    <row r="33" spans="1:7">
      <c r="A33" s="1299"/>
      <c r="B33" s="1304"/>
      <c r="E33" s="1305"/>
      <c r="F33" s="1305"/>
    </row>
    <row r="34" spans="1:7">
      <c r="B34" s="1304"/>
      <c r="E34" s="1305"/>
      <c r="F34" s="1305"/>
    </row>
    <row r="35" spans="1:7">
      <c r="B35" s="1304"/>
      <c r="E35" s="1305"/>
    </row>
    <row r="36" spans="1:7">
      <c r="A36" s="1299"/>
      <c r="B36" s="1304"/>
      <c r="E36" s="1305"/>
      <c r="F36" s="1305"/>
      <c r="G36" s="1307"/>
    </row>
    <row r="37" spans="1:7">
      <c r="B37" s="1304"/>
      <c r="E37" s="1305"/>
      <c r="F37" s="1305"/>
    </row>
    <row r="38" spans="1:7">
      <c r="B38" s="1304"/>
      <c r="E38" s="1305"/>
      <c r="F38" s="1305"/>
    </row>
    <row r="39" spans="1:7">
      <c r="B39" s="1304"/>
      <c r="E39" s="1305"/>
      <c r="F39" s="1305"/>
    </row>
    <row r="40" spans="1:7">
      <c r="B40" s="1304"/>
      <c r="E40" s="1305"/>
      <c r="F40" s="1305"/>
    </row>
    <row r="41" spans="1:7">
      <c r="B41" s="1304"/>
      <c r="E41" s="1305"/>
    </row>
    <row r="42" spans="1:7">
      <c r="A42" s="1299"/>
      <c r="B42" s="1304"/>
      <c r="E42" s="1305"/>
      <c r="F42" s="1305"/>
      <c r="G42" s="1300"/>
    </row>
    <row r="43" spans="1:7">
      <c r="B43" s="1304"/>
      <c r="E43" s="1305"/>
      <c r="F43" s="1305"/>
    </row>
    <row r="44" spans="1:7">
      <c r="B44" s="1304"/>
      <c r="E44" s="1305"/>
      <c r="F44" s="1305"/>
    </row>
    <row r="45" spans="1:7">
      <c r="B45" s="1304"/>
      <c r="E45" s="1305"/>
      <c r="F45" s="1305"/>
    </row>
    <row r="46" spans="1:7">
      <c r="A46" s="1299"/>
      <c r="F46" s="1308"/>
    </row>
    <row r="47" spans="1:7">
      <c r="G47" s="1309"/>
    </row>
    <row r="48" spans="1:7">
      <c r="B48" s="1304"/>
      <c r="E48" s="1309"/>
      <c r="F48" s="1309"/>
    </row>
    <row r="49" spans="1:6">
      <c r="A49" s="1299"/>
      <c r="B49" s="1304"/>
      <c r="E49" s="1309"/>
      <c r="F49" s="1309"/>
    </row>
    <row r="50" spans="1:6">
      <c r="B50" s="1304"/>
    </row>
    <row r="51" spans="1:6">
      <c r="B51" s="1304"/>
    </row>
    <row r="53" spans="1:6">
      <c r="B53" s="1304"/>
    </row>
    <row r="54" spans="1:6">
      <c r="B54" s="1304"/>
    </row>
    <row r="55" spans="1:6">
      <c r="B55" s="1304"/>
    </row>
    <row r="57" spans="1:6">
      <c r="B57" s="1304"/>
    </row>
    <row r="58" spans="1:6">
      <c r="B58" s="1304"/>
    </row>
    <row r="59" spans="1:6">
      <c r="B59" s="1304"/>
    </row>
  </sheetData>
  <mergeCells count="1">
    <mergeCell ref="B3:G3"/>
  </mergeCells>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heetViews>
  <sheetFormatPr defaultColWidth="24" defaultRowHeight="14.25"/>
  <cols>
    <col min="1" max="1" width="3.28515625" style="1314" customWidth="1"/>
    <col min="2" max="2" width="56" style="1310" customWidth="1"/>
    <col min="3" max="3" width="12.28515625" style="1310" customWidth="1"/>
    <col min="4" max="7" width="11.85546875" style="1310" customWidth="1"/>
    <col min="8" max="8" width="12.28515625" style="1310" customWidth="1"/>
    <col min="9" max="12" width="11.85546875" style="1310" customWidth="1"/>
    <col min="13" max="13" width="12.28515625" style="1310" customWidth="1"/>
    <col min="14" max="17" width="11.85546875" style="1310" customWidth="1"/>
    <col min="18" max="16384" width="24" style="1310"/>
  </cols>
  <sheetData>
    <row r="1" spans="1:18">
      <c r="A1" s="1310"/>
      <c r="C1" s="2262"/>
      <c r="D1" s="2262"/>
      <c r="E1" s="1177"/>
      <c r="F1" s="1177"/>
      <c r="G1" s="1177"/>
      <c r="H1" s="2262"/>
      <c r="I1" s="2262"/>
      <c r="J1" s="1177"/>
      <c r="K1" s="1177"/>
      <c r="L1" s="1177"/>
      <c r="N1" s="2262" t="s">
        <v>592</v>
      </c>
      <c r="O1" s="2262"/>
      <c r="P1" s="2262"/>
      <c r="Q1" s="2262"/>
      <c r="R1" s="1311"/>
    </row>
    <row r="3" spans="1:18">
      <c r="A3" s="1310"/>
      <c r="B3" s="2281" t="s">
        <v>593</v>
      </c>
      <c r="C3" s="2281"/>
      <c r="D3" s="2281"/>
      <c r="E3" s="2281"/>
      <c r="F3" s="2281"/>
      <c r="G3" s="2281"/>
      <c r="H3" s="2281"/>
      <c r="I3" s="2281"/>
      <c r="J3" s="2281"/>
      <c r="K3" s="2281"/>
      <c r="L3" s="2281"/>
      <c r="M3" s="2281"/>
      <c r="N3" s="2281"/>
      <c r="O3" s="2281"/>
      <c r="P3" s="2281"/>
      <c r="Q3" s="2281"/>
    </row>
    <row r="4" spans="1:18" ht="15" thickBot="1">
      <c r="A4" s="1310"/>
      <c r="B4" s="1312"/>
      <c r="C4" s="1313"/>
      <c r="D4" s="1313"/>
      <c r="E4" s="1313"/>
      <c r="F4" s="1313"/>
      <c r="G4" s="1313"/>
      <c r="H4" s="1313"/>
      <c r="I4" s="1313"/>
      <c r="J4" s="1313"/>
      <c r="K4" s="1313"/>
      <c r="L4" s="1313"/>
      <c r="M4" s="1313"/>
      <c r="N4" s="1313"/>
      <c r="O4" s="1313"/>
      <c r="P4" s="1313"/>
      <c r="Q4" s="1313"/>
    </row>
    <row r="5" spans="1:18" ht="15" thickBot="1">
      <c r="B5" s="2282" t="s">
        <v>572</v>
      </c>
      <c r="C5" s="2284" t="s">
        <v>1</v>
      </c>
      <c r="D5" s="2285"/>
      <c r="E5" s="2285"/>
      <c r="F5" s="2285"/>
      <c r="G5" s="2286"/>
      <c r="H5" s="2287" t="s">
        <v>2</v>
      </c>
      <c r="I5" s="2288"/>
      <c r="J5" s="2288"/>
      <c r="K5" s="2288"/>
      <c r="L5" s="2289"/>
      <c r="M5" s="2287" t="s">
        <v>3</v>
      </c>
      <c r="N5" s="2288"/>
      <c r="O5" s="2288"/>
      <c r="P5" s="2288"/>
      <c r="Q5" s="2289"/>
      <c r="R5" s="1314"/>
    </row>
    <row r="6" spans="1:18" ht="15" thickBot="1">
      <c r="B6" s="2283"/>
      <c r="C6" s="1277" t="s">
        <v>573</v>
      </c>
      <c r="D6" s="1278" t="s">
        <v>574</v>
      </c>
      <c r="E6" s="1278" t="s">
        <v>575</v>
      </c>
      <c r="F6" s="1278" t="s">
        <v>19</v>
      </c>
      <c r="G6" s="1279" t="s">
        <v>352</v>
      </c>
      <c r="H6" s="1277" t="s">
        <v>573</v>
      </c>
      <c r="I6" s="1278" t="s">
        <v>574</v>
      </c>
      <c r="J6" s="1278" t="s">
        <v>575</v>
      </c>
      <c r="K6" s="1278" t="s">
        <v>19</v>
      </c>
      <c r="L6" s="1279" t="s">
        <v>352</v>
      </c>
      <c r="M6" s="1277" t="s">
        <v>573</v>
      </c>
      <c r="N6" s="1278" t="s">
        <v>574</v>
      </c>
      <c r="O6" s="1278" t="s">
        <v>575</v>
      </c>
      <c r="P6" s="1278" t="s">
        <v>19</v>
      </c>
      <c r="Q6" s="1279" t="s">
        <v>352</v>
      </c>
      <c r="R6" s="1314"/>
    </row>
    <row r="7" spans="1:18">
      <c r="A7" s="1310"/>
      <c r="B7" s="1315" t="s">
        <v>576</v>
      </c>
      <c r="C7" s="1316">
        <v>8.7808912315383555E-2</v>
      </c>
      <c r="D7" s="1317">
        <v>8.5400087416183088E-2</v>
      </c>
      <c r="E7" s="1318">
        <v>8.8630428562758892E-2</v>
      </c>
      <c r="F7" s="1318">
        <v>5.3638702217535777E-2</v>
      </c>
      <c r="G7" s="1319">
        <v>5.1854573072262267E-2</v>
      </c>
      <c r="H7" s="1320">
        <v>4.9143573071558193E-2</v>
      </c>
      <c r="I7" s="1321">
        <v>4.5719346242642615E-2</v>
      </c>
      <c r="J7" s="1322">
        <v>3.9847373778368299E-2</v>
      </c>
      <c r="K7" s="1322">
        <v>2.6796815925438481E-2</v>
      </c>
      <c r="L7" s="1323">
        <v>2.3584236659022151E-2</v>
      </c>
      <c r="M7" s="1324">
        <v>9.6660832354105428E-2</v>
      </c>
      <c r="N7" s="1321">
        <v>0.1095247716143754</v>
      </c>
      <c r="O7" s="1322">
        <v>9.5716055473900094E-2</v>
      </c>
      <c r="P7" s="1322">
        <v>5.054127547528342E-2</v>
      </c>
      <c r="Q7" s="1323">
        <v>5.4618584117487913E-2</v>
      </c>
      <c r="R7" s="1314"/>
    </row>
    <row r="8" spans="1:18">
      <c r="A8" s="1310"/>
      <c r="B8" s="1325" t="s">
        <v>578</v>
      </c>
      <c r="C8" s="1326">
        <v>0.11702478001135749</v>
      </c>
      <c r="D8" s="1327">
        <v>0.11105743310234707</v>
      </c>
      <c r="E8" s="1328">
        <v>0.10038256730030538</v>
      </c>
      <c r="F8" s="1328">
        <v>6.0039302598359066E-2</v>
      </c>
      <c r="G8" s="1329">
        <v>5.5667322322823461E-2</v>
      </c>
      <c r="H8" s="1326">
        <v>6.1409169439507152E-2</v>
      </c>
      <c r="I8" s="1327">
        <v>5.3844744348232311E-2</v>
      </c>
      <c r="J8" s="1328">
        <v>4.2284408291818718E-2</v>
      </c>
      <c r="K8" s="1328">
        <v>3.1822282513805894E-2</v>
      </c>
      <c r="L8" s="1329">
        <v>3.0519225759649285E-2</v>
      </c>
      <c r="M8" s="1330">
        <v>0.12130384885070088</v>
      </c>
      <c r="N8" s="1327">
        <v>0.13785462373036275</v>
      </c>
      <c r="O8" s="1328">
        <v>0.11965812712556591</v>
      </c>
      <c r="P8" s="1328">
        <v>7.5282252336312167E-2</v>
      </c>
      <c r="Q8" s="1329">
        <v>7.9318637739479447E-2</v>
      </c>
    </row>
    <row r="9" spans="1:18">
      <c r="A9" s="1310"/>
      <c r="B9" s="1325" t="s">
        <v>580</v>
      </c>
      <c r="C9" s="1326">
        <v>5.4974809818459841E-2</v>
      </c>
      <c r="D9" s="1327">
        <v>5.5123214905347558E-2</v>
      </c>
      <c r="E9" s="1328">
        <v>6.5921129972153755E-2</v>
      </c>
      <c r="F9" s="1328">
        <v>3.4489891956262099E-2</v>
      </c>
      <c r="G9" s="1329">
        <v>3.381587960267865E-2</v>
      </c>
      <c r="H9" s="1326">
        <v>3.5318251354650616E-2</v>
      </c>
      <c r="I9" s="1327">
        <v>3.8150939030833247E-2</v>
      </c>
      <c r="J9" s="1328">
        <v>3.0782261721624231E-2</v>
      </c>
      <c r="K9" s="1328">
        <v>1.5133842657653152E-2</v>
      </c>
      <c r="L9" s="1329">
        <v>9.0781692259219345E-3</v>
      </c>
      <c r="M9" s="1330">
        <v>8.5788395998054989E-2</v>
      </c>
      <c r="N9" s="1327">
        <v>9.9647361830061357E-2</v>
      </c>
      <c r="O9" s="1328">
        <v>9.2180101707641945E-2</v>
      </c>
      <c r="P9" s="1328">
        <v>4.0391124608653205E-2</v>
      </c>
      <c r="Q9" s="1329">
        <v>3.8720965200836746E-2</v>
      </c>
    </row>
    <row r="10" spans="1:18" ht="25.5">
      <c r="A10" s="1310"/>
      <c r="B10" s="1325" t="s">
        <v>581</v>
      </c>
      <c r="C10" s="1326">
        <v>0.75034460485088306</v>
      </c>
      <c r="D10" s="1327">
        <v>0.76897227885215957</v>
      </c>
      <c r="E10" s="1328">
        <v>0.88292649756218444</v>
      </c>
      <c r="F10" s="1328">
        <v>0.89339315908379291</v>
      </c>
      <c r="G10" s="1329">
        <v>0.93150830520551242</v>
      </c>
      <c r="H10" s="1326">
        <v>0.8002644152347389</v>
      </c>
      <c r="I10" s="1327">
        <v>0.84909579934041512</v>
      </c>
      <c r="J10" s="1328">
        <v>0.94236564701032044</v>
      </c>
      <c r="K10" s="1328">
        <v>0.8420771173096353</v>
      </c>
      <c r="L10" s="1329">
        <v>0.77276654541491785</v>
      </c>
      <c r="M10" s="1330">
        <v>0.79684884914966103</v>
      </c>
      <c r="N10" s="1327">
        <v>0.79449472676811184</v>
      </c>
      <c r="O10" s="1328">
        <v>0.79991269939782972</v>
      </c>
      <c r="P10" s="1328">
        <v>0.67135711149419197</v>
      </c>
      <c r="Q10" s="1329">
        <v>0.68859710244749306</v>
      </c>
    </row>
    <row r="11" spans="1:18" ht="38.25">
      <c r="A11" s="1310"/>
      <c r="B11" s="1325" t="s">
        <v>582</v>
      </c>
      <c r="C11" s="1331">
        <v>1.0881477799046271</v>
      </c>
      <c r="D11" s="1332">
        <v>1.0613447397011222</v>
      </c>
      <c r="E11" s="1333">
        <v>1.1532445528561532</v>
      </c>
      <c r="F11" s="1333">
        <v>1.1589511423164618</v>
      </c>
      <c r="G11" s="1334">
        <v>1.0898842573040648</v>
      </c>
      <c r="H11" s="1331">
        <v>0.92735781840601039</v>
      </c>
      <c r="I11" s="1332">
        <v>1.0534260628325927</v>
      </c>
      <c r="J11" s="1333">
        <v>1.2198016648606804</v>
      </c>
      <c r="K11" s="1333">
        <v>1.2312184117952762</v>
      </c>
      <c r="L11" s="1334">
        <v>1.522174566984773</v>
      </c>
      <c r="M11" s="1335">
        <v>0.84372565110894648</v>
      </c>
      <c r="N11" s="1332">
        <v>0.82495902016876499</v>
      </c>
      <c r="O11" s="1333">
        <v>0.98260683579985908</v>
      </c>
      <c r="P11" s="1333">
        <v>0.78635930726638203</v>
      </c>
      <c r="Q11" s="1334">
        <v>0.83204503857567391</v>
      </c>
    </row>
    <row r="12" spans="1:18" ht="38.25">
      <c r="A12" s="1310"/>
      <c r="B12" s="1325" t="s">
        <v>583</v>
      </c>
      <c r="C12" s="1331">
        <v>0.81243624244095136</v>
      </c>
      <c r="D12" s="1332">
        <v>0.81333547830862662</v>
      </c>
      <c r="E12" s="1333">
        <v>0.87111738922881865</v>
      </c>
      <c r="F12" s="1333">
        <v>0.81936818091395514</v>
      </c>
      <c r="G12" s="1334">
        <v>0.7755598052457926</v>
      </c>
      <c r="H12" s="1331">
        <v>0.77554096985209264</v>
      </c>
      <c r="I12" s="1332">
        <v>0.86917827704659745</v>
      </c>
      <c r="J12" s="1333">
        <v>0.89387657113621921</v>
      </c>
      <c r="K12" s="1333">
        <v>0.78897060498205906</v>
      </c>
      <c r="L12" s="1334">
        <v>0.77614833128840022</v>
      </c>
      <c r="M12" s="1335">
        <v>0.76496876346350451</v>
      </c>
      <c r="N12" s="1332">
        <v>0.74637112395152838</v>
      </c>
      <c r="O12" s="1333">
        <v>0.73400472163495423</v>
      </c>
      <c r="P12" s="1333">
        <v>0.67263941721620868</v>
      </c>
      <c r="Q12" s="1334">
        <v>0.71289684966201206</v>
      </c>
    </row>
    <row r="13" spans="1:18" s="1336" customFormat="1" ht="12.75">
      <c r="B13" s="1325" t="s">
        <v>584</v>
      </c>
      <c r="C13" s="1337">
        <v>1.0819932324536305</v>
      </c>
      <c r="D13" s="1293">
        <v>1.1361502187803969</v>
      </c>
      <c r="E13" s="1338">
        <v>1.0291228017669061</v>
      </c>
      <c r="F13" s="1338">
        <v>0.59664656795510274</v>
      </c>
      <c r="G13" s="1339">
        <v>0.52286768892471547</v>
      </c>
      <c r="H13" s="1337">
        <v>0.45535900221978437</v>
      </c>
      <c r="I13" s="1293">
        <v>0.42070684870982666</v>
      </c>
      <c r="J13" s="1338">
        <v>0.35839195238737259</v>
      </c>
      <c r="K13" s="1338">
        <v>0.26535019990216441</v>
      </c>
      <c r="L13" s="1339">
        <v>0.2327666158508718</v>
      </c>
      <c r="M13" s="1340">
        <v>0.94521981188847826</v>
      </c>
      <c r="N13" s="1293">
        <v>1.0607430029131908</v>
      </c>
      <c r="O13" s="1338">
        <v>0.93367101477786452</v>
      </c>
      <c r="P13" s="1338">
        <v>0.54835807971008232</v>
      </c>
      <c r="Q13" s="1339">
        <v>0.64105969632781334</v>
      </c>
    </row>
    <row r="14" spans="1:18">
      <c r="A14" s="1310"/>
      <c r="B14" s="1325" t="s">
        <v>585</v>
      </c>
      <c r="C14" s="1337">
        <v>0.5082886904228836</v>
      </c>
      <c r="D14" s="1293">
        <v>0.56392670823638802</v>
      </c>
      <c r="E14" s="1338">
        <v>0.67582389848258895</v>
      </c>
      <c r="F14" s="1338">
        <v>0.34274674711842018</v>
      </c>
      <c r="G14" s="1339">
        <v>0.31762315985440803</v>
      </c>
      <c r="H14" s="1337">
        <v>0.26189059132030368</v>
      </c>
      <c r="I14" s="1293">
        <v>0.29808574578912839</v>
      </c>
      <c r="J14" s="1338">
        <v>0.26090266656153049</v>
      </c>
      <c r="K14" s="1338">
        <v>0.12619377084876326</v>
      </c>
      <c r="L14" s="1339">
        <v>6.9238901396259322E-2</v>
      </c>
      <c r="M14" s="1340">
        <v>0.66847748274911645</v>
      </c>
      <c r="N14" s="1293">
        <v>0.76675151663205232</v>
      </c>
      <c r="O14" s="1338">
        <v>0.7192648854798277</v>
      </c>
      <c r="P14" s="1338">
        <v>0.29421010716822443</v>
      </c>
      <c r="Q14" s="1339">
        <v>0.31294599731650835</v>
      </c>
    </row>
    <row r="15" spans="1:18" ht="25.5">
      <c r="A15" s="1310"/>
      <c r="B15" s="1325" t="s">
        <v>586</v>
      </c>
      <c r="C15" s="1337">
        <v>-6.2015702000064968E-2</v>
      </c>
      <c r="D15" s="1293">
        <v>-4.7843253429170347E-2</v>
      </c>
      <c r="E15" s="1338">
        <v>-0.12074117161257925</v>
      </c>
      <c r="F15" s="1338">
        <v>-6.9657208225353817E-2</v>
      </c>
      <c r="G15" s="1339">
        <v>-3.8099330258571949E-2</v>
      </c>
      <c r="H15" s="1337">
        <v>2.6125404483798846E-2</v>
      </c>
      <c r="I15" s="1293">
        <v>-1.6853551542582636E-2</v>
      </c>
      <c r="J15" s="1338">
        <v>-6.0858248738614611E-2</v>
      </c>
      <c r="K15" s="1338">
        <v>-3.7827145596657064E-2</v>
      </c>
      <c r="L15" s="1339">
        <v>-5.1830272499261552E-2</v>
      </c>
      <c r="M15" s="1340">
        <v>0.1138710410029997</v>
      </c>
      <c r="N15" s="1293">
        <v>0.14081670450243935</v>
      </c>
      <c r="O15" s="1338">
        <v>1.3220116555610305E-2</v>
      </c>
      <c r="P15" s="1338">
        <v>8.8580394483956923E-2</v>
      </c>
      <c r="Q15" s="1339">
        <v>8.0990345474598352E-2</v>
      </c>
    </row>
    <row r="16" spans="1:18" ht="38.25">
      <c r="A16" s="1310"/>
      <c r="B16" s="1325" t="s">
        <v>587</v>
      </c>
      <c r="C16" s="1337">
        <v>0.13195905906399136</v>
      </c>
      <c r="D16" s="1293">
        <v>0.14558115432596533</v>
      </c>
      <c r="E16" s="1338">
        <v>0.10154643108005017</v>
      </c>
      <c r="F16" s="1338">
        <v>7.9158337907068846E-2</v>
      </c>
      <c r="G16" s="1339">
        <v>9.5133690367067772E-2</v>
      </c>
      <c r="H16" s="1337">
        <v>8.0725589787910126E-2</v>
      </c>
      <c r="I16" s="1293">
        <v>4.1268447154589591E-2</v>
      </c>
      <c r="J16" s="1338">
        <v>2.9383244366598889E-2</v>
      </c>
      <c r="K16" s="1338">
        <v>3.4524238742657039E-2</v>
      </c>
      <c r="L16" s="1339">
        <v>2.221918439217084E-2</v>
      </c>
      <c r="M16" s="1340">
        <v>0.17125812241451716</v>
      </c>
      <c r="N16" s="1293">
        <v>0.20403897719401529</v>
      </c>
      <c r="O16" s="1338">
        <v>0.20217647247873505</v>
      </c>
      <c r="P16" s="1338">
        <v>0.13573130282648285</v>
      </c>
      <c r="Q16" s="1339">
        <v>0.1384453494885049</v>
      </c>
    </row>
    <row r="17" spans="1:17" ht="38.25">
      <c r="A17" s="1310"/>
      <c r="B17" s="1325" t="s">
        <v>588</v>
      </c>
      <c r="C17" s="1337">
        <v>0.3811674835168985</v>
      </c>
      <c r="D17" s="1293">
        <v>0.37587937148025852</v>
      </c>
      <c r="E17" s="1338">
        <v>0.24527844910721611</v>
      </c>
      <c r="F17" s="1338">
        <v>0.18105933432686064</v>
      </c>
      <c r="G17" s="1339">
        <v>0.15459601676745074</v>
      </c>
      <c r="H17" s="1337">
        <v>0.13369074061253533</v>
      </c>
      <c r="I17" s="1293">
        <v>0.1064444521655398</v>
      </c>
      <c r="J17" s="1338">
        <v>7.4553967187300757E-2</v>
      </c>
      <c r="K17" s="1338">
        <v>0.10065619858116256</v>
      </c>
      <c r="L17" s="1339">
        <v>0.10798300900155303</v>
      </c>
      <c r="M17" s="1340">
        <v>0.24033038382793365</v>
      </c>
      <c r="N17" s="1293">
        <v>0.2728893295324577</v>
      </c>
      <c r="O17" s="1338">
        <v>0.2241030925023812</v>
      </c>
      <c r="P17" s="1338">
        <v>0.21337718070667483</v>
      </c>
      <c r="Q17" s="1339">
        <v>0.23727434767440908</v>
      </c>
    </row>
    <row r="18" spans="1:17">
      <c r="B18" s="1341" t="s">
        <v>589</v>
      </c>
      <c r="C18" s="1337">
        <v>0.12492418686834267</v>
      </c>
      <c r="D18" s="1293">
        <v>0.12547401117617404</v>
      </c>
      <c r="E18" s="1338">
        <v>0.10646110200468183</v>
      </c>
      <c r="F18" s="1338">
        <v>7.2771420286591004E-2</v>
      </c>
      <c r="G18" s="1339">
        <v>7.3436549122842046E-2</v>
      </c>
      <c r="H18" s="1337">
        <v>7.3848478103621634E-2</v>
      </c>
      <c r="I18" s="1293">
        <v>5.9969917271713642E-2</v>
      </c>
      <c r="J18" s="1338">
        <v>4.2789621119329706E-2</v>
      </c>
      <c r="K18" s="1338">
        <v>2.7896985575195873E-2</v>
      </c>
      <c r="L18" s="1339">
        <v>1.7775072123245913E-2</v>
      </c>
      <c r="M18" s="1340">
        <v>0.1510126364661577</v>
      </c>
      <c r="N18" s="1293">
        <v>0.16506094498079524</v>
      </c>
      <c r="O18" s="1338">
        <v>0.1374425022513045</v>
      </c>
      <c r="P18" s="1338">
        <v>9.2220531357529112E-2</v>
      </c>
      <c r="Q18" s="1339">
        <v>9.3857131757149187E-2</v>
      </c>
    </row>
    <row r="19" spans="1:17" ht="25.5">
      <c r="A19" s="1310"/>
      <c r="B19" s="1341" t="s">
        <v>590</v>
      </c>
      <c r="C19" s="1337">
        <v>0.12468879898240798</v>
      </c>
      <c r="D19" s="1293">
        <v>0.125351389905071</v>
      </c>
      <c r="E19" s="1338">
        <v>0.12472584905034934</v>
      </c>
      <c r="F19" s="1338">
        <v>7.2789792509651743E-2</v>
      </c>
      <c r="G19" s="1339">
        <v>7.3484827907872918E-2</v>
      </c>
      <c r="H19" s="1337">
        <v>8.6712056511977428E-2</v>
      </c>
      <c r="I19" s="1293">
        <v>7.1577428895840262E-2</v>
      </c>
      <c r="J19" s="1338">
        <v>5.7157232492167122E-2</v>
      </c>
      <c r="K19" s="1338">
        <v>3.4502830970879465E-2</v>
      </c>
      <c r="L19" s="1339">
        <v>2.1167673845769619E-2</v>
      </c>
      <c r="M19" s="1340">
        <v>0.15131350912392719</v>
      </c>
      <c r="N19" s="1293">
        <v>0.16575627189313796</v>
      </c>
      <c r="O19" s="1338">
        <v>0.15966991401295583</v>
      </c>
      <c r="P19" s="1338">
        <v>9.3158543952747724E-2</v>
      </c>
      <c r="Q19" s="1339">
        <v>9.5668879961576095E-2</v>
      </c>
    </row>
    <row r="20" spans="1:17" ht="26.25" thickBot="1">
      <c r="B20" s="1342" t="s">
        <v>591</v>
      </c>
      <c r="C20" s="1343">
        <v>9.8061475862590786E-2</v>
      </c>
      <c r="D20" s="1344">
        <v>9.6948624946418205E-2</v>
      </c>
      <c r="E20" s="1345">
        <v>0.11868331529940321</v>
      </c>
      <c r="F20" s="1345">
        <v>0.10407429727168271</v>
      </c>
      <c r="G20" s="1346">
        <v>0.11012165763395035</v>
      </c>
      <c r="H20" s="1343">
        <v>5.5540432260796739E-2</v>
      </c>
      <c r="I20" s="1344">
        <v>5.4081095984384021E-2</v>
      </c>
      <c r="J20" s="1345">
        <v>6.0243968254063883E-2</v>
      </c>
      <c r="K20" s="1345">
        <v>8.3951264968212994E-2</v>
      </c>
      <c r="L20" s="1346">
        <v>0.10659590071703332</v>
      </c>
      <c r="M20" s="1347">
        <v>0.1340574070730528</v>
      </c>
      <c r="N20" s="1344">
        <v>0.13206285611454982</v>
      </c>
      <c r="O20" s="1345">
        <v>0.12029323822913277</v>
      </c>
      <c r="P20" s="1345">
        <v>0.11404274787108563</v>
      </c>
      <c r="Q20" s="1346">
        <v>0.11185012335303215</v>
      </c>
    </row>
    <row r="22" spans="1:17" ht="15">
      <c r="A22" s="1310"/>
      <c r="B22" s="1348"/>
    </row>
  </sheetData>
  <mergeCells count="8">
    <mergeCell ref="C1:D1"/>
    <mergeCell ref="H1:I1"/>
    <mergeCell ref="N1:Q1"/>
    <mergeCell ref="B3:Q3"/>
    <mergeCell ref="B5:B6"/>
    <mergeCell ref="C5:G5"/>
    <mergeCell ref="H5:L5"/>
    <mergeCell ref="M5:Q5"/>
  </mergeCells>
  <pageMargins left="0.19685039370078741" right="0.19685039370078741" top="0.9055118110236221" bottom="0.74803149606299213" header="0.31496062992125984" footer="0.31496062992125984"/>
  <pageSetup paperSize="9"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4.25"/>
  <cols>
    <col min="1" max="1" width="3.42578125" style="1350" customWidth="1"/>
    <col min="2" max="2" width="56.7109375" style="1349" customWidth="1"/>
    <col min="3" max="3" width="11.5703125" style="1349" customWidth="1"/>
    <col min="4" max="4" width="11.28515625" style="1349" bestFit="1" customWidth="1"/>
    <col min="5" max="8" width="11.28515625" style="1349" customWidth="1"/>
    <col min="9" max="9" width="11.28515625" style="1349" bestFit="1" customWidth="1"/>
    <col min="10" max="12" width="11.28515625" style="1349" customWidth="1"/>
    <col min="13" max="14" width="11.28515625" style="1349" bestFit="1" customWidth="1"/>
    <col min="15" max="16" width="11.28515625" style="1349" customWidth="1"/>
    <col min="17" max="17" width="11.28515625" style="1349" bestFit="1" customWidth="1"/>
    <col min="18" max="16384" width="9.140625" style="1349"/>
  </cols>
  <sheetData>
    <row r="1" spans="1:18">
      <c r="A1" s="1349"/>
      <c r="N1" s="2290" t="s">
        <v>594</v>
      </c>
      <c r="O1" s="2290"/>
      <c r="P1" s="2290"/>
      <c r="Q1" s="2290"/>
      <c r="R1" s="1350"/>
    </row>
    <row r="2" spans="1:18">
      <c r="A2" s="1349"/>
      <c r="M2" s="1351"/>
      <c r="N2" s="1351"/>
      <c r="O2" s="1351"/>
      <c r="P2" s="1351"/>
      <c r="Q2" s="1351"/>
      <c r="R2" s="1350"/>
    </row>
    <row r="3" spans="1:18">
      <c r="A3" s="1349"/>
      <c r="B3" s="2291" t="s">
        <v>595</v>
      </c>
      <c r="C3" s="2291"/>
      <c r="D3" s="2291"/>
      <c r="E3" s="2291"/>
      <c r="F3" s="2291"/>
      <c r="G3" s="2291"/>
      <c r="H3" s="2291"/>
      <c r="I3" s="2291"/>
      <c r="J3" s="2291"/>
      <c r="K3" s="2291"/>
      <c r="L3" s="2291"/>
      <c r="M3" s="2291"/>
      <c r="N3" s="2291"/>
      <c r="O3" s="2291"/>
      <c r="P3" s="2291"/>
      <c r="Q3" s="2291"/>
      <c r="R3" s="1350"/>
    </row>
    <row r="4" spans="1:18" ht="15" thickBot="1">
      <c r="A4" s="1349"/>
      <c r="R4" s="1350"/>
    </row>
    <row r="5" spans="1:18" ht="15" thickBot="1">
      <c r="A5" s="1349"/>
      <c r="B5" s="2292" t="s">
        <v>572</v>
      </c>
      <c r="C5" s="2294" t="s">
        <v>469</v>
      </c>
      <c r="D5" s="2294"/>
      <c r="E5" s="2294"/>
      <c r="F5" s="2294"/>
      <c r="G5" s="2295"/>
      <c r="H5" s="2294" t="s">
        <v>470</v>
      </c>
      <c r="I5" s="2294"/>
      <c r="J5" s="2294"/>
      <c r="K5" s="2294"/>
      <c r="L5" s="2295"/>
      <c r="M5" s="2294" t="s">
        <v>471</v>
      </c>
      <c r="N5" s="2294"/>
      <c r="O5" s="2294"/>
      <c r="P5" s="2294"/>
      <c r="Q5" s="2295"/>
      <c r="R5" s="1350"/>
    </row>
    <row r="6" spans="1:18" ht="15" thickBot="1">
      <c r="A6" s="1349"/>
      <c r="B6" s="2293"/>
      <c r="C6" s="1277" t="s">
        <v>573</v>
      </c>
      <c r="D6" s="1278" t="s">
        <v>574</v>
      </c>
      <c r="E6" s="1278" t="s">
        <v>575</v>
      </c>
      <c r="F6" s="1278" t="s">
        <v>19</v>
      </c>
      <c r="G6" s="1279" t="s">
        <v>352</v>
      </c>
      <c r="H6" s="1277" t="s">
        <v>573</v>
      </c>
      <c r="I6" s="1278" t="s">
        <v>574</v>
      </c>
      <c r="J6" s="1278" t="s">
        <v>575</v>
      </c>
      <c r="K6" s="1278" t="s">
        <v>19</v>
      </c>
      <c r="L6" s="1279" t="s">
        <v>352</v>
      </c>
      <c r="M6" s="1277" t="s">
        <v>573</v>
      </c>
      <c r="N6" s="1278" t="s">
        <v>574</v>
      </c>
      <c r="O6" s="1278" t="s">
        <v>575</v>
      </c>
      <c r="P6" s="1278" t="s">
        <v>19</v>
      </c>
      <c r="Q6" s="1279" t="s">
        <v>352</v>
      </c>
      <c r="R6" s="1350"/>
    </row>
    <row r="7" spans="1:18">
      <c r="A7" s="1349"/>
      <c r="B7" s="1341" t="s">
        <v>596</v>
      </c>
      <c r="C7" s="1352">
        <v>0.51648064231495805</v>
      </c>
      <c r="D7" s="1353">
        <v>0.54052229365388915</v>
      </c>
      <c r="E7" s="1354">
        <v>0.56176903975472592</v>
      </c>
      <c r="F7" s="1354">
        <v>0.5668840825582997</v>
      </c>
      <c r="G7" s="1355">
        <v>0.58638702953691868</v>
      </c>
      <c r="H7" s="1352">
        <v>0.19195583218922888</v>
      </c>
      <c r="I7" s="1353">
        <v>0.17561854844264932</v>
      </c>
      <c r="J7" s="1354">
        <v>0.16941082957626999</v>
      </c>
      <c r="K7" s="1354">
        <v>0.17768915217596262</v>
      </c>
      <c r="L7" s="1356">
        <v>0.17418564991300184</v>
      </c>
      <c r="M7" s="1353">
        <v>0.2915635254958131</v>
      </c>
      <c r="N7" s="1353">
        <v>0.28385915790346156</v>
      </c>
      <c r="O7" s="1354">
        <v>0.26882013066900406</v>
      </c>
      <c r="P7" s="1354">
        <v>0.25542676526573771</v>
      </c>
      <c r="Q7" s="1356">
        <v>0.23942732055007948</v>
      </c>
      <c r="R7" s="1350"/>
    </row>
    <row r="8" spans="1:18">
      <c r="A8" s="1349"/>
      <c r="B8" s="1341" t="s">
        <v>576</v>
      </c>
      <c r="C8" s="1352">
        <v>7.8458427315469884E-2</v>
      </c>
      <c r="D8" s="1353">
        <v>7.6605103132081881E-2</v>
      </c>
      <c r="E8" s="1354">
        <v>7.3667650163735818E-2</v>
      </c>
      <c r="F8" s="1354">
        <v>4.6792119860168763E-2</v>
      </c>
      <c r="G8" s="1356">
        <v>4.9697492960711215E-2</v>
      </c>
      <c r="H8" s="1352">
        <v>0.10061862419367416</v>
      </c>
      <c r="I8" s="1353">
        <v>0.10517769958550063</v>
      </c>
      <c r="J8" s="1354">
        <v>0.11655160443521791</v>
      </c>
      <c r="K8" s="1354">
        <v>7.3941340410704159E-2</v>
      </c>
      <c r="L8" s="1356">
        <v>5.0478555332307815E-2</v>
      </c>
      <c r="M8" s="1353">
        <v>5.607445073744885E-2</v>
      </c>
      <c r="N8" s="1353">
        <v>5.5686373550690678E-2</v>
      </c>
      <c r="O8" s="1354">
        <v>7.3667650163735818E-2</v>
      </c>
      <c r="P8" s="1354">
        <v>3.2277413682934401E-2</v>
      </c>
      <c r="Q8" s="1356">
        <v>3.4178261813531396E-2</v>
      </c>
      <c r="R8" s="1350"/>
    </row>
    <row r="9" spans="1:18">
      <c r="A9" s="1349"/>
      <c r="B9" s="1341" t="s">
        <v>597</v>
      </c>
      <c r="C9" s="1352">
        <v>0.10012940552312266</v>
      </c>
      <c r="D9" s="1353">
        <v>9.6719716464029173E-2</v>
      </c>
      <c r="E9" s="1354">
        <v>8.4488131168223166E-2</v>
      </c>
      <c r="F9" s="1354">
        <v>5.2740142301310217E-2</v>
      </c>
      <c r="G9" s="1356">
        <v>5.3092440252743983E-2</v>
      </c>
      <c r="H9" s="1352">
        <v>0.13650209839663241</v>
      </c>
      <c r="I9" s="1353">
        <v>0.13475599847544417</v>
      </c>
      <c r="J9" s="1354">
        <v>0.12938874430375807</v>
      </c>
      <c r="K9" s="1354">
        <v>8.4111506742330922E-2</v>
      </c>
      <c r="L9" s="1356">
        <v>5.6118190986614067E-2</v>
      </c>
      <c r="M9" s="1353">
        <v>7.5128935386124099E-2</v>
      </c>
      <c r="N9" s="1353">
        <v>7.3343924876526537E-2</v>
      </c>
      <c r="O9" s="1354">
        <v>8.4488131168223166E-2</v>
      </c>
      <c r="P9" s="1354">
        <v>3.8308670036468907E-2</v>
      </c>
      <c r="Q9" s="1356">
        <v>4.3262573036007765E-2</v>
      </c>
      <c r="R9" s="1350"/>
    </row>
    <row r="10" spans="1:18">
      <c r="A10" s="1349"/>
      <c r="B10" s="1341" t="s">
        <v>580</v>
      </c>
      <c r="C10" s="1352">
        <v>5.3790338514522903E-2</v>
      </c>
      <c r="D10" s="1353">
        <v>5.1327287367130735E-2</v>
      </c>
      <c r="E10" s="1354">
        <v>5.2981094942548781E-2</v>
      </c>
      <c r="F10" s="1354">
        <v>2.8562421084253043E-2</v>
      </c>
      <c r="G10" s="1356">
        <v>3.1069243367644963E-2</v>
      </c>
      <c r="H10" s="1352">
        <v>5.9477934039498068E-2</v>
      </c>
      <c r="I10" s="1353">
        <v>7.2272573825776912E-2</v>
      </c>
      <c r="J10" s="1354">
        <v>9.7111035242121599E-2</v>
      </c>
      <c r="K10" s="1354">
        <v>5.4403274185879501E-2</v>
      </c>
      <c r="L10" s="1356">
        <v>3.3673425832675484E-2</v>
      </c>
      <c r="M10" s="1353">
        <v>3.9011755297958819E-2</v>
      </c>
      <c r="N10" s="1353">
        <v>4.1415322530072386E-2</v>
      </c>
      <c r="O10" s="1354">
        <v>5.2981094942548781E-2</v>
      </c>
      <c r="P10" s="1354">
        <v>1.8670129577323717E-2</v>
      </c>
      <c r="Q10" s="1356">
        <v>2.0023991892406879E-2</v>
      </c>
      <c r="R10" s="1350"/>
    </row>
    <row r="11" spans="1:18" ht="25.5">
      <c r="A11" s="1349"/>
      <c r="B11" s="1341" t="s">
        <v>590</v>
      </c>
      <c r="C11" s="1352">
        <v>0.10894996497498821</v>
      </c>
      <c r="D11" s="1353">
        <v>0.10634764768979928</v>
      </c>
      <c r="E11" s="1354">
        <v>0.106</v>
      </c>
      <c r="F11" s="1354">
        <v>6.7802627962427822E-2</v>
      </c>
      <c r="G11" s="1356">
        <v>6.7142659570771687E-2</v>
      </c>
      <c r="H11" s="1352">
        <v>0.12562686887920135</v>
      </c>
      <c r="I11" s="1353">
        <v>0.12642465038984765</v>
      </c>
      <c r="J11" s="1354">
        <v>0.115</v>
      </c>
      <c r="K11" s="1354">
        <v>7.4329672151592641E-2</v>
      </c>
      <c r="L11" s="1356">
        <v>4.9854666124280772E-2</v>
      </c>
      <c r="M11" s="1353">
        <v>0.11441069124257787</v>
      </c>
      <c r="N11" s="1353">
        <v>0.11338520315995185</v>
      </c>
      <c r="O11" s="1354">
        <v>0.106</v>
      </c>
      <c r="P11" s="1354">
        <v>5.3655315526727004E-2</v>
      </c>
      <c r="Q11" s="1356">
        <v>7.2019671120847853E-2</v>
      </c>
      <c r="R11" s="1350"/>
    </row>
    <row r="12" spans="1:18" ht="25.5">
      <c r="A12" s="1349"/>
      <c r="B12" s="1341" t="s">
        <v>598</v>
      </c>
      <c r="C12" s="1352">
        <v>0.78357028992199163</v>
      </c>
      <c r="D12" s="1353">
        <v>0.7920319241276097</v>
      </c>
      <c r="E12" s="1354">
        <v>0.87192898156377918</v>
      </c>
      <c r="F12" s="1354">
        <v>0.88722020492171316</v>
      </c>
      <c r="G12" s="1356">
        <v>0.93605591915023523</v>
      </c>
      <c r="H12" s="1352">
        <v>0.73712144630412868</v>
      </c>
      <c r="I12" s="1353">
        <v>0.7805047699206249</v>
      </c>
      <c r="J12" s="1354">
        <v>0.90078627057077565</v>
      </c>
      <c r="K12" s="1354">
        <v>0.8790870984777116</v>
      </c>
      <c r="L12" s="1356">
        <v>0.8995043219470229</v>
      </c>
      <c r="M12" s="1353">
        <v>0.74637621908596208</v>
      </c>
      <c r="N12" s="1353">
        <v>0.75924998075079708</v>
      </c>
      <c r="O12" s="1354">
        <v>0.87192898156377918</v>
      </c>
      <c r="P12" s="1354">
        <v>0.84256158337543696</v>
      </c>
      <c r="Q12" s="1356">
        <v>0.79001916471968903</v>
      </c>
      <c r="R12" s="1350"/>
    </row>
    <row r="13" spans="1:18" ht="25.5">
      <c r="A13" s="1349"/>
      <c r="B13" s="1341" t="s">
        <v>599</v>
      </c>
      <c r="C13" s="1352">
        <v>1.2934961807199961</v>
      </c>
      <c r="D13" s="1353">
        <v>1.2692670026463115</v>
      </c>
      <c r="E13" s="1354">
        <v>1.2026941150868375</v>
      </c>
      <c r="F13" s="1354">
        <v>1.2018805701546997</v>
      </c>
      <c r="G13" s="1356">
        <v>1.21994263814724</v>
      </c>
      <c r="H13" s="1352">
        <v>0.83621991874462442</v>
      </c>
      <c r="I13" s="1353">
        <v>0.85207022251651021</v>
      </c>
      <c r="J13" s="1354">
        <v>1.018918713382605</v>
      </c>
      <c r="K13" s="1354">
        <v>1.1169073820470183</v>
      </c>
      <c r="L13" s="1356">
        <v>1.139669516241506</v>
      </c>
      <c r="M13" s="1353">
        <v>1.144509087231671</v>
      </c>
      <c r="N13" s="1353">
        <v>1.1754951454401616</v>
      </c>
      <c r="O13" s="1354">
        <v>1.2026941150868375</v>
      </c>
      <c r="P13" s="1354">
        <v>1.3736009418290038</v>
      </c>
      <c r="Q13" s="1356">
        <v>1.1161979992850362</v>
      </c>
      <c r="R13" s="1350"/>
    </row>
    <row r="14" spans="1:18" ht="39" thickBot="1">
      <c r="A14" s="1349"/>
      <c r="B14" s="1342" t="s">
        <v>600</v>
      </c>
      <c r="C14" s="1357">
        <v>0.87817434225206725</v>
      </c>
      <c r="D14" s="1358">
        <v>0.86497313559556954</v>
      </c>
      <c r="E14" s="1359">
        <v>0.85372019216713935</v>
      </c>
      <c r="F14" s="1359">
        <v>0.77226785821713617</v>
      </c>
      <c r="G14" s="1360">
        <v>0.78933984710422422</v>
      </c>
      <c r="H14" s="1357">
        <v>0.70260894572207611</v>
      </c>
      <c r="I14" s="1358">
        <v>0.74137131103085963</v>
      </c>
      <c r="J14" s="1359">
        <v>0.87953199002052318</v>
      </c>
      <c r="K14" s="1359">
        <v>0.86569370392107847</v>
      </c>
      <c r="L14" s="1360">
        <v>0.79223709854656954</v>
      </c>
      <c r="M14" s="1358">
        <v>0.7950440743535474</v>
      </c>
      <c r="N14" s="1358">
        <v>0.82937542368328543</v>
      </c>
      <c r="O14" s="1359">
        <v>0.85372019216713935</v>
      </c>
      <c r="P14" s="1359">
        <v>0.82352996567421632</v>
      </c>
      <c r="Q14" s="1360">
        <v>0.69538435294525303</v>
      </c>
      <c r="R14" s="1350"/>
    </row>
    <row r="15" spans="1:18">
      <c r="R15" s="1350"/>
    </row>
    <row r="16" spans="1:18">
      <c r="A16" s="1349"/>
    </row>
  </sheetData>
  <mergeCells count="6">
    <mergeCell ref="N1:Q1"/>
    <mergeCell ref="B3:Q3"/>
    <mergeCell ref="B5:B6"/>
    <mergeCell ref="C5:G5"/>
    <mergeCell ref="H5:L5"/>
    <mergeCell ref="M5:Q5"/>
  </mergeCells>
  <pageMargins left="0.44" right="0.3" top="0.9055118110236221" bottom="0.74803149606299213" header="0.31496062992125984" footer="0.31496062992125984"/>
  <pageSetup paperSize="9" scale="6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heetViews>
  <sheetFormatPr defaultRowHeight="14.25"/>
  <cols>
    <col min="1" max="1" width="3.140625" style="1374" customWidth="1"/>
    <col min="2" max="2" width="55.5703125" style="1272" customWidth="1"/>
    <col min="3" max="3" width="11.85546875" style="1272" customWidth="1"/>
    <col min="4" max="4" width="13.42578125" style="1272" customWidth="1"/>
    <col min="5" max="5" width="15" style="1272" customWidth="1"/>
    <col min="6" max="6" width="15.7109375" style="1272" customWidth="1"/>
    <col min="7" max="7" width="12.28515625" style="1272" customWidth="1"/>
    <col min="8" max="8" width="12.85546875" style="1272" customWidth="1"/>
    <col min="9" max="9" width="17.5703125" style="1272" customWidth="1"/>
    <col min="10" max="16384" width="9.140625" style="1272"/>
  </cols>
  <sheetData>
    <row r="1" spans="1:9">
      <c r="A1" s="1272"/>
      <c r="H1" s="2290" t="s">
        <v>601</v>
      </c>
      <c r="I1" s="2290"/>
    </row>
    <row r="2" spans="1:9">
      <c r="A2" s="1272"/>
      <c r="I2" s="1361"/>
    </row>
    <row r="3" spans="1:9">
      <c r="A3" s="1272"/>
      <c r="B3" s="2299" t="s">
        <v>602</v>
      </c>
      <c r="C3" s="2299"/>
      <c r="D3" s="2299"/>
      <c r="E3" s="2299"/>
      <c r="F3" s="2299"/>
      <c r="G3" s="2299"/>
      <c r="H3" s="2299"/>
      <c r="I3" s="2299"/>
    </row>
    <row r="4" spans="1:9" ht="15" thickBot="1">
      <c r="A4" s="1272"/>
      <c r="B4" s="1362"/>
      <c r="C4" s="1362"/>
      <c r="D4" s="1362"/>
      <c r="E4" s="1362"/>
      <c r="F4" s="1362"/>
      <c r="G4" s="1362"/>
      <c r="H4" s="1362"/>
      <c r="I4" s="1362"/>
    </row>
    <row r="5" spans="1:9" ht="64.5" thickBot="1">
      <c r="A5" s="1272"/>
      <c r="B5" s="1206" t="s">
        <v>572</v>
      </c>
      <c r="C5" s="1184" t="s">
        <v>5</v>
      </c>
      <c r="D5" s="1363" t="s">
        <v>13</v>
      </c>
      <c r="E5" s="1207" t="s">
        <v>603</v>
      </c>
      <c r="F5" s="1207" t="s">
        <v>564</v>
      </c>
      <c r="G5" s="1207" t="s">
        <v>15</v>
      </c>
      <c r="H5" s="1364" t="s">
        <v>489</v>
      </c>
      <c r="I5" s="1365" t="s">
        <v>604</v>
      </c>
    </row>
    <row r="6" spans="1:9">
      <c r="A6" s="1272"/>
      <c r="B6" s="2297" t="s">
        <v>605</v>
      </c>
      <c r="C6" s="1366" t="s">
        <v>573</v>
      </c>
      <c r="D6" s="1282">
        <v>0.28534819829335117</v>
      </c>
      <c r="E6" s="1283">
        <v>2.8035041532506008E-2</v>
      </c>
      <c r="F6" s="1283">
        <v>0.15464183754346167</v>
      </c>
      <c r="G6" s="1283">
        <v>0.32606480279529348</v>
      </c>
      <c r="H6" s="1283">
        <v>5.9844124767575259E-2</v>
      </c>
      <c r="I6" s="1284">
        <v>1</v>
      </c>
    </row>
    <row r="7" spans="1:9">
      <c r="A7" s="1272"/>
      <c r="B7" s="2297"/>
      <c r="C7" s="1367" t="s">
        <v>574</v>
      </c>
      <c r="D7" s="1286">
        <v>0.27289330548020835</v>
      </c>
      <c r="E7" s="1287">
        <v>2.8083345479439893E-2</v>
      </c>
      <c r="F7" s="1287">
        <v>0.16544391177936621</v>
      </c>
      <c r="G7" s="1287">
        <v>0.31363891642097597</v>
      </c>
      <c r="H7" s="1287">
        <v>6.1514615747998658E-2</v>
      </c>
      <c r="I7" s="1288">
        <v>1</v>
      </c>
    </row>
    <row r="8" spans="1:9">
      <c r="A8" s="1272"/>
      <c r="B8" s="2297"/>
      <c r="C8" s="1368" t="s">
        <v>575</v>
      </c>
      <c r="D8" s="1369">
        <v>0.25338700993659691</v>
      </c>
      <c r="E8" s="1370">
        <v>2.6613607569422645E-2</v>
      </c>
      <c r="F8" s="1370">
        <v>0.16701070021645661</v>
      </c>
      <c r="G8" s="1370">
        <v>0.32207237680434969</v>
      </c>
      <c r="H8" s="1370">
        <v>6.4620357389871791E-2</v>
      </c>
      <c r="I8" s="1371">
        <v>1</v>
      </c>
    </row>
    <row r="9" spans="1:9">
      <c r="A9" s="1272"/>
      <c r="B9" s="2297"/>
      <c r="C9" s="1368" t="s">
        <v>19</v>
      </c>
      <c r="D9" s="1369">
        <v>0.22870291120701899</v>
      </c>
      <c r="E9" s="1370">
        <v>2.6362361907297654E-2</v>
      </c>
      <c r="F9" s="1370">
        <v>0.17412494212408114</v>
      </c>
      <c r="G9" s="1370">
        <v>0.34476082221079285</v>
      </c>
      <c r="H9" s="1370">
        <v>6.1378963350909956E-2</v>
      </c>
      <c r="I9" s="1371">
        <v>1</v>
      </c>
    </row>
    <row r="10" spans="1:9" ht="15" thickBot="1">
      <c r="A10" s="1272"/>
      <c r="B10" s="2298"/>
      <c r="C10" s="1372" t="s">
        <v>352</v>
      </c>
      <c r="D10" s="1295">
        <v>0.21528383199109155</v>
      </c>
      <c r="E10" s="1296">
        <v>2.4434557054784888E-2</v>
      </c>
      <c r="F10" s="1296">
        <v>0.17645327343890277</v>
      </c>
      <c r="G10" s="1296">
        <v>0.34035221461197906</v>
      </c>
      <c r="H10" s="1296">
        <v>6.6401144255710282E-2</v>
      </c>
      <c r="I10" s="1298">
        <v>1</v>
      </c>
    </row>
    <row r="11" spans="1:9">
      <c r="A11" s="1272"/>
      <c r="B11" s="2296" t="s">
        <v>576</v>
      </c>
      <c r="C11" s="1366" t="s">
        <v>573</v>
      </c>
      <c r="D11" s="1286">
        <v>0.16218115999210847</v>
      </c>
      <c r="E11" s="1287">
        <v>0.1586547971373253</v>
      </c>
      <c r="F11" s="1287">
        <v>0.13207350310572402</v>
      </c>
      <c r="G11" s="1287">
        <v>0.11674333732906701</v>
      </c>
      <c r="H11" s="1287">
        <v>7.8038478034507877E-2</v>
      </c>
      <c r="I11" s="1288">
        <v>0.13542927786443834</v>
      </c>
    </row>
    <row r="12" spans="1:9">
      <c r="A12" s="1272"/>
      <c r="B12" s="2297"/>
      <c r="C12" s="1368" t="s">
        <v>574</v>
      </c>
      <c r="D12" s="1369">
        <v>0.15578994223478745</v>
      </c>
      <c r="E12" s="1370">
        <v>0.12116774598927771</v>
      </c>
      <c r="F12" s="1370">
        <v>0.14201832715978049</v>
      </c>
      <c r="G12" s="1370">
        <v>0.13142459611911722</v>
      </c>
      <c r="H12" s="1370">
        <v>7.9568667036210225E-2</v>
      </c>
      <c r="I12" s="1371">
        <v>0.1364200224721672</v>
      </c>
    </row>
    <row r="13" spans="1:9">
      <c r="A13" s="1272"/>
      <c r="B13" s="2297"/>
      <c r="C13" s="1368" t="s">
        <v>575</v>
      </c>
      <c r="D13" s="1369">
        <v>0.17139062073080036</v>
      </c>
      <c r="E13" s="1370">
        <v>0.12579074230470619</v>
      </c>
      <c r="F13" s="1370">
        <v>0.13886199361389318</v>
      </c>
      <c r="G13" s="1370">
        <v>0.13904883334742307</v>
      </c>
      <c r="H13" s="1370">
        <v>8.3046371325048371E-2</v>
      </c>
      <c r="I13" s="1371">
        <v>0.13735673610945751</v>
      </c>
    </row>
    <row r="14" spans="1:9">
      <c r="A14" s="1272"/>
      <c r="B14" s="2297"/>
      <c r="C14" s="1367" t="s">
        <v>19</v>
      </c>
      <c r="D14" s="1286">
        <v>0.12414171267973934</v>
      </c>
      <c r="E14" s="1287">
        <v>6.4683799919874149E-2</v>
      </c>
      <c r="F14" s="1287">
        <v>8.4297276972901805E-2</v>
      </c>
      <c r="G14" s="1287">
        <v>8.7581996094071704E-2</v>
      </c>
      <c r="H14" s="1287">
        <v>6.0343796000115156E-2</v>
      </c>
      <c r="I14" s="1288">
        <v>9.354886128888118E-2</v>
      </c>
    </row>
    <row r="15" spans="1:9" ht="15" thickBot="1">
      <c r="A15" s="1272"/>
      <c r="B15" s="2298"/>
      <c r="C15" s="1372" t="s">
        <v>352</v>
      </c>
      <c r="D15" s="1295">
        <v>0.13248160188980038</v>
      </c>
      <c r="E15" s="1296">
        <v>6.9091339976714766E-2</v>
      </c>
      <c r="F15" s="1296">
        <v>7.8888833637519862E-2</v>
      </c>
      <c r="G15" s="1296">
        <v>8.2084476925609828E-2</v>
      </c>
      <c r="H15" s="1296">
        <v>3.8604614209356736E-2</v>
      </c>
      <c r="I15" s="1298">
        <v>8.8673778172235082E-2</v>
      </c>
    </row>
    <row r="16" spans="1:9">
      <c r="A16" s="1275"/>
      <c r="B16" s="2296" t="s">
        <v>597</v>
      </c>
      <c r="C16" s="1366" t="s">
        <v>573</v>
      </c>
      <c r="D16" s="1286">
        <v>0.21119302811377319</v>
      </c>
      <c r="E16" s="1287">
        <v>0.16832905564307349</v>
      </c>
      <c r="F16" s="1287">
        <v>0.17159966301794172</v>
      </c>
      <c r="G16" s="1287">
        <v>0.17083128642911427</v>
      </c>
      <c r="H16" s="1287">
        <v>8.2923033704823679E-2</v>
      </c>
      <c r="I16" s="1288">
        <v>0.18623038756104576</v>
      </c>
    </row>
    <row r="17" spans="1:10">
      <c r="A17" s="1272"/>
      <c r="B17" s="2297"/>
      <c r="C17" s="1368" t="s">
        <v>574</v>
      </c>
      <c r="D17" s="1369">
        <v>0.19345793569646169</v>
      </c>
      <c r="E17" s="1370">
        <v>0.14231018695005804</v>
      </c>
      <c r="F17" s="1370">
        <v>0.22104893088259711</v>
      </c>
      <c r="G17" s="1370">
        <v>0.17056752777721304</v>
      </c>
      <c r="H17" s="1370">
        <v>9.0813135227140282E-2</v>
      </c>
      <c r="I17" s="1371">
        <v>0.18239268100704514</v>
      </c>
    </row>
    <row r="18" spans="1:10">
      <c r="A18" s="1272"/>
      <c r="B18" s="2297"/>
      <c r="C18" s="1368" t="s">
        <v>575</v>
      </c>
      <c r="D18" s="1369">
        <v>0.18443085527367428</v>
      </c>
      <c r="E18" s="1370">
        <v>0.13414235888861312</v>
      </c>
      <c r="F18" s="1370">
        <v>0.17382806383886462</v>
      </c>
      <c r="G18" s="1370">
        <v>0.15821678425604876</v>
      </c>
      <c r="H18" s="1370">
        <v>9.8728735557082545E-2</v>
      </c>
      <c r="I18" s="1371">
        <v>0.15764990147564489</v>
      </c>
    </row>
    <row r="19" spans="1:10">
      <c r="A19" s="1275"/>
      <c r="B19" s="2297"/>
      <c r="C19" s="1367" t="s">
        <v>19</v>
      </c>
      <c r="D19" s="1286">
        <v>0.14681853702645356</v>
      </c>
      <c r="E19" s="1287">
        <v>7.3335092193591883E-2</v>
      </c>
      <c r="F19" s="1287">
        <v>0.10416991022539546</v>
      </c>
      <c r="G19" s="1287">
        <v>0.10052103999865268</v>
      </c>
      <c r="H19" s="1287">
        <v>7.4959040828062304E-2</v>
      </c>
      <c r="I19" s="1288">
        <v>0.10817211838459635</v>
      </c>
    </row>
    <row r="20" spans="1:10" ht="15" thickBot="1">
      <c r="A20" s="1275"/>
      <c r="B20" s="2298"/>
      <c r="C20" s="1372" t="s">
        <v>352</v>
      </c>
      <c r="D20" s="1295">
        <v>0.17370562917337484</v>
      </c>
      <c r="E20" s="1296">
        <v>6.5657164366251228E-2</v>
      </c>
      <c r="F20" s="1296">
        <v>8.8594573652419115E-2</v>
      </c>
      <c r="G20" s="1296">
        <v>8.6774465633930084E-2</v>
      </c>
      <c r="H20" s="1296">
        <v>3.8762248773473694E-2</v>
      </c>
      <c r="I20" s="1298">
        <v>9.9615835980392767E-2</v>
      </c>
    </row>
    <row r="21" spans="1:10">
      <c r="A21" s="1275"/>
      <c r="B21" s="2296" t="s">
        <v>580</v>
      </c>
      <c r="C21" s="1366" t="s">
        <v>573</v>
      </c>
      <c r="D21" s="1286">
        <v>0.11429500301798193</v>
      </c>
      <c r="E21" s="1287">
        <v>0.12721186690415998</v>
      </c>
      <c r="F21" s="1287">
        <v>8.1093155581531101E-2</v>
      </c>
      <c r="G21" s="1287">
        <v>7.3239450458980671E-2</v>
      </c>
      <c r="H21" s="1287">
        <v>5.8736058585072332E-2</v>
      </c>
      <c r="I21" s="1288">
        <v>8.6110814722914472E-2</v>
      </c>
    </row>
    <row r="22" spans="1:10">
      <c r="A22" s="1272"/>
      <c r="B22" s="2297"/>
      <c r="C22" s="1368" t="s">
        <v>574</v>
      </c>
      <c r="D22" s="1369">
        <v>0.11741440860508784</v>
      </c>
      <c r="E22" s="1370">
        <v>8.7483209887515012E-2</v>
      </c>
      <c r="F22" s="1370">
        <v>8.8304042163854443E-2</v>
      </c>
      <c r="G22" s="1370">
        <v>8.777617646604588E-2</v>
      </c>
      <c r="H22" s="1370">
        <v>5.5854255104283351E-2</v>
      </c>
      <c r="I22" s="1371">
        <v>9.1358675064930811E-2</v>
      </c>
    </row>
    <row r="23" spans="1:10">
      <c r="A23" s="1272"/>
      <c r="B23" s="2297"/>
      <c r="C23" s="1368" t="s">
        <v>575</v>
      </c>
      <c r="D23" s="1369">
        <v>0.1414551364057032</v>
      </c>
      <c r="E23" s="1370">
        <v>9.4971618602021857E-2</v>
      </c>
      <c r="F23" s="1370">
        <v>0.11009017188644409</v>
      </c>
      <c r="G23" s="1370">
        <v>0.10114713239116237</v>
      </c>
      <c r="H23" s="1370">
        <v>5.3382315665018422E-2</v>
      </c>
      <c r="I23" s="1371">
        <v>0.10434271688883699</v>
      </c>
    </row>
    <row r="24" spans="1:10">
      <c r="A24" s="1275"/>
      <c r="B24" s="2297"/>
      <c r="C24" s="1367" t="s">
        <v>19</v>
      </c>
      <c r="D24" s="1286">
        <v>8.49131036054981E-2</v>
      </c>
      <c r="E24" s="1287">
        <v>3.9052560607393073E-2</v>
      </c>
      <c r="F24" s="1287">
        <v>4.8920321746823765E-2</v>
      </c>
      <c r="G24" s="1287">
        <v>5.7625241677240382E-2</v>
      </c>
      <c r="H24" s="1287">
        <v>4.4474454730367818E-2</v>
      </c>
      <c r="I24" s="1288">
        <v>6.199429893541282E-2</v>
      </c>
    </row>
    <row r="25" spans="1:10" ht="15" thickBot="1">
      <c r="A25" s="1275"/>
      <c r="B25" s="2298"/>
      <c r="C25" s="1372" t="s">
        <v>352</v>
      </c>
      <c r="D25" s="1295">
        <v>8.1103015754339453E-2</v>
      </c>
      <c r="E25" s="1296">
        <v>3.185486729124555E-2</v>
      </c>
      <c r="F25" s="1296">
        <v>5.3062233324394081E-2</v>
      </c>
      <c r="G25" s="1296">
        <v>5.8270486786055765E-2</v>
      </c>
      <c r="H25" s="1296">
        <v>2.5960024416598011E-2</v>
      </c>
      <c r="I25" s="1298">
        <v>5.7660675848313164E-2</v>
      </c>
    </row>
    <row r="26" spans="1:10">
      <c r="A26" s="1275"/>
      <c r="B26" s="2296" t="s">
        <v>581</v>
      </c>
      <c r="C26" s="1366" t="s">
        <v>573</v>
      </c>
      <c r="D26" s="1286">
        <v>0.76792856961518074</v>
      </c>
      <c r="E26" s="1287">
        <v>0.94252769690420191</v>
      </c>
      <c r="F26" s="1287">
        <v>0.76966062044023353</v>
      </c>
      <c r="G26" s="1287">
        <v>0.68338382136757592</v>
      </c>
      <c r="H26" s="1287">
        <v>0.94109530908259975</v>
      </c>
      <c r="I26" s="1288">
        <v>0.72721363918144144</v>
      </c>
    </row>
    <row r="27" spans="1:10">
      <c r="A27" s="1272"/>
      <c r="B27" s="2297"/>
      <c r="C27" s="1368" t="s">
        <v>574</v>
      </c>
      <c r="D27" s="1369">
        <v>0.80529104000791241</v>
      </c>
      <c r="E27" s="1370">
        <v>0.85143410029950983</v>
      </c>
      <c r="F27" s="1370">
        <v>0.64247461678613083</v>
      </c>
      <c r="G27" s="1370">
        <v>0.77051357800517339</v>
      </c>
      <c r="H27" s="1370">
        <v>0.87618015650703418</v>
      </c>
      <c r="I27" s="1371">
        <v>0.74794680202599684</v>
      </c>
    </row>
    <row r="28" spans="1:10">
      <c r="A28" s="1272"/>
      <c r="B28" s="2297"/>
      <c r="C28" s="1368" t="s">
        <v>575</v>
      </c>
      <c r="D28" s="1369">
        <v>0.92929472390330947</v>
      </c>
      <c r="E28" s="1370">
        <v>0.93774064618289743</v>
      </c>
      <c r="F28" s="1370">
        <v>0.79884680613261416</v>
      </c>
      <c r="G28" s="1370">
        <v>0.87885007903077206</v>
      </c>
      <c r="H28" s="1370">
        <v>0.84115704365557264</v>
      </c>
      <c r="I28" s="1371">
        <v>0.8712770184044647</v>
      </c>
    </row>
    <row r="29" spans="1:10">
      <c r="A29" s="1272"/>
      <c r="B29" s="2297"/>
      <c r="C29" s="1367" t="s">
        <v>19</v>
      </c>
      <c r="D29" s="1286">
        <v>0.84554522333492288</v>
      </c>
      <c r="E29" s="1287">
        <v>0.88203066206176117</v>
      </c>
      <c r="F29" s="1287">
        <v>0.80922866104526103</v>
      </c>
      <c r="G29" s="1287">
        <v>0.87128024237757173</v>
      </c>
      <c r="H29" s="1287">
        <v>0.80502358799559703</v>
      </c>
      <c r="I29" s="1288">
        <v>0.86481491428573598</v>
      </c>
    </row>
    <row r="30" spans="1:10" ht="15" thickBot="1">
      <c r="A30" s="1272"/>
      <c r="B30" s="2298"/>
      <c r="C30" s="1372" t="s">
        <v>352</v>
      </c>
      <c r="D30" s="1295">
        <v>0.76267880620938922</v>
      </c>
      <c r="E30" s="1296">
        <v>1.0523046592647054</v>
      </c>
      <c r="F30" s="1296">
        <v>0.89044769205642849</v>
      </c>
      <c r="G30" s="1296">
        <v>0.94595197246035934</v>
      </c>
      <c r="H30" s="1296">
        <v>0.9959332967228457</v>
      </c>
      <c r="I30" s="1298">
        <v>0.89015744634907867</v>
      </c>
    </row>
    <row r="31" spans="1:10">
      <c r="A31" s="1275"/>
      <c r="B31" s="2296" t="s">
        <v>606</v>
      </c>
      <c r="C31" s="1366" t="s">
        <v>573</v>
      </c>
      <c r="D31" s="1286">
        <v>0.20127623290095972</v>
      </c>
      <c r="E31" s="1287">
        <v>0.10412969563774835</v>
      </c>
      <c r="F31" s="1287">
        <v>0.17044145065796576</v>
      </c>
      <c r="G31" s="1287">
        <v>0.10384160017872059</v>
      </c>
      <c r="H31" s="1287">
        <v>8.8165449493912612E-2</v>
      </c>
      <c r="I31" s="1288">
        <v>0.15169071370816734</v>
      </c>
      <c r="J31" s="1373"/>
    </row>
    <row r="32" spans="1:10">
      <c r="A32" s="1272"/>
      <c r="B32" s="2297"/>
      <c r="C32" s="1368" t="s">
        <v>574</v>
      </c>
      <c r="D32" s="1369">
        <v>0.17772192979945833</v>
      </c>
      <c r="E32" s="1370">
        <v>6.0141927081382843E-2</v>
      </c>
      <c r="F32" s="1370">
        <v>0.19773842712690823</v>
      </c>
      <c r="G32" s="1370">
        <v>0.13468297442309038</v>
      </c>
      <c r="H32" s="1370">
        <v>8.4303228392993604E-2</v>
      </c>
      <c r="I32" s="1371">
        <v>0.15346007258562983</v>
      </c>
    </row>
    <row r="33" spans="1:10">
      <c r="A33" s="1272"/>
      <c r="B33" s="2297"/>
      <c r="C33" s="1368" t="s">
        <v>575</v>
      </c>
      <c r="D33" s="1369">
        <v>0.17440847622414204</v>
      </c>
      <c r="E33" s="1370">
        <v>7.1913686916646957E-2</v>
      </c>
      <c r="F33" s="1370">
        <v>0.22274729970796009</v>
      </c>
      <c r="G33" s="1370">
        <v>0.14342300287585688</v>
      </c>
      <c r="H33" s="1370">
        <v>9.5536732349922243E-2</v>
      </c>
      <c r="I33" s="1371">
        <v>0.15175776918383579</v>
      </c>
    </row>
    <row r="34" spans="1:10">
      <c r="A34" s="1275"/>
      <c r="B34" s="2297"/>
      <c r="C34" s="1367" t="s">
        <v>19</v>
      </c>
      <c r="D34" s="1286">
        <v>0.11655615733546149</v>
      </c>
      <c r="E34" s="1287">
        <v>4.4147104339206843E-2</v>
      </c>
      <c r="F34" s="1287">
        <v>0.13531442625760023</v>
      </c>
      <c r="G34" s="1287">
        <v>8.9103828947007066E-2</v>
      </c>
      <c r="H34" s="1287">
        <v>7.6970244486016345E-2</v>
      </c>
      <c r="I34" s="1288">
        <v>9.8590336455766703E-2</v>
      </c>
      <c r="J34" s="1373"/>
    </row>
    <row r="35" spans="1:10" ht="15" thickBot="1">
      <c r="A35" s="1275"/>
      <c r="B35" s="2298"/>
      <c r="C35" s="1372" t="s">
        <v>352</v>
      </c>
      <c r="D35" s="1295">
        <v>0.16232873925400551</v>
      </c>
      <c r="E35" s="1296">
        <v>4.5789484029308415E-2</v>
      </c>
      <c r="F35" s="1296">
        <v>0.1001225200874164</v>
      </c>
      <c r="G35" s="1296">
        <v>8.4232808517832644E-2</v>
      </c>
      <c r="H35" s="1296">
        <v>4.061856620854333E-2</v>
      </c>
      <c r="I35" s="1298">
        <v>9.9548720880121511E-2</v>
      </c>
      <c r="J35" s="1373"/>
    </row>
    <row r="36" spans="1:10">
      <c r="A36" s="1272"/>
      <c r="B36" s="2296" t="s">
        <v>607</v>
      </c>
      <c r="C36" s="1366" t="s">
        <v>573</v>
      </c>
      <c r="D36" s="1286">
        <v>0.95761150341916135</v>
      </c>
      <c r="E36" s="1287">
        <v>1.6670043196010047</v>
      </c>
      <c r="F36" s="1287">
        <v>1.1027363530258958</v>
      </c>
      <c r="G36" s="1287">
        <v>1.3429215070869593</v>
      </c>
      <c r="H36" s="1287">
        <v>1.1839020984764486</v>
      </c>
      <c r="I36" s="1288">
        <v>1.10839695286219</v>
      </c>
    </row>
    <row r="37" spans="1:10">
      <c r="A37" s="1272"/>
      <c r="B37" s="2297"/>
      <c r="C37" s="1368" t="s">
        <v>574</v>
      </c>
      <c r="D37" s="1369">
        <v>1.0111283936121467</v>
      </c>
      <c r="E37" s="1370">
        <v>2.2121726723147157</v>
      </c>
      <c r="F37" s="1370">
        <v>1.0970684582830739</v>
      </c>
      <c r="G37" s="1370">
        <v>1.1781098070048182</v>
      </c>
      <c r="H37" s="1370">
        <v>1.2479025460979645</v>
      </c>
      <c r="I37" s="1371">
        <v>1.1084801440037535</v>
      </c>
    </row>
    <row r="38" spans="1:10">
      <c r="A38" s="1272"/>
      <c r="B38" s="2297"/>
      <c r="C38" s="1368" t="s">
        <v>575</v>
      </c>
      <c r="D38" s="1369">
        <v>1.1244060414022334</v>
      </c>
      <c r="E38" s="1370">
        <v>2.014676791903045</v>
      </c>
      <c r="F38" s="1370">
        <v>0.9332884262193637</v>
      </c>
      <c r="G38" s="1370">
        <v>1.2136267725153518</v>
      </c>
      <c r="H38" s="1370">
        <v>1.1575478237243926</v>
      </c>
      <c r="I38" s="1371">
        <v>1.0962889165939229</v>
      </c>
    </row>
    <row r="39" spans="1:10">
      <c r="A39" s="1272"/>
      <c r="B39" s="2297"/>
      <c r="C39" s="1367" t="s">
        <v>19</v>
      </c>
      <c r="D39" s="1286">
        <v>1.2117827331064492</v>
      </c>
      <c r="E39" s="1287">
        <v>1.6141219185096682</v>
      </c>
      <c r="F39" s="1287">
        <v>1.0005638828805954</v>
      </c>
      <c r="G39" s="1287">
        <v>1.2748154282855528</v>
      </c>
      <c r="H39" s="1287">
        <v>1.0996943141264992</v>
      </c>
      <c r="I39" s="1288">
        <v>1.207002061913508</v>
      </c>
    </row>
    <row r="40" spans="1:10" ht="15" thickBot="1">
      <c r="A40" s="1272"/>
      <c r="B40" s="2298"/>
      <c r="C40" s="1372" t="s">
        <v>352</v>
      </c>
      <c r="D40" s="1295">
        <v>0.93033626937655411</v>
      </c>
      <c r="E40" s="1296">
        <v>1.6546452978736896</v>
      </c>
      <c r="F40" s="1296">
        <v>1.2308901652344819</v>
      </c>
      <c r="G40" s="1296">
        <v>1.2741041575261889</v>
      </c>
      <c r="H40" s="1296">
        <v>1.3169003093758789</v>
      </c>
      <c r="I40" s="1298">
        <v>1.1600132513196473</v>
      </c>
    </row>
    <row r="41" spans="1:10">
      <c r="A41" s="1272"/>
      <c r="B41" s="2296" t="s">
        <v>608</v>
      </c>
      <c r="C41" s="1366" t="s">
        <v>573</v>
      </c>
      <c r="D41" s="1286">
        <v>0.78097282349936736</v>
      </c>
      <c r="E41" s="1287">
        <v>0.91590946152272112</v>
      </c>
      <c r="F41" s="1287">
        <v>0.79775593350573359</v>
      </c>
      <c r="G41" s="1287">
        <v>0.83592935498127607</v>
      </c>
      <c r="H41" s="1287">
        <v>0.87412324233395222</v>
      </c>
      <c r="I41" s="1288">
        <v>0.79268186187766654</v>
      </c>
    </row>
    <row r="42" spans="1:10">
      <c r="A42" s="1272"/>
      <c r="B42" s="2297"/>
      <c r="C42" s="1368" t="s">
        <v>574</v>
      </c>
      <c r="D42" s="1369">
        <v>0.80105948701393359</v>
      </c>
      <c r="E42" s="1370">
        <v>0.9345556591387022</v>
      </c>
      <c r="F42" s="1370">
        <v>0.81857005422893714</v>
      </c>
      <c r="G42" s="1370">
        <v>0.83499376460979613</v>
      </c>
      <c r="H42" s="1370">
        <v>0.86590382710088665</v>
      </c>
      <c r="I42" s="1371">
        <v>0.80777777285609309</v>
      </c>
    </row>
    <row r="43" spans="1:10">
      <c r="A43" s="1272"/>
      <c r="B43" s="2297"/>
      <c r="C43" s="1368" t="s">
        <v>575</v>
      </c>
      <c r="D43" s="1369">
        <v>0.90107377341089023</v>
      </c>
      <c r="E43" s="1370">
        <v>0.95520789683538354</v>
      </c>
      <c r="F43" s="1370">
        <v>0.79212806029572835</v>
      </c>
      <c r="G43" s="1370">
        <v>0.90033325896508343</v>
      </c>
      <c r="H43" s="1370">
        <v>0.8371222192033908</v>
      </c>
      <c r="I43" s="1371">
        <v>0.87074821547296721</v>
      </c>
    </row>
    <row r="44" spans="1:10">
      <c r="A44" s="1272"/>
      <c r="B44" s="2297"/>
      <c r="C44" s="1367" t="s">
        <v>19</v>
      </c>
      <c r="D44" s="1286">
        <v>0.8695745589470889</v>
      </c>
      <c r="E44" s="1287">
        <v>0.93269306771354032</v>
      </c>
      <c r="F44" s="1287">
        <v>0.75303585204040246</v>
      </c>
      <c r="G44" s="1287">
        <v>0.85073084678296418</v>
      </c>
      <c r="H44" s="1287">
        <v>0.77623457383100081</v>
      </c>
      <c r="I44" s="1288">
        <v>0.82695125963246119</v>
      </c>
    </row>
    <row r="45" spans="1:10" ht="15" thickBot="1">
      <c r="A45" s="1272"/>
      <c r="B45" s="2298"/>
      <c r="C45" s="1372" t="s">
        <v>352</v>
      </c>
      <c r="D45" s="1295">
        <v>0.69634664168951932</v>
      </c>
      <c r="E45" s="1296">
        <v>0.83438684311936895</v>
      </c>
      <c r="F45" s="1296">
        <v>0.80512646075361993</v>
      </c>
      <c r="G45" s="1296">
        <v>0.85175502551313964</v>
      </c>
      <c r="H45" s="1296">
        <v>0.76358668660990525</v>
      </c>
      <c r="I45" s="1298">
        <v>0.77901545019361318</v>
      </c>
    </row>
    <row r="46" spans="1:10">
      <c r="A46" s="1272"/>
      <c r="D46" s="1373"/>
      <c r="E46" s="1373"/>
      <c r="F46" s="1373"/>
      <c r="G46" s="1373"/>
      <c r="H46" s="1373"/>
      <c r="I46" s="1373"/>
    </row>
    <row r="47" spans="1:10">
      <c r="A47" s="1272"/>
    </row>
    <row r="48" spans="1:10">
      <c r="A48" s="1272"/>
      <c r="D48" s="1373"/>
      <c r="E48" s="1373"/>
      <c r="F48" s="1373"/>
      <c r="G48" s="1373"/>
      <c r="H48" s="1373"/>
      <c r="I48" s="1373"/>
    </row>
    <row r="49" spans="1:9">
      <c r="A49" s="1272"/>
      <c r="D49" s="1373"/>
      <c r="E49" s="1373"/>
      <c r="F49" s="1373"/>
      <c r="G49" s="1373"/>
      <c r="H49" s="1373"/>
      <c r="I49" s="1373"/>
    </row>
    <row r="50" spans="1:9">
      <c r="A50" s="1272"/>
    </row>
    <row r="51" spans="1:9">
      <c r="A51" s="1272"/>
    </row>
    <row r="52" spans="1:9">
      <c r="A52" s="1272"/>
    </row>
    <row r="53" spans="1:9">
      <c r="A53" s="1272"/>
    </row>
    <row r="54" spans="1:9">
      <c r="A54" s="1272"/>
    </row>
    <row r="55" spans="1:9">
      <c r="A55" s="1272"/>
    </row>
    <row r="56" spans="1:9">
      <c r="A56" s="1272"/>
    </row>
    <row r="57" spans="1:9">
      <c r="A57" s="1272"/>
    </row>
  </sheetData>
  <mergeCells count="10">
    <mergeCell ref="B26:B30"/>
    <mergeCell ref="B31:B35"/>
    <mergeCell ref="B36:B40"/>
    <mergeCell ref="B41:B45"/>
    <mergeCell ref="H1:I1"/>
    <mergeCell ref="B3:I3"/>
    <mergeCell ref="B6:B10"/>
    <mergeCell ref="B11:B15"/>
    <mergeCell ref="B16:B20"/>
    <mergeCell ref="B21:B25"/>
  </mergeCells>
  <pageMargins left="0.75" right="0.54" top="0.42" bottom="0.28000000000000003" header="0.31496062992125984" footer="0.25"/>
  <pageSetup paperSize="9" scale="8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heetViews>
  <sheetFormatPr defaultRowHeight="14.25"/>
  <cols>
    <col min="1" max="1" width="3" style="1376" customWidth="1"/>
    <col min="2" max="2" width="60.5703125" style="1375" customWidth="1"/>
    <col min="3" max="3" width="12.42578125" style="1376" customWidth="1"/>
    <col min="4" max="4" width="12.7109375" style="1376" customWidth="1"/>
    <col min="5" max="5" width="15.5703125" style="1376" customWidth="1"/>
    <col min="6" max="6" width="12.28515625" style="1376" customWidth="1"/>
    <col min="7" max="7" width="10.140625" style="1376" customWidth="1"/>
    <col min="8" max="9" width="16.140625" style="1376" customWidth="1"/>
    <col min="10" max="10" width="21.7109375" style="1376" customWidth="1"/>
    <col min="11" max="11" width="15.7109375" style="1376" customWidth="1"/>
    <col min="12" max="12" width="9.140625" style="1377"/>
    <col min="13" max="16384" width="9.140625" style="1376"/>
  </cols>
  <sheetData>
    <row r="1" spans="2:12">
      <c r="I1" s="2261" t="s">
        <v>609</v>
      </c>
      <c r="J1" s="2261"/>
      <c r="K1" s="2261"/>
    </row>
    <row r="2" spans="2:12">
      <c r="K2" s="1378"/>
    </row>
    <row r="3" spans="2:12">
      <c r="B3" s="2291" t="s">
        <v>610</v>
      </c>
      <c r="C3" s="2291"/>
      <c r="D3" s="2291"/>
      <c r="E3" s="2291"/>
      <c r="F3" s="2291"/>
      <c r="G3" s="2291"/>
      <c r="H3" s="2291"/>
      <c r="I3" s="2291"/>
      <c r="J3" s="2291"/>
      <c r="K3" s="2291"/>
    </row>
    <row r="4" spans="2:12" ht="15" thickBot="1"/>
    <row r="5" spans="2:12" ht="64.5" thickBot="1">
      <c r="B5" s="1379" t="s">
        <v>572</v>
      </c>
      <c r="C5" s="1379" t="s">
        <v>5</v>
      </c>
      <c r="D5" s="1380" t="s">
        <v>611</v>
      </c>
      <c r="E5" s="1381" t="s">
        <v>7</v>
      </c>
      <c r="F5" s="1382" t="s">
        <v>504</v>
      </c>
      <c r="G5" s="1381" t="s">
        <v>8</v>
      </c>
      <c r="H5" s="1381" t="s">
        <v>9</v>
      </c>
      <c r="I5" s="1381" t="s">
        <v>11</v>
      </c>
      <c r="J5" s="1381" t="s">
        <v>612</v>
      </c>
      <c r="K5" s="1383" t="s">
        <v>613</v>
      </c>
    </row>
    <row r="6" spans="2:12">
      <c r="B6" s="2296" t="s">
        <v>614</v>
      </c>
      <c r="C6" s="1384" t="s">
        <v>573</v>
      </c>
      <c r="D6" s="1385">
        <v>0.21823572959905765</v>
      </c>
      <c r="E6" s="1386">
        <v>0.41916977169520692</v>
      </c>
      <c r="F6" s="1386">
        <v>9.6974556079236163E-2</v>
      </c>
      <c r="G6" s="1386">
        <v>0.20978382232734483</v>
      </c>
      <c r="H6" s="1386">
        <v>1.3964153548146313E-2</v>
      </c>
      <c r="I6" s="1386">
        <v>2.2905263217268643E-2</v>
      </c>
      <c r="J6" s="1386">
        <v>0.75885900718367372</v>
      </c>
      <c r="K6" s="1387">
        <v>1</v>
      </c>
      <c r="L6" s="1388"/>
    </row>
    <row r="7" spans="2:12">
      <c r="B7" s="2297"/>
      <c r="C7" s="1366" t="s">
        <v>574</v>
      </c>
      <c r="D7" s="1389">
        <v>0.22389021790967908</v>
      </c>
      <c r="E7" s="1390">
        <v>0.43886699123384659</v>
      </c>
      <c r="F7" s="1390">
        <v>9.2342304694539731E-2</v>
      </c>
      <c r="G7" s="1390">
        <v>0.19794838573931392</v>
      </c>
      <c r="H7" s="1390">
        <v>7.9154839169462352E-3</v>
      </c>
      <c r="I7" s="1390">
        <v>1.9290815763141976E-2</v>
      </c>
      <c r="J7" s="1390">
        <v>0.75681896632717893</v>
      </c>
      <c r="K7" s="1391">
        <v>1</v>
      </c>
      <c r="L7" s="1388"/>
    </row>
    <row r="8" spans="2:12">
      <c r="B8" s="2297"/>
      <c r="C8" s="1366" t="s">
        <v>575</v>
      </c>
      <c r="D8" s="1389">
        <v>0.22970391921522168</v>
      </c>
      <c r="E8" s="1390">
        <v>0.45878057918761367</v>
      </c>
      <c r="F8" s="1390">
        <v>8.7533227228848459E-2</v>
      </c>
      <c r="G8" s="1390">
        <v>0.17906644801789426</v>
      </c>
      <c r="H8" s="1390">
        <v>0.17906644801789426</v>
      </c>
      <c r="I8" s="1390">
        <v>1.5783080189807942E-2</v>
      </c>
      <c r="J8" s="1390">
        <v>0.7490365774425769</v>
      </c>
      <c r="K8" s="1391">
        <v>1</v>
      </c>
      <c r="L8" s="1388"/>
    </row>
    <row r="9" spans="2:12">
      <c r="B9" s="2297"/>
      <c r="C9" s="1367" t="s">
        <v>19</v>
      </c>
      <c r="D9" s="1289">
        <v>0.24788364698092705</v>
      </c>
      <c r="E9" s="1290">
        <v>0.47197152640557966</v>
      </c>
      <c r="F9" s="1290">
        <v>8.3345974087091448E-2</v>
      </c>
      <c r="G9" s="1290">
        <v>0.16222280942208214</v>
      </c>
      <c r="H9" s="1290">
        <v>2.6737377237616065E-3</v>
      </c>
      <c r="I9" s="1290">
        <v>1.245549983279833E-2</v>
      </c>
      <c r="J9" s="1290">
        <v>0.73966085318627461</v>
      </c>
      <c r="K9" s="1291">
        <v>1</v>
      </c>
      <c r="L9" s="1388"/>
    </row>
    <row r="10" spans="2:12" ht="15" thickBot="1">
      <c r="B10" s="2298"/>
      <c r="C10" s="1372" t="s">
        <v>352</v>
      </c>
      <c r="D10" s="1392">
        <v>0.25797662037611835</v>
      </c>
      <c r="E10" s="1297">
        <v>0.47992559972691529</v>
      </c>
      <c r="F10" s="1297">
        <v>7.8122489158351863E-2</v>
      </c>
      <c r="G10" s="1297">
        <v>0.14969331532806682</v>
      </c>
      <c r="H10" s="1297">
        <v>2.1530177209910318E-3</v>
      </c>
      <c r="I10" s="1297">
        <v>1.3352861367037514E-2</v>
      </c>
      <c r="J10" s="1297">
        <v>0.72867051825684415</v>
      </c>
      <c r="K10" s="1393">
        <v>1</v>
      </c>
      <c r="L10" s="1388"/>
    </row>
    <row r="11" spans="2:12">
      <c r="B11" s="2296" t="s">
        <v>576</v>
      </c>
      <c r="C11" s="1384" t="s">
        <v>573</v>
      </c>
      <c r="D11" s="1385">
        <v>3.0682877221754643E-2</v>
      </c>
      <c r="E11" s="1386">
        <v>6.3034469115056335E-2</v>
      </c>
      <c r="F11" s="1386">
        <v>5.1624904064169912E-2</v>
      </c>
      <c r="G11" s="1386">
        <v>7.1809128741155304E-2</v>
      </c>
      <c r="H11" s="1386">
        <v>0.14528930376845195</v>
      </c>
      <c r="I11" s="1386">
        <v>0.10919606567604007</v>
      </c>
      <c r="J11" s="1386">
        <v>6.7341188311922484E-2</v>
      </c>
      <c r="K11" s="1387">
        <v>6.0299732028242084E-2</v>
      </c>
      <c r="L11" s="1388"/>
    </row>
    <row r="12" spans="2:12">
      <c r="B12" s="2297"/>
      <c r="C12" s="1366" t="s">
        <v>574</v>
      </c>
      <c r="D12" s="1389">
        <v>2.9448941758722782E-2</v>
      </c>
      <c r="E12" s="1390">
        <v>5.6913413105426226E-2</v>
      </c>
      <c r="F12" s="1390">
        <v>5.0948951358305676E-2</v>
      </c>
      <c r="G12" s="1390">
        <v>6.9632005100864633E-2</v>
      </c>
      <c r="H12" s="1390">
        <v>0.2043473163590869</v>
      </c>
      <c r="I12" s="1390">
        <v>0.10525903317040676</v>
      </c>
      <c r="J12" s="1390">
        <v>6.2910112854630412E-2</v>
      </c>
      <c r="K12" s="1391">
        <v>5.6235429186034226E-2</v>
      </c>
      <c r="L12" s="1388"/>
    </row>
    <row r="13" spans="2:12">
      <c r="B13" s="2297"/>
      <c r="C13" s="1366" t="s">
        <v>575</v>
      </c>
      <c r="D13" s="1389">
        <v>2.6146915883458334E-2</v>
      </c>
      <c r="E13" s="1390">
        <v>5.1304227370917221E-2</v>
      </c>
      <c r="F13" s="1390">
        <v>5.0115650881494618E-2</v>
      </c>
      <c r="G13" s="1390">
        <v>6.4427180017105942E-2</v>
      </c>
      <c r="H13" s="1390">
        <v>0.28627713637342433</v>
      </c>
      <c r="I13" s="1390">
        <v>0.1090101876746833</v>
      </c>
      <c r="J13" s="1390">
        <v>5.7616053569855642E-2</v>
      </c>
      <c r="K13" s="1391">
        <v>5.1026288734617349E-2</v>
      </c>
      <c r="L13" s="1388"/>
    </row>
    <row r="14" spans="2:12">
      <c r="B14" s="2297"/>
      <c r="C14" s="1367" t="s">
        <v>19</v>
      </c>
      <c r="D14" s="1289">
        <v>1.8003133476282251E-2</v>
      </c>
      <c r="E14" s="1290">
        <v>2.7558247092873307E-2</v>
      </c>
      <c r="F14" s="1290">
        <v>2.8131623832158979E-2</v>
      </c>
      <c r="G14" s="1290">
        <v>2.8131363465384626E-2</v>
      </c>
      <c r="H14" s="1290">
        <v>0.10785465579248141</v>
      </c>
      <c r="I14" s="1290">
        <v>5.9363072411144469E-2</v>
      </c>
      <c r="J14" s="1290">
        <v>2.9569341989121728E-2</v>
      </c>
      <c r="K14" s="1291">
        <v>2.7073363845507178E-2</v>
      </c>
    </row>
    <row r="15" spans="2:12" ht="15" thickBot="1">
      <c r="B15" s="2298"/>
      <c r="C15" s="1372" t="s">
        <v>352</v>
      </c>
      <c r="D15" s="1392">
        <v>1.6447583538115033E-2</v>
      </c>
      <c r="E15" s="1297">
        <v>2.8167872523918384E-2</v>
      </c>
      <c r="F15" s="1297">
        <v>2.8868448241022599E-2</v>
      </c>
      <c r="G15" s="1297">
        <v>2.8425387469578151E-2</v>
      </c>
      <c r="H15" s="1297">
        <v>4.5882881631036043E-2</v>
      </c>
      <c r="I15" s="1297">
        <v>4.1714926678024955E-2</v>
      </c>
      <c r="J15" s="1297">
        <v>2.9458863231170786E-2</v>
      </c>
      <c r="K15" s="1393">
        <v>2.6265910785299305E-2</v>
      </c>
      <c r="L15" s="1388"/>
    </row>
    <row r="16" spans="2:12">
      <c r="B16" s="2296" t="s">
        <v>597</v>
      </c>
      <c r="C16" s="1384" t="s">
        <v>573</v>
      </c>
      <c r="D16" s="1385">
        <v>3.7300648708806963E-2</v>
      </c>
      <c r="E16" s="1386">
        <v>6.7111813745137222E-2</v>
      </c>
      <c r="F16" s="1386">
        <v>4.4315979591466777E-2</v>
      </c>
      <c r="G16" s="1386">
        <v>7.0362637117401525E-2</v>
      </c>
      <c r="H16" s="1386">
        <v>0.15410953601393823</v>
      </c>
      <c r="I16" s="1386">
        <v>0.12692729955407439</v>
      </c>
      <c r="J16" s="1386">
        <v>6.9194526518428515E-2</v>
      </c>
      <c r="K16" s="1387">
        <v>6.3556527187546855E-2</v>
      </c>
      <c r="L16" s="1388"/>
    </row>
    <row r="17" spans="2:18">
      <c r="B17" s="2297"/>
      <c r="C17" s="1366" t="s">
        <v>574</v>
      </c>
      <c r="D17" s="1389">
        <v>3.4259121278767478E-2</v>
      </c>
      <c r="E17" s="1390">
        <v>5.904038627698957E-2</v>
      </c>
      <c r="F17" s="1390">
        <v>4.4544849936032686E-2</v>
      </c>
      <c r="G17" s="1390">
        <v>6.9066295967988231E-2</v>
      </c>
      <c r="H17" s="1390">
        <v>0.21312101517809554</v>
      </c>
      <c r="I17" s="1390">
        <v>0.11808196849407218</v>
      </c>
      <c r="J17" s="1390">
        <v>6.3827179065958972E-2</v>
      </c>
      <c r="K17" s="1391">
        <v>5.8253799311944479E-2</v>
      </c>
      <c r="L17" s="1388"/>
    </row>
    <row r="18" spans="2:18">
      <c r="B18" s="2297"/>
      <c r="C18" s="1366" t="s">
        <v>575</v>
      </c>
      <c r="D18" s="1389">
        <v>2.8746141031532651E-2</v>
      </c>
      <c r="E18" s="1390">
        <v>5.2947375600943578E-2</v>
      </c>
      <c r="F18" s="1390">
        <v>4.4390139661157998E-2</v>
      </c>
      <c r="G18" s="1390">
        <v>6.3240243424034615E-2</v>
      </c>
      <c r="H18" s="1390">
        <v>0.29065114044822843</v>
      </c>
      <c r="I18" s="1390">
        <v>0.12772809588265743</v>
      </c>
      <c r="J18" s="1390">
        <v>5.8072178950791302E-2</v>
      </c>
      <c r="K18" s="1391">
        <v>5.2274656235284628E-2</v>
      </c>
      <c r="L18" s="1388"/>
    </row>
    <row r="19" spans="2:18">
      <c r="B19" s="2297"/>
      <c r="C19" s="1367" t="s">
        <v>19</v>
      </c>
      <c r="D19" s="1289">
        <v>1.9275900714436748E-2</v>
      </c>
      <c r="E19" s="1290">
        <v>2.9313974990199023E-2</v>
      </c>
      <c r="F19" s="1290">
        <v>2.1621854468890866E-2</v>
      </c>
      <c r="G19" s="1290">
        <v>2.7429848599159423E-2</v>
      </c>
      <c r="H19" s="1290">
        <v>0.11267220785168916</v>
      </c>
      <c r="I19" s="1290">
        <v>8.4164513651281331E-2</v>
      </c>
      <c r="J19" s="1290">
        <v>3.0326273825028012E-2</v>
      </c>
      <c r="K19" s="1291">
        <v>2.8257649225028734E-2</v>
      </c>
      <c r="L19" s="1388"/>
    </row>
    <row r="20" spans="2:18" ht="15" thickBot="1">
      <c r="B20" s="2298"/>
      <c r="C20" s="1372" t="s">
        <v>352</v>
      </c>
      <c r="D20" s="1392">
        <v>1.7441792324079601E-2</v>
      </c>
      <c r="E20" s="1297">
        <v>3.0885735987046473E-2</v>
      </c>
      <c r="F20" s="1297">
        <v>2.2415228826761748E-2</v>
      </c>
      <c r="G20" s="1297">
        <v>2.7628742566914038E-2</v>
      </c>
      <c r="H20" s="1297">
        <v>4.08439003190052E-2</v>
      </c>
      <c r="I20" s="1297">
        <v>5.8662347084997429E-2</v>
      </c>
      <c r="J20" s="1297">
        <v>3.0815465610521016E-2</v>
      </c>
      <c r="K20" s="1393">
        <v>2.7737206121903495E-2</v>
      </c>
      <c r="L20" s="1388"/>
    </row>
    <row r="21" spans="2:18">
      <c r="B21" s="2296" t="s">
        <v>580</v>
      </c>
      <c r="C21" s="1384" t="s">
        <v>573</v>
      </c>
      <c r="D21" s="1385">
        <v>1.6820664326684508E-2</v>
      </c>
      <c r="E21" s="1386">
        <v>4.8848614445965097E-2</v>
      </c>
      <c r="F21" s="1386">
        <v>3.6790791013397425E-2</v>
      </c>
      <c r="G21" s="1386">
        <v>5.9512848680142644E-2</v>
      </c>
      <c r="H21" s="1386">
        <v>0.12647206732682065</v>
      </c>
      <c r="I21" s="1386">
        <v>8.5697341068456667E-2</v>
      </c>
      <c r="J21" s="1386">
        <v>5.3160069687377166E-2</v>
      </c>
      <c r="K21" s="1387">
        <v>4.5974787810645824E-2</v>
      </c>
      <c r="L21" s="1388"/>
    </row>
    <row r="22" spans="2:18">
      <c r="B22" s="2297"/>
      <c r="C22" s="1366" t="s">
        <v>574</v>
      </c>
      <c r="D22" s="1389">
        <v>1.5899740725113631E-2</v>
      </c>
      <c r="E22" s="1390">
        <v>4.3457255041017176E-2</v>
      </c>
      <c r="F22" s="1390">
        <v>3.7020244019633115E-2</v>
      </c>
      <c r="G22" s="1390">
        <v>5.8450725525929885E-2</v>
      </c>
      <c r="H22" s="1390">
        <v>0.18735431762401686</v>
      </c>
      <c r="I22" s="1390">
        <v>8.3002627458358555E-2</v>
      </c>
      <c r="J22" s="1390">
        <v>4.9924894134109478E-2</v>
      </c>
      <c r="K22" s="1391">
        <v>4.2945091582379573E-2</v>
      </c>
      <c r="L22" s="1388"/>
    </row>
    <row r="23" spans="2:18">
      <c r="B23" s="2297"/>
      <c r="C23" s="1366" t="s">
        <v>575</v>
      </c>
      <c r="D23" s="1389">
        <v>1.4324084672372586E-2</v>
      </c>
      <c r="E23" s="1390">
        <v>3.9349243720258241E-2</v>
      </c>
      <c r="F23" s="1390">
        <v>3.6493190772156188E-2</v>
      </c>
      <c r="G23" s="1390">
        <v>5.4563995742458821E-2</v>
      </c>
      <c r="H23" s="1390">
        <v>0.27836212751155354</v>
      </c>
      <c r="I23" s="1390">
        <v>9.0395745591374282E-2</v>
      </c>
      <c r="J23" s="1390">
        <v>4.5788875740681349E-2</v>
      </c>
      <c r="K23" s="1391">
        <v>3.9093009208580824E-2</v>
      </c>
      <c r="L23" s="1388"/>
    </row>
    <row r="24" spans="2:18">
      <c r="B24" s="2297"/>
      <c r="C24" s="1367" t="s">
        <v>19</v>
      </c>
      <c r="D24" s="1289">
        <v>6.621634886211843E-3</v>
      </c>
      <c r="E24" s="1290">
        <v>1.4445208564911639E-2</v>
      </c>
      <c r="F24" s="1290">
        <v>1.4377114026731457E-2</v>
      </c>
      <c r="G24" s="1290">
        <v>1.8259329965820185E-2</v>
      </c>
      <c r="H24" s="1290">
        <v>9.0458891311928469E-2</v>
      </c>
      <c r="I24" s="1290">
        <v>3.8745897632846867E-2</v>
      </c>
      <c r="J24" s="1290">
        <v>1.6844751425749985E-2</v>
      </c>
      <c r="K24" s="1291">
        <v>1.4583397737338823E-2</v>
      </c>
      <c r="L24" s="1388"/>
    </row>
    <row r="25" spans="2:18" ht="15" thickBot="1">
      <c r="B25" s="2298"/>
      <c r="C25" s="1372" t="s">
        <v>352</v>
      </c>
      <c r="D25" s="1392">
        <v>5.4598144789208937E-3</v>
      </c>
      <c r="E25" s="1297">
        <v>1.4454490488013781E-2</v>
      </c>
      <c r="F25" s="1297">
        <v>1.4686092443274039E-2</v>
      </c>
      <c r="G25" s="1297">
        <v>1.8311664156547735E-2</v>
      </c>
      <c r="H25" s="1297">
        <v>3.3801542696140892E-2</v>
      </c>
      <c r="I25" s="1297">
        <v>2.3714160136604545E-2</v>
      </c>
      <c r="J25" s="1297">
        <v>1.6392387763486435E-2</v>
      </c>
      <c r="K25" s="1393">
        <v>1.3669806066979227E-2</v>
      </c>
      <c r="L25" s="1388"/>
    </row>
    <row r="26" spans="2:18">
      <c r="B26" s="2296" t="s">
        <v>598</v>
      </c>
      <c r="C26" s="1384" t="s">
        <v>573</v>
      </c>
      <c r="D26" s="1385">
        <v>0.82258293847072383</v>
      </c>
      <c r="E26" s="1386">
        <v>0.93924550086569047</v>
      </c>
      <c r="F26" s="1386">
        <v>1.1649275168930373</v>
      </c>
      <c r="G26" s="1386">
        <v>1.0205576664407885</v>
      </c>
      <c r="H26" s="1386">
        <v>0.94276647329151297</v>
      </c>
      <c r="I26" s="1386">
        <v>0.86030401702133164</v>
      </c>
      <c r="J26" s="1386">
        <v>0.9732155374166418</v>
      </c>
      <c r="K26" s="1387">
        <v>0.94875750291241678</v>
      </c>
      <c r="L26" s="1388"/>
    </row>
    <row r="27" spans="2:18">
      <c r="B27" s="2297"/>
      <c r="C27" s="1366" t="s">
        <v>574</v>
      </c>
      <c r="D27" s="1389">
        <v>0.85959419446563945</v>
      </c>
      <c r="E27" s="1390">
        <v>0.9639742673500713</v>
      </c>
      <c r="F27" s="1390">
        <v>1.1437674934693776</v>
      </c>
      <c r="G27" s="1390">
        <v>1.0081908132606185</v>
      </c>
      <c r="H27" s="1390">
        <v>0.95883231500339439</v>
      </c>
      <c r="I27" s="1390">
        <v>0.89140649087071122</v>
      </c>
      <c r="J27" s="1390">
        <v>0.9856320422624214</v>
      </c>
      <c r="K27" s="1391">
        <v>0.96535212896412059</v>
      </c>
      <c r="L27" s="1388"/>
    </row>
    <row r="28" spans="2:18">
      <c r="B28" s="2297"/>
      <c r="C28" s="1366" t="s">
        <v>575</v>
      </c>
      <c r="D28" s="1389">
        <v>0.90958003214333583</v>
      </c>
      <c r="E28" s="1390">
        <v>0.96896638952588476</v>
      </c>
      <c r="F28" s="1390">
        <v>1.1289815996084041</v>
      </c>
      <c r="G28" s="1390">
        <v>1.0187686910866669</v>
      </c>
      <c r="H28" s="1390">
        <v>0.98495101698875587</v>
      </c>
      <c r="I28" s="1390">
        <v>0.85345504386779492</v>
      </c>
      <c r="J28" s="1390">
        <v>0.99214554388733778</v>
      </c>
      <c r="K28" s="1391">
        <v>0.97611906819533223</v>
      </c>
      <c r="L28" s="1388"/>
    </row>
    <row r="29" spans="2:18">
      <c r="B29" s="2297"/>
      <c r="C29" s="1367" t="s">
        <v>19</v>
      </c>
      <c r="D29" s="1289">
        <v>0.93397106277885866</v>
      </c>
      <c r="E29" s="1290">
        <v>0.94010611328171168</v>
      </c>
      <c r="F29" s="1290">
        <v>1.3010735907335906</v>
      </c>
      <c r="G29" s="1290">
        <v>1.0255748719752942</v>
      </c>
      <c r="H29" s="1290">
        <v>0.95724276508765038</v>
      </c>
      <c r="I29" s="1290">
        <v>0.70532187302956884</v>
      </c>
      <c r="J29" s="1290">
        <v>0.9750403943368211</v>
      </c>
      <c r="K29" s="1291">
        <v>0.95808974164515448</v>
      </c>
      <c r="L29" s="1388"/>
    </row>
    <row r="30" spans="2:18" ht="15" thickBot="1">
      <c r="B30" s="2298"/>
      <c r="C30" s="1372" t="s">
        <v>352</v>
      </c>
      <c r="D30" s="1392">
        <v>0.94299847358049349</v>
      </c>
      <c r="E30" s="1297">
        <v>0.91200263240390433</v>
      </c>
      <c r="F30" s="1297">
        <v>1.2878944249971829</v>
      </c>
      <c r="G30" s="1297">
        <v>1.0288339181826578</v>
      </c>
      <c r="H30" s="1297">
        <v>1.1233716974303294</v>
      </c>
      <c r="I30" s="1297">
        <v>0.7111022444700873</v>
      </c>
      <c r="J30" s="1297">
        <v>0.95597657369528566</v>
      </c>
      <c r="K30" s="1393">
        <v>0.94695589274067737</v>
      </c>
      <c r="L30" s="1388"/>
    </row>
    <row r="31" spans="2:18" s="1272" customFormat="1">
      <c r="B31" s="2296" t="s">
        <v>606</v>
      </c>
      <c r="C31" s="1384" t="s">
        <v>573</v>
      </c>
      <c r="D31" s="1385">
        <v>3.1161939647442367E-2</v>
      </c>
      <c r="E31" s="1386">
        <v>6.1756448380021776E-2</v>
      </c>
      <c r="F31" s="1386">
        <v>7.6022699418885037E-2</v>
      </c>
      <c r="G31" s="1386">
        <v>0.10168100934703085</v>
      </c>
      <c r="H31" s="1386">
        <v>0.14354557214134653</v>
      </c>
      <c r="I31" s="1386">
        <v>0.10252959334949542</v>
      </c>
      <c r="J31" s="1386">
        <v>7.3837503836929858E-2</v>
      </c>
      <c r="K31" s="1387">
        <v>6.3896226771442938E-2</v>
      </c>
      <c r="L31" s="1388"/>
      <c r="M31" s="1376"/>
      <c r="N31" s="1376"/>
      <c r="O31" s="1376"/>
      <c r="P31" s="1376"/>
      <c r="Q31" s="1376"/>
      <c r="R31" s="1376"/>
    </row>
    <row r="32" spans="2:18">
      <c r="B32" s="2297"/>
      <c r="C32" s="1366" t="s">
        <v>574</v>
      </c>
      <c r="D32" s="1389">
        <v>3.0312367489130958E-2</v>
      </c>
      <c r="E32" s="1390">
        <v>5.442723945045673E-2</v>
      </c>
      <c r="F32" s="1390">
        <v>7.7131771178052908E-2</v>
      </c>
      <c r="G32" s="1390">
        <v>0.10239650580491497</v>
      </c>
      <c r="H32" s="1390">
        <v>0.20063452547209909</v>
      </c>
      <c r="I32" s="1390">
        <v>9.7413562480811108E-2</v>
      </c>
      <c r="J32" s="1390">
        <v>6.7469908485360094E-2</v>
      </c>
      <c r="K32" s="1391">
        <v>5.8559067726563191E-2</v>
      </c>
      <c r="L32" s="1388"/>
    </row>
    <row r="33" spans="2:18">
      <c r="B33" s="2297"/>
      <c r="C33" s="1366" t="s">
        <v>575</v>
      </c>
      <c r="D33" s="1389">
        <v>2.4503820495546294E-2</v>
      </c>
      <c r="E33" s="1390">
        <v>4.8434633229428703E-2</v>
      </c>
      <c r="F33" s="1390">
        <v>7.5498080823679661E-2</v>
      </c>
      <c r="G33" s="1390">
        <v>9.7192897574937556E-2</v>
      </c>
      <c r="H33" s="1390">
        <v>0.27632339260265942</v>
      </c>
      <c r="I33" s="1390">
        <v>0.10577945904012631</v>
      </c>
      <c r="J33" s="1390">
        <v>6.051738476990675E-2</v>
      </c>
      <c r="K33" s="1391">
        <v>5.1681358255465479E-2</v>
      </c>
      <c r="L33" s="1388"/>
    </row>
    <row r="34" spans="2:18" s="1272" customFormat="1">
      <c r="B34" s="2297"/>
      <c r="C34" s="1367" t="s">
        <v>19</v>
      </c>
      <c r="D34" s="1289">
        <v>1.5193305991686629E-2</v>
      </c>
      <c r="E34" s="1290">
        <v>2.5353272294697318E-2</v>
      </c>
      <c r="F34" s="1290">
        <v>3.6814822400901615E-2</v>
      </c>
      <c r="G34" s="1290">
        <v>3.8655270295287911E-2</v>
      </c>
      <c r="H34" s="1290">
        <v>0.10340312408427689</v>
      </c>
      <c r="I34" s="1290">
        <v>6.5924699615524066E-2</v>
      </c>
      <c r="J34" s="1290">
        <v>2.9627803315090972E-2</v>
      </c>
      <c r="K34" s="1291">
        <v>2.6102857239999996E-2</v>
      </c>
      <c r="L34" s="1388"/>
      <c r="M34" s="1376"/>
      <c r="N34" s="1376"/>
      <c r="O34" s="1376"/>
      <c r="P34" s="1376"/>
      <c r="Q34" s="1376"/>
      <c r="R34" s="1376"/>
    </row>
    <row r="35" spans="2:18" s="1272" customFormat="1" ht="15" thickBot="1">
      <c r="B35" s="2298"/>
      <c r="C35" s="1372" t="s">
        <v>352</v>
      </c>
      <c r="D35" s="1392">
        <v>1.2835813441348346E-2</v>
      </c>
      <c r="E35" s="1297">
        <v>2.4656986751627256E-2</v>
      </c>
      <c r="F35" s="1297">
        <v>3.7415862297642113E-2</v>
      </c>
      <c r="G35" s="1297">
        <v>3.8359843994497621E-2</v>
      </c>
      <c r="H35" s="1297">
        <v>3.7817237002089894E-2</v>
      </c>
      <c r="I35" s="1297">
        <v>6.5220353820117385E-2</v>
      </c>
      <c r="J35" s="1297">
        <v>2.8236214267714065E-2</v>
      </c>
      <c r="K35" s="1393">
        <v>2.4145253122647002E-2</v>
      </c>
      <c r="L35" s="1388"/>
      <c r="M35" s="1376"/>
      <c r="N35" s="1376"/>
      <c r="O35" s="1376"/>
      <c r="P35" s="1376"/>
      <c r="Q35" s="1376"/>
      <c r="R35" s="1376"/>
    </row>
    <row r="36" spans="2:18">
      <c r="B36" s="2296" t="s">
        <v>599</v>
      </c>
      <c r="C36" s="1384" t="s">
        <v>573</v>
      </c>
      <c r="D36" s="1385">
        <v>0.99014596023765089</v>
      </c>
      <c r="E36" s="1386">
        <v>1.0281538817783151</v>
      </c>
      <c r="F36" s="1386">
        <v>1.266233751102678</v>
      </c>
      <c r="G36" s="1386">
        <v>1.166116510718439</v>
      </c>
      <c r="H36" s="1386">
        <v>1.0910359760023294</v>
      </c>
      <c r="I36" s="1386">
        <v>1.0289955800946919</v>
      </c>
      <c r="J36" s="1386">
        <v>1.1067703859799147</v>
      </c>
      <c r="K36" s="1387">
        <v>1.0918363996734504</v>
      </c>
      <c r="L36" s="1388"/>
    </row>
    <row r="37" spans="2:18">
      <c r="B37" s="2297"/>
      <c r="C37" s="1366" t="s">
        <v>574</v>
      </c>
      <c r="D37" s="1389">
        <v>0.97871320445752796</v>
      </c>
      <c r="E37" s="1390">
        <v>1.0510611540809842</v>
      </c>
      <c r="F37" s="1390">
        <v>1.256646715745483</v>
      </c>
      <c r="G37" s="1390">
        <v>1.1568172068240976</v>
      </c>
      <c r="H37" s="1390">
        <v>1.1110717758025648</v>
      </c>
      <c r="I37" s="1390">
        <v>1.0380622358650655</v>
      </c>
      <c r="J37" s="1390">
        <v>1.1268307002421498</v>
      </c>
      <c r="K37" s="1391">
        <v>1.1066282093432371</v>
      </c>
      <c r="L37" s="1388"/>
    </row>
    <row r="38" spans="2:18">
      <c r="B38" s="2297"/>
      <c r="C38" s="1366" t="s">
        <v>575</v>
      </c>
      <c r="D38" s="1389">
        <v>1.0583551613936253</v>
      </c>
      <c r="E38" s="1390">
        <v>1.0457715322362184</v>
      </c>
      <c r="F38" s="1390">
        <v>1.0697238473607509</v>
      </c>
      <c r="G38" s="1390">
        <v>1.0075500173120202</v>
      </c>
      <c r="H38" s="1390">
        <v>0.99898236307775312</v>
      </c>
      <c r="I38" s="1390">
        <v>1.0072381172853795</v>
      </c>
      <c r="J38" s="1390">
        <v>1.1401182350362491</v>
      </c>
      <c r="K38" s="1391">
        <v>1.0352773017219685</v>
      </c>
      <c r="L38" s="1388"/>
    </row>
    <row r="39" spans="2:18">
      <c r="B39" s="2297"/>
      <c r="C39" s="1367" t="s">
        <v>19</v>
      </c>
      <c r="D39" s="1289">
        <v>1.1916099953553181</v>
      </c>
      <c r="E39" s="1290">
        <v>1.0917103980648353</v>
      </c>
      <c r="F39" s="1290">
        <v>1.4855974077502976</v>
      </c>
      <c r="G39" s="1290">
        <v>1.3332725594745627</v>
      </c>
      <c r="H39" s="1290">
        <v>1.0581260690852461</v>
      </c>
      <c r="I39" s="1290">
        <v>0.9321040628727808</v>
      </c>
      <c r="J39" s="1290">
        <v>1.1866856294625145</v>
      </c>
      <c r="K39" s="1291">
        <v>1.1786963035979512</v>
      </c>
      <c r="L39" s="1388"/>
    </row>
    <row r="40" spans="2:18" ht="15" thickBot="1">
      <c r="B40" s="2298"/>
      <c r="C40" s="1372" t="s">
        <v>352</v>
      </c>
      <c r="D40" s="1392">
        <v>1.2878046702484656</v>
      </c>
      <c r="E40" s="1297">
        <v>1.1472522276512358</v>
      </c>
      <c r="F40" s="1297">
        <v>1.505925541817378</v>
      </c>
      <c r="G40" s="1297">
        <v>1.3829287138790507</v>
      </c>
      <c r="H40" s="1297">
        <v>1.2199811335586825</v>
      </c>
      <c r="I40" s="1297">
        <v>0.9007021841612286</v>
      </c>
      <c r="J40" s="1297">
        <v>1.2305065935429256</v>
      </c>
      <c r="K40" s="1393">
        <v>1.2297962734526042</v>
      </c>
      <c r="L40" s="1388"/>
    </row>
    <row r="41" spans="2:18">
      <c r="B41" s="2296" t="s">
        <v>600</v>
      </c>
      <c r="C41" s="1384" t="s">
        <v>573</v>
      </c>
      <c r="D41" s="1385">
        <v>0.65586075671347588</v>
      </c>
      <c r="E41" s="1386">
        <v>0.84687373447310621</v>
      </c>
      <c r="F41" s="1386">
        <v>0.92640739763224411</v>
      </c>
      <c r="G41" s="1386">
        <v>0.91968789469164769</v>
      </c>
      <c r="H41" s="1386">
        <v>0.90440336999899873</v>
      </c>
      <c r="I41" s="1386">
        <v>0.85791075917443427</v>
      </c>
      <c r="J41" s="1386">
        <v>0.86869191503657217</v>
      </c>
      <c r="K41" s="1387">
        <v>0.84218285457302411</v>
      </c>
    </row>
    <row r="42" spans="2:18">
      <c r="B42" s="2297"/>
      <c r="C42" s="1366" t="s">
        <v>574</v>
      </c>
      <c r="D42" s="1389">
        <v>0.65822610641316515</v>
      </c>
      <c r="E42" s="1390">
        <v>0.85999376719301857</v>
      </c>
      <c r="F42" s="1390">
        <v>0.93142066753488029</v>
      </c>
      <c r="G42" s="1390">
        <v>0.92223943496731631</v>
      </c>
      <c r="H42" s="1390">
        <v>0.93221573406543512</v>
      </c>
      <c r="I42" s="1390">
        <v>0.89285642535583787</v>
      </c>
      <c r="J42" s="1390">
        <v>0.81857005422893714</v>
      </c>
      <c r="K42" s="1391">
        <v>0.85358938088028846</v>
      </c>
      <c r="L42" s="1388"/>
    </row>
    <row r="43" spans="2:18">
      <c r="B43" s="2297"/>
      <c r="C43" s="1366" t="s">
        <v>575</v>
      </c>
      <c r="D43" s="1389">
        <v>0.67818083144349095</v>
      </c>
      <c r="E43" s="1390">
        <v>0.8600589648516862</v>
      </c>
      <c r="F43" s="1390">
        <v>0.92867483349752855</v>
      </c>
      <c r="G43" s="1390">
        <v>0.92907367099872129</v>
      </c>
      <c r="H43" s="1390">
        <v>0.96528913268779082</v>
      </c>
      <c r="I43" s="1390">
        <v>0.87224519644791787</v>
      </c>
      <c r="J43" s="1390">
        <v>0.8850028925724468</v>
      </c>
      <c r="K43" s="1391">
        <v>0.85833221405960869</v>
      </c>
      <c r="L43" s="1388"/>
    </row>
    <row r="44" spans="2:18">
      <c r="B44" s="2297"/>
      <c r="C44" s="1367" t="s">
        <v>19</v>
      </c>
      <c r="D44" s="1289">
        <v>0.57149529958197853</v>
      </c>
      <c r="E44" s="1290">
        <v>0.71590581022467326</v>
      </c>
      <c r="F44" s="1290">
        <v>0.86555385971873211</v>
      </c>
      <c r="G44" s="1290">
        <v>0.826403723677818</v>
      </c>
      <c r="H44" s="1290">
        <v>0.87231264520411556</v>
      </c>
      <c r="I44" s="1290">
        <v>0.70382894182864364</v>
      </c>
      <c r="J44" s="1290">
        <v>0.75307400473635744</v>
      </c>
      <c r="K44" s="1291">
        <v>0.72176681583785396</v>
      </c>
    </row>
    <row r="45" spans="2:18" ht="15" thickBot="1">
      <c r="B45" s="2298"/>
      <c r="C45" s="1372" t="s">
        <v>352</v>
      </c>
      <c r="D45" s="1392">
        <v>0.56226618136575879</v>
      </c>
      <c r="E45" s="1297">
        <v>0.73679662104674626</v>
      </c>
      <c r="F45" s="1297">
        <v>0.86536215800368077</v>
      </c>
      <c r="G45" s="1297">
        <v>0.83316735212339876</v>
      </c>
      <c r="H45" s="1297">
        <v>0.92284128606241644</v>
      </c>
      <c r="I45" s="1297">
        <v>0.67204148053605617</v>
      </c>
      <c r="J45" s="1297">
        <v>0.76621665280088735</v>
      </c>
      <c r="K45" s="1393">
        <v>0.73202696306266057</v>
      </c>
    </row>
    <row r="46" spans="2:18">
      <c r="B46" s="1376"/>
      <c r="D46" s="1394"/>
      <c r="E46" s="1394"/>
      <c r="F46" s="1394"/>
      <c r="G46" s="1394"/>
      <c r="H46" s="1394"/>
      <c r="I46" s="1394"/>
      <c r="J46" s="1394"/>
      <c r="K46" s="1394"/>
      <c r="L46" s="1376"/>
    </row>
    <row r="47" spans="2:18" ht="36" customHeight="1">
      <c r="B47" s="2300" t="s">
        <v>615</v>
      </c>
      <c r="C47" s="2300"/>
      <c r="D47" s="2300"/>
      <c r="E47" s="2300"/>
      <c r="F47" s="2300"/>
      <c r="G47" s="2300"/>
      <c r="H47" s="2300"/>
      <c r="I47" s="2300"/>
      <c r="J47" s="2300"/>
      <c r="K47" s="2300"/>
      <c r="L47" s="1376"/>
    </row>
  </sheetData>
  <mergeCells count="11">
    <mergeCell ref="B26:B30"/>
    <mergeCell ref="B31:B35"/>
    <mergeCell ref="B36:B40"/>
    <mergeCell ref="B41:B45"/>
    <mergeCell ref="B47:K47"/>
    <mergeCell ref="B21:B25"/>
    <mergeCell ref="I1:K1"/>
    <mergeCell ref="B3:K3"/>
    <mergeCell ref="B6:B10"/>
    <mergeCell ref="B11:B15"/>
    <mergeCell ref="B16:B20"/>
  </mergeCells>
  <pageMargins left="0.51181102362204722" right="0.19685039370078741" top="0.7" bottom="0.31" header="0.31496062992125984" footer="0.19685039370078741"/>
  <pageSetup paperSize="9"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1395" customWidth="1"/>
    <col min="2" max="2" width="25.28515625" style="1395" customWidth="1"/>
    <col min="3" max="3" width="17.140625" style="1395" customWidth="1"/>
    <col min="4" max="4" width="8.42578125" style="1395" customWidth="1"/>
    <col min="5" max="5" width="19.28515625" style="1395" customWidth="1"/>
    <col min="6" max="182" width="9.140625" style="1395" customWidth="1"/>
    <col min="183" max="183" width="29.140625" style="1395" customWidth="1"/>
    <col min="184" max="184" width="33.140625" style="1395" customWidth="1"/>
    <col min="185" max="185" width="16" style="1395" customWidth="1"/>
    <col min="186" max="186" width="29.140625" style="1395" customWidth="1"/>
    <col min="187" max="187" width="33.140625" style="1395" customWidth="1"/>
    <col min="188" max="188" width="16" style="1395" customWidth="1"/>
    <col min="189" max="189" width="29.140625" style="1395" customWidth="1"/>
    <col min="190" max="190" width="33.140625" style="1395" customWidth="1"/>
    <col min="191" max="191" width="16" style="1395" customWidth="1"/>
    <col min="192" max="192" width="29.140625" style="1395" customWidth="1"/>
    <col min="193" max="193" width="33.140625" style="1395" customWidth="1"/>
    <col min="194" max="194" width="16" style="1395" customWidth="1"/>
    <col min="195" max="195" width="29.140625" style="1395" customWidth="1"/>
    <col min="196" max="196" width="33.140625" style="1395" customWidth="1"/>
    <col min="197" max="197" width="16" style="1395" customWidth="1"/>
    <col min="198" max="198" width="29.140625" style="1395" customWidth="1"/>
    <col min="199" max="199" width="33.140625" style="1395" customWidth="1"/>
    <col min="200" max="200" width="16" style="1395" customWidth="1"/>
    <col min="201" max="201" width="29.140625" style="1395" customWidth="1"/>
    <col min="202" max="202" width="33.140625" style="1395" customWidth="1"/>
    <col min="203" max="203" width="16" style="1395" customWidth="1"/>
    <col min="204" max="204" width="29.140625" style="1395" customWidth="1"/>
    <col min="205" max="205" width="33.140625" style="1395" customWidth="1"/>
    <col min="206" max="206" width="16" style="1395" customWidth="1"/>
    <col min="207" max="207" width="29.140625" style="1395" customWidth="1"/>
    <col min="208" max="208" width="33.140625" style="1395" customWidth="1"/>
    <col min="209" max="209" width="16" style="1395" customWidth="1"/>
    <col min="210" max="210" width="29.140625" style="1395" customWidth="1"/>
    <col min="211" max="211" width="33.140625" style="1395" customWidth="1"/>
    <col min="212" max="212" width="16" style="1395" customWidth="1"/>
    <col min="213" max="213" width="29.140625" style="1395" customWidth="1"/>
    <col min="214" max="214" width="33.140625" style="1395" customWidth="1"/>
    <col min="215" max="215" width="16" style="1395" customWidth="1"/>
    <col min="216" max="216" width="29.140625" style="1395" customWidth="1"/>
    <col min="217" max="217" width="33.140625" style="1395" customWidth="1"/>
    <col min="218" max="218" width="16" style="1395" customWidth="1"/>
    <col min="219" max="219" width="29.140625" style="1395" customWidth="1"/>
    <col min="220" max="220" width="33.140625" style="1395" customWidth="1"/>
    <col min="221" max="221" width="16" style="1395" customWidth="1"/>
    <col min="222" max="222" width="29.140625" style="1395" customWidth="1"/>
    <col min="223" max="223" width="33.140625" style="1395" customWidth="1"/>
    <col min="224" max="224" width="16" style="1395" customWidth="1"/>
    <col min="225" max="225" width="29.140625" style="1395" customWidth="1"/>
    <col min="226" max="226" width="33.140625" style="1395" customWidth="1"/>
    <col min="227" max="227" width="16" style="1395" customWidth="1"/>
    <col min="228" max="228" width="29.140625" style="1395" customWidth="1"/>
    <col min="229" max="229" width="33.140625" style="1395" customWidth="1"/>
    <col min="230" max="230" width="16" style="1395" customWidth="1"/>
    <col min="231" max="231" width="29.140625" style="1395" customWidth="1"/>
    <col min="232" max="16384" width="33.140625" style="1395"/>
  </cols>
  <sheetData>
    <row r="1" spans="2:6">
      <c r="D1" s="2301" t="s">
        <v>616</v>
      </c>
      <c r="E1" s="2301"/>
      <c r="F1" s="1396"/>
    </row>
    <row r="3" spans="2:6" ht="54" customHeight="1">
      <c r="B3" s="2302" t="s">
        <v>617</v>
      </c>
      <c r="C3" s="2302"/>
      <c r="D3" s="2302"/>
      <c r="E3" s="2302"/>
    </row>
    <row r="4" spans="2:6">
      <c r="D4" s="1397"/>
      <c r="E4" s="1397"/>
    </row>
    <row r="5" spans="2:6" ht="13.5" thickBot="1">
      <c r="C5" s="1398"/>
      <c r="D5" s="1398"/>
      <c r="E5" s="1398"/>
    </row>
    <row r="6" spans="2:6" ht="64.5" thickBot="1">
      <c r="B6" s="1399" t="s">
        <v>618</v>
      </c>
      <c r="C6" s="1400" t="s">
        <v>619</v>
      </c>
      <c r="D6" s="1401" t="s">
        <v>620</v>
      </c>
      <c r="E6" s="1402" t="s">
        <v>621</v>
      </c>
    </row>
    <row r="7" spans="2:6">
      <c r="B7" s="1403" t="s">
        <v>622</v>
      </c>
      <c r="C7" s="1404">
        <v>732028.49900000007</v>
      </c>
      <c r="D7" s="1405">
        <v>4.8424958982903081E-3</v>
      </c>
      <c r="E7" s="1406">
        <v>93574</v>
      </c>
    </row>
    <row r="8" spans="2:6">
      <c r="B8" s="1407" t="s">
        <v>623</v>
      </c>
      <c r="C8" s="1408">
        <v>6366380.4322583545</v>
      </c>
      <c r="D8" s="1405">
        <v>4.2114714348254846E-2</v>
      </c>
      <c r="E8" s="1409">
        <v>173187</v>
      </c>
    </row>
    <row r="9" spans="2:6">
      <c r="B9" s="1407" t="s">
        <v>624</v>
      </c>
      <c r="C9" s="1408">
        <v>15676324.704239178</v>
      </c>
      <c r="D9" s="1405">
        <v>0.10370161569426171</v>
      </c>
      <c r="E9" s="1409">
        <v>239373.54424691517</v>
      </c>
    </row>
    <row r="10" spans="2:6" ht="25.5">
      <c r="B10" s="1407" t="s">
        <v>625</v>
      </c>
      <c r="C10" s="1408">
        <v>19537499.939199433</v>
      </c>
      <c r="D10" s="1405">
        <v>0.12924396174146818</v>
      </c>
      <c r="E10" s="1409">
        <v>177414.2199724816</v>
      </c>
    </row>
    <row r="11" spans="2:6" ht="25.5">
      <c r="B11" s="1407" t="s">
        <v>626</v>
      </c>
      <c r="C11" s="1408">
        <v>23395917.677555319</v>
      </c>
      <c r="D11" s="1405">
        <v>0.15476806646881563</v>
      </c>
      <c r="E11" s="1409">
        <v>150998.72615361813</v>
      </c>
    </row>
    <row r="12" spans="2:6" ht="25.5">
      <c r="B12" s="1407" t="s">
        <v>627</v>
      </c>
      <c r="C12" s="1408">
        <v>31971536.242819503</v>
      </c>
      <c r="D12" s="1405">
        <v>0.21149727548775851</v>
      </c>
      <c r="E12" s="1409">
        <v>154110</v>
      </c>
    </row>
    <row r="13" spans="2:6" ht="25.5">
      <c r="B13" s="1407" t="s">
        <v>628</v>
      </c>
      <c r="C13" s="1408">
        <v>29421206.909685992</v>
      </c>
      <c r="D13" s="1405">
        <v>0.19462640317628518</v>
      </c>
      <c r="E13" s="1409">
        <v>98847.992916921241</v>
      </c>
    </row>
    <row r="14" spans="2:6" ht="13.5" thickBot="1">
      <c r="B14" s="1410" t="s">
        <v>629</v>
      </c>
      <c r="C14" s="1411">
        <v>24066708.908742223</v>
      </c>
      <c r="D14" s="1412">
        <v>0.15920546718486572</v>
      </c>
      <c r="E14" s="1413">
        <v>51597.379800472809</v>
      </c>
    </row>
    <row r="15" spans="2:6" ht="13.5" thickBot="1">
      <c r="B15" s="1414" t="s">
        <v>630</v>
      </c>
      <c r="C15" s="1415">
        <v>151167603.31349999</v>
      </c>
      <c r="D15" s="1416">
        <v>1</v>
      </c>
      <c r="E15" s="1417">
        <v>1139102.863090409</v>
      </c>
    </row>
    <row r="21" spans="2:2">
      <c r="B21" s="1418"/>
    </row>
    <row r="22" spans="2:2">
      <c r="B22" s="1418"/>
    </row>
    <row r="23" spans="2:2">
      <c r="B23" s="1418"/>
    </row>
    <row r="24" spans="2:2">
      <c r="B24" s="1418"/>
    </row>
    <row r="25" spans="2:2">
      <c r="B25" s="1418"/>
    </row>
    <row r="47" spans="51:232">
      <c r="AY47" s="1419"/>
      <c r="AZ47" s="1419"/>
      <c r="BA47" s="1419"/>
      <c r="BB47" s="1419"/>
      <c r="BC47" s="1419"/>
      <c r="BD47" s="1419"/>
      <c r="BE47" s="1419"/>
      <c r="BF47" s="1419"/>
      <c r="BG47" s="1419"/>
      <c r="BH47" s="1419"/>
      <c r="BI47" s="1419"/>
      <c r="BJ47" s="1419"/>
      <c r="BK47" s="1419"/>
      <c r="BL47" s="1419"/>
      <c r="BM47" s="1419"/>
      <c r="BN47" s="1419"/>
      <c r="BO47" s="1419"/>
      <c r="BP47" s="1419"/>
      <c r="BQ47" s="1419"/>
      <c r="BR47" s="1419"/>
      <c r="BS47" s="1419"/>
      <c r="BT47" s="1419"/>
      <c r="BU47" s="1419"/>
      <c r="BV47" s="1419"/>
      <c r="BW47" s="1419"/>
      <c r="BX47" s="1419"/>
      <c r="BY47" s="1419"/>
      <c r="BZ47" s="1419"/>
      <c r="CA47" s="1419"/>
      <c r="CB47" s="1419"/>
      <c r="CC47" s="1419"/>
      <c r="CD47" s="1419"/>
      <c r="CE47" s="1419"/>
      <c r="CF47" s="1419"/>
      <c r="CG47" s="1419"/>
      <c r="CH47" s="1419"/>
      <c r="CI47" s="1419"/>
      <c r="CJ47" s="1419"/>
      <c r="CK47" s="1419"/>
      <c r="CL47" s="1419"/>
      <c r="CM47" s="1419"/>
      <c r="CN47" s="1419"/>
      <c r="CO47" s="1419"/>
      <c r="CP47" s="1419"/>
      <c r="CQ47" s="1419"/>
      <c r="CR47" s="1419"/>
      <c r="CS47" s="1419"/>
      <c r="CT47" s="1419"/>
      <c r="CU47" s="1419"/>
      <c r="CV47" s="1419"/>
      <c r="CW47" s="1419"/>
      <c r="CX47" s="1419"/>
      <c r="CY47" s="1419"/>
      <c r="CZ47" s="1419"/>
      <c r="DA47" s="1419"/>
      <c r="DB47" s="1419"/>
      <c r="DC47" s="1419"/>
      <c r="DD47" s="1419"/>
      <c r="DE47" s="1419"/>
      <c r="DF47" s="1419"/>
      <c r="DG47" s="1419"/>
      <c r="DH47" s="1419"/>
      <c r="DI47" s="1419"/>
      <c r="DJ47" s="1419"/>
      <c r="DK47" s="1419"/>
      <c r="DL47" s="1419"/>
      <c r="DM47" s="1419"/>
      <c r="DN47" s="1419"/>
      <c r="DO47" s="1419"/>
      <c r="DP47" s="1419"/>
      <c r="DQ47" s="1419"/>
      <c r="DR47" s="1419"/>
      <c r="DS47" s="1419"/>
      <c r="DT47" s="1419"/>
      <c r="DU47" s="1419"/>
      <c r="DV47" s="1419"/>
      <c r="DW47" s="1419"/>
      <c r="DX47" s="1419"/>
      <c r="DY47" s="1419"/>
      <c r="DZ47" s="1419"/>
      <c r="EA47" s="1419"/>
      <c r="EB47" s="1419"/>
      <c r="EC47" s="1419"/>
      <c r="ED47" s="1419"/>
      <c r="EE47" s="1419"/>
      <c r="EF47" s="1419"/>
      <c r="EG47" s="1419"/>
      <c r="EH47" s="1419"/>
      <c r="EI47" s="1419"/>
      <c r="EJ47" s="1419"/>
      <c r="EK47" s="1419"/>
      <c r="EL47" s="1419"/>
      <c r="EM47" s="1419"/>
      <c r="EN47" s="1419"/>
      <c r="EO47" s="1419"/>
      <c r="EP47" s="1419"/>
      <c r="EQ47" s="1419"/>
      <c r="ER47" s="1419"/>
      <c r="ES47" s="1419"/>
      <c r="ET47" s="1419"/>
      <c r="EU47" s="1419"/>
      <c r="EV47" s="1419"/>
      <c r="EW47" s="1419"/>
      <c r="EX47" s="1419"/>
      <c r="EY47" s="1419"/>
      <c r="EZ47" s="1419"/>
      <c r="FA47" s="1419"/>
      <c r="FB47" s="1419"/>
      <c r="FC47" s="1419"/>
      <c r="FD47" s="1419"/>
      <c r="FE47" s="1419"/>
      <c r="FF47" s="1419"/>
      <c r="FG47" s="1419"/>
      <c r="FH47" s="1419"/>
      <c r="FI47" s="1419"/>
      <c r="FJ47" s="1419"/>
      <c r="FK47" s="1419"/>
      <c r="FL47" s="1419"/>
      <c r="FM47" s="1419"/>
      <c r="FN47" s="1419"/>
      <c r="FO47" s="1419"/>
      <c r="FP47" s="1419"/>
      <c r="FQ47" s="1419"/>
      <c r="FR47" s="1419"/>
      <c r="FS47" s="1419"/>
      <c r="FT47" s="1419"/>
      <c r="FU47" s="1419"/>
      <c r="FV47" s="1419"/>
      <c r="FW47" s="1419"/>
      <c r="FX47" s="1419"/>
      <c r="FY47" s="1419"/>
      <c r="FZ47" s="1419"/>
      <c r="GA47" s="1419"/>
      <c r="GB47" s="1419"/>
      <c r="GC47" s="1419"/>
      <c r="GD47" s="1419"/>
      <c r="GE47" s="1419"/>
      <c r="GF47" s="1419"/>
      <c r="GG47" s="1419"/>
      <c r="GH47" s="1419"/>
      <c r="GI47" s="1419"/>
      <c r="GJ47" s="1419"/>
      <c r="GK47" s="1419"/>
      <c r="GL47" s="1419"/>
      <c r="GM47" s="1419"/>
      <c r="GN47" s="1419"/>
      <c r="GO47" s="1419"/>
      <c r="GP47" s="1419"/>
      <c r="GQ47" s="1419"/>
      <c r="GR47" s="1419"/>
      <c r="GS47" s="1419"/>
      <c r="GT47" s="1419"/>
      <c r="GU47" s="1419"/>
      <c r="GV47" s="1419"/>
      <c r="GW47" s="1419"/>
      <c r="GX47" s="1419"/>
      <c r="GY47" s="1419"/>
      <c r="GZ47" s="1419"/>
      <c r="HA47" s="1419"/>
      <c r="HB47" s="1419"/>
      <c r="HC47" s="1419"/>
      <c r="HD47" s="1419"/>
      <c r="HE47" s="1419"/>
      <c r="HF47" s="1419"/>
      <c r="HG47" s="1419"/>
      <c r="HH47" s="1419"/>
      <c r="HI47" s="1419"/>
      <c r="HJ47" s="1419"/>
      <c r="HK47" s="1419"/>
      <c r="HL47" s="1419"/>
      <c r="HM47" s="1419"/>
      <c r="HN47" s="1419"/>
      <c r="HO47" s="1419"/>
      <c r="HP47" s="1419"/>
      <c r="HQ47" s="1419"/>
      <c r="HR47" s="1419"/>
      <c r="HS47" s="1419"/>
      <c r="HT47" s="1419"/>
      <c r="HU47" s="1419"/>
      <c r="HV47" s="1419"/>
      <c r="HW47" s="1419"/>
      <c r="HX47" s="1419"/>
    </row>
  </sheetData>
  <mergeCells count="2">
    <mergeCell ref="D1:E1"/>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workbookViewId="0"/>
  </sheetViews>
  <sheetFormatPr defaultRowHeight="15"/>
  <cols>
    <col min="1" max="1" width="2" customWidth="1"/>
    <col min="2" max="2" width="1.85546875" customWidth="1"/>
    <col min="4" max="4" width="65.140625" customWidth="1"/>
    <col min="5" max="8" width="9.140625" customWidth="1"/>
  </cols>
  <sheetData>
    <row r="1" spans="1:12">
      <c r="F1" s="1023"/>
      <c r="G1" s="1023"/>
      <c r="K1" s="2032" t="s">
        <v>360</v>
      </c>
      <c r="L1" s="2032"/>
    </row>
    <row r="2" spans="1:12">
      <c r="A2" s="2033" t="s">
        <v>361</v>
      </c>
      <c r="B2" s="2033"/>
      <c r="C2" s="2033"/>
      <c r="D2" s="2033"/>
      <c r="E2" s="2033"/>
      <c r="F2" s="2033"/>
      <c r="G2" s="2033"/>
      <c r="H2" s="2033"/>
      <c r="I2" s="2033"/>
      <c r="J2" s="2033"/>
      <c r="K2" s="2033"/>
      <c r="L2" s="2033"/>
    </row>
    <row r="3" spans="1:12" ht="15.75" thickBot="1">
      <c r="A3" s="1024"/>
      <c r="B3" s="1024"/>
      <c r="C3" s="1024"/>
      <c r="D3" s="1024"/>
      <c r="E3" s="1025"/>
      <c r="F3" s="1025"/>
      <c r="K3" s="2034" t="s">
        <v>0</v>
      </c>
      <c r="L3" s="2034"/>
    </row>
    <row r="4" spans="1:12" ht="15.75" customHeight="1" thickBot="1">
      <c r="A4" s="2035" t="s">
        <v>361</v>
      </c>
      <c r="B4" s="2036"/>
      <c r="C4" s="2036"/>
      <c r="D4" s="2036"/>
      <c r="E4" s="2039" t="s">
        <v>19</v>
      </c>
      <c r="F4" s="2040"/>
      <c r="G4" s="2040"/>
      <c r="H4" s="2041"/>
      <c r="I4" s="2039" t="s">
        <v>352</v>
      </c>
      <c r="J4" s="2040"/>
      <c r="K4" s="2040"/>
      <c r="L4" s="2041"/>
    </row>
    <row r="5" spans="1:12" ht="26.25" thickBot="1">
      <c r="A5" s="2037"/>
      <c r="B5" s="2038"/>
      <c r="C5" s="2038"/>
      <c r="D5" s="2038"/>
      <c r="E5" s="1026" t="s">
        <v>362</v>
      </c>
      <c r="F5" s="1026" t="s">
        <v>363</v>
      </c>
      <c r="G5" s="1027" t="s">
        <v>364</v>
      </c>
      <c r="H5" s="1026" t="s">
        <v>4</v>
      </c>
      <c r="I5" s="1026" t="s">
        <v>362</v>
      </c>
      <c r="J5" s="1026" t="s">
        <v>363</v>
      </c>
      <c r="K5" s="1027" t="s">
        <v>364</v>
      </c>
      <c r="L5" s="1026" t="s">
        <v>4</v>
      </c>
    </row>
    <row r="6" spans="1:12" ht="15.75" thickBot="1">
      <c r="A6" s="2044" t="s">
        <v>365</v>
      </c>
      <c r="B6" s="2045"/>
      <c r="C6" s="2045"/>
      <c r="D6" s="2046"/>
      <c r="E6" s="1028">
        <v>15217.156000000001</v>
      </c>
      <c r="F6" s="1029">
        <v>4108.1729999999998</v>
      </c>
      <c r="G6" s="1030">
        <v>843.899</v>
      </c>
      <c r="H6" s="1031">
        <v>20169.227999999999</v>
      </c>
      <c r="I6" s="1028">
        <v>15070.83</v>
      </c>
      <c r="J6" s="1029">
        <v>4108.4830000000002</v>
      </c>
      <c r="K6" s="1032">
        <v>760.98881477999998</v>
      </c>
      <c r="L6" s="1031">
        <v>19940.301814779999</v>
      </c>
    </row>
    <row r="7" spans="1:12">
      <c r="A7" s="1033"/>
      <c r="B7" s="2047" t="s">
        <v>366</v>
      </c>
      <c r="C7" s="2048"/>
      <c r="D7" s="2048"/>
      <c r="E7" s="1034">
        <v>5839.3779999999997</v>
      </c>
      <c r="F7" s="1035">
        <v>1952.558</v>
      </c>
      <c r="G7" s="1036">
        <v>327.56</v>
      </c>
      <c r="H7" s="1037">
        <v>8119.4960000000001</v>
      </c>
      <c r="I7" s="1034">
        <v>5269.8280000000004</v>
      </c>
      <c r="J7" s="1035">
        <v>1928.941</v>
      </c>
      <c r="K7" s="1038">
        <v>283.48975274999998</v>
      </c>
      <c r="L7" s="1037">
        <v>7482.25875275</v>
      </c>
    </row>
    <row r="8" spans="1:12">
      <c r="A8" s="1033"/>
      <c r="B8" s="1039"/>
      <c r="C8" s="2049" t="s">
        <v>367</v>
      </c>
      <c r="D8" s="2050"/>
      <c r="E8" s="1040">
        <v>5786.4530000000004</v>
      </c>
      <c r="F8" s="1041">
        <v>1926.164</v>
      </c>
      <c r="G8" s="1042">
        <v>327.56</v>
      </c>
      <c r="H8" s="1043">
        <v>8040.1769999999997</v>
      </c>
      <c r="I8" s="1040">
        <v>5211.4769999999999</v>
      </c>
      <c r="J8" s="1041">
        <v>1909.0119999999999</v>
      </c>
      <c r="K8" s="1044">
        <v>283.48975274999998</v>
      </c>
      <c r="L8" s="1043">
        <v>7403.9787527500002</v>
      </c>
    </row>
    <row r="9" spans="1:12">
      <c r="A9" s="1033"/>
      <c r="B9" s="1039"/>
      <c r="C9" s="2049" t="s">
        <v>368</v>
      </c>
      <c r="D9" s="2050"/>
      <c r="E9" s="1040">
        <v>52.924999999999997</v>
      </c>
      <c r="F9" s="1041">
        <v>26.393999999999998</v>
      </c>
      <c r="G9" s="1042">
        <v>0</v>
      </c>
      <c r="H9" s="1043">
        <v>79.319000000000003</v>
      </c>
      <c r="I9" s="1040">
        <v>58.350999999999999</v>
      </c>
      <c r="J9" s="1041">
        <v>19.928999999999998</v>
      </c>
      <c r="K9" s="1044">
        <v>0</v>
      </c>
      <c r="L9" s="1043">
        <v>78.28</v>
      </c>
    </row>
    <row r="10" spans="1:12">
      <c r="A10" s="1033"/>
      <c r="B10" s="2049" t="s">
        <v>369</v>
      </c>
      <c r="C10" s="2049"/>
      <c r="D10" s="2050"/>
      <c r="E10" s="1040">
        <v>843.28899999999999</v>
      </c>
      <c r="F10" s="1041">
        <v>269.024</v>
      </c>
      <c r="G10" s="1042">
        <v>43.753999999999998</v>
      </c>
      <c r="H10" s="1043">
        <v>1156.067</v>
      </c>
      <c r="I10" s="1040">
        <v>777.40200000000004</v>
      </c>
      <c r="J10" s="1041">
        <v>191.24</v>
      </c>
      <c r="K10" s="1044">
        <v>53.555</v>
      </c>
      <c r="L10" s="1043">
        <v>1022.197</v>
      </c>
    </row>
    <row r="11" spans="1:12">
      <c r="A11" s="1033"/>
      <c r="B11" s="1039"/>
      <c r="C11" s="2050" t="s">
        <v>370</v>
      </c>
      <c r="D11" s="2051"/>
      <c r="E11" s="1040">
        <v>803.851</v>
      </c>
      <c r="F11" s="1041">
        <v>261.72300000000001</v>
      </c>
      <c r="G11" s="1042">
        <v>43.753999999999998</v>
      </c>
      <c r="H11" s="1043">
        <v>1109.328</v>
      </c>
      <c r="I11" s="1040">
        <v>738.13099999999997</v>
      </c>
      <c r="J11" s="1041">
        <v>185.27500000000001</v>
      </c>
      <c r="K11" s="1044">
        <v>53.555</v>
      </c>
      <c r="L11" s="1043">
        <v>976.96100000000001</v>
      </c>
    </row>
    <row r="12" spans="1:12">
      <c r="A12" s="1033"/>
      <c r="B12" s="1039"/>
      <c r="C12" s="2050" t="s">
        <v>371</v>
      </c>
      <c r="D12" s="2051"/>
      <c r="E12" s="1040">
        <v>33.158000000000001</v>
      </c>
      <c r="F12" s="1041">
        <v>7.3010000000000002</v>
      </c>
      <c r="G12" s="1042">
        <v>0</v>
      </c>
      <c r="H12" s="1043">
        <v>40.459000000000003</v>
      </c>
      <c r="I12" s="1040">
        <v>31.064</v>
      </c>
      <c r="J12" s="1041">
        <v>5.9649999999999999</v>
      </c>
      <c r="K12" s="1044">
        <v>0</v>
      </c>
      <c r="L12" s="1043">
        <v>37.029000000000003</v>
      </c>
    </row>
    <row r="13" spans="1:12">
      <c r="A13" s="1033"/>
      <c r="B13" s="1039"/>
      <c r="C13" s="1045" t="s">
        <v>372</v>
      </c>
      <c r="D13" s="1046"/>
      <c r="E13" s="1040">
        <v>6.28</v>
      </c>
      <c r="F13" s="1041">
        <v>0</v>
      </c>
      <c r="G13" s="1042">
        <v>0</v>
      </c>
      <c r="H13" s="1043">
        <v>6.28</v>
      </c>
      <c r="I13" s="1040">
        <v>8.2070000000000007</v>
      </c>
      <c r="J13" s="1041">
        <v>0</v>
      </c>
      <c r="K13" s="1044">
        <v>0</v>
      </c>
      <c r="L13" s="1043">
        <v>8.2070000000000007</v>
      </c>
    </row>
    <row r="14" spans="1:12" ht="25.5" customHeight="1">
      <c r="A14" s="1047"/>
      <c r="B14" s="2052" t="s">
        <v>373</v>
      </c>
      <c r="C14" s="2052"/>
      <c r="D14" s="2053"/>
      <c r="E14" s="1040">
        <v>6.1130000000000004</v>
      </c>
      <c r="F14" s="1041">
        <v>0.51900000000000002</v>
      </c>
      <c r="G14" s="1042">
        <v>1.353</v>
      </c>
      <c r="H14" s="1043">
        <v>7.9850000000000003</v>
      </c>
      <c r="I14" s="1040">
        <v>11.936999999999999</v>
      </c>
      <c r="J14" s="1041">
        <v>0.69099999999999995</v>
      </c>
      <c r="K14" s="1044">
        <v>1.286</v>
      </c>
      <c r="L14" s="1043">
        <v>13.914</v>
      </c>
    </row>
    <row r="15" spans="1:12">
      <c r="A15" s="1033"/>
      <c r="B15" s="1039" t="s">
        <v>374</v>
      </c>
      <c r="C15" s="1039"/>
      <c r="D15" s="1045"/>
      <c r="E15" s="1040">
        <v>975.80600000000004</v>
      </c>
      <c r="F15" s="1041">
        <v>349.62900000000002</v>
      </c>
      <c r="G15" s="1042">
        <v>41.697000000000003</v>
      </c>
      <c r="H15" s="1043">
        <v>1367.1320000000001</v>
      </c>
      <c r="I15" s="1040">
        <v>970.149</v>
      </c>
      <c r="J15" s="1041">
        <v>342.19400000000002</v>
      </c>
      <c r="K15" s="1044">
        <v>45.807000000000002</v>
      </c>
      <c r="L15" s="1043">
        <v>1358.15</v>
      </c>
    </row>
    <row r="16" spans="1:12">
      <c r="A16" s="1033"/>
      <c r="B16" s="1039"/>
      <c r="C16" s="1045" t="s">
        <v>375</v>
      </c>
      <c r="D16" s="1046"/>
      <c r="E16" s="1040">
        <v>681.37800000000004</v>
      </c>
      <c r="F16" s="1041">
        <v>165.71</v>
      </c>
      <c r="G16" s="1042">
        <v>39.655000000000001</v>
      </c>
      <c r="H16" s="1043">
        <v>886.74300000000005</v>
      </c>
      <c r="I16" s="1040">
        <v>713.88099999999997</v>
      </c>
      <c r="J16" s="1041">
        <v>174.85599999999999</v>
      </c>
      <c r="K16" s="1044">
        <v>43.817</v>
      </c>
      <c r="L16" s="1043">
        <v>932.55399999999997</v>
      </c>
    </row>
    <row r="17" spans="1:12">
      <c r="A17" s="1033"/>
      <c r="B17" s="1039"/>
      <c r="C17" s="1045" t="s">
        <v>376</v>
      </c>
      <c r="D17" s="1046"/>
      <c r="E17" s="1040">
        <v>287.24</v>
      </c>
      <c r="F17" s="1041">
        <v>163.64699999999999</v>
      </c>
      <c r="G17" s="1042">
        <v>0.92900000000000005</v>
      </c>
      <c r="H17" s="1043">
        <v>451.81599999999997</v>
      </c>
      <c r="I17" s="1040">
        <v>251.33199999999999</v>
      </c>
      <c r="J17" s="1041">
        <v>148.94800000000001</v>
      </c>
      <c r="K17" s="1044">
        <v>1.6559999999999999</v>
      </c>
      <c r="L17" s="1043">
        <v>401.93599999999998</v>
      </c>
    </row>
    <row r="18" spans="1:12">
      <c r="A18" s="1033"/>
      <c r="B18" s="1039"/>
      <c r="C18" s="1045" t="s">
        <v>377</v>
      </c>
      <c r="D18" s="1046"/>
      <c r="E18" s="1040">
        <v>5.37</v>
      </c>
      <c r="F18" s="1041">
        <v>0</v>
      </c>
      <c r="G18" s="1042">
        <v>0</v>
      </c>
      <c r="H18" s="1043">
        <v>5.37</v>
      </c>
      <c r="I18" s="1040">
        <v>3.359</v>
      </c>
      <c r="J18" s="1041">
        <v>0</v>
      </c>
      <c r="K18" s="1044">
        <v>0</v>
      </c>
      <c r="L18" s="1043">
        <v>3.359</v>
      </c>
    </row>
    <row r="19" spans="1:12">
      <c r="A19" s="1033"/>
      <c r="B19" s="1039"/>
      <c r="C19" s="1045" t="s">
        <v>378</v>
      </c>
      <c r="D19" s="1046"/>
      <c r="E19" s="1040">
        <v>0.48299999999999998</v>
      </c>
      <c r="F19" s="1041">
        <v>0.24299999999999999</v>
      </c>
      <c r="G19" s="1042">
        <v>0</v>
      </c>
      <c r="H19" s="1043">
        <v>0.72599999999999998</v>
      </c>
      <c r="I19" s="1040">
        <v>0.54700000000000004</v>
      </c>
      <c r="J19" s="1041">
        <v>0.90900000000000003</v>
      </c>
      <c r="K19" s="1044">
        <v>0</v>
      </c>
      <c r="L19" s="1043">
        <v>1.456</v>
      </c>
    </row>
    <row r="20" spans="1:12">
      <c r="A20" s="1033"/>
      <c r="B20" s="1039"/>
      <c r="C20" s="2050" t="s">
        <v>379</v>
      </c>
      <c r="D20" s="2051"/>
      <c r="E20" s="1040">
        <v>1.335</v>
      </c>
      <c r="F20" s="1041">
        <v>20.029</v>
      </c>
      <c r="G20" s="1042">
        <v>1.113</v>
      </c>
      <c r="H20" s="1043">
        <v>22.477</v>
      </c>
      <c r="I20" s="1040">
        <v>0</v>
      </c>
      <c r="J20" s="1041">
        <v>0</v>
      </c>
      <c r="K20" s="1044">
        <v>0</v>
      </c>
      <c r="L20" s="1043">
        <v>0</v>
      </c>
    </row>
    <row r="21" spans="1:12">
      <c r="A21" s="1033"/>
      <c r="B21" s="1039"/>
      <c r="C21" s="1045" t="s">
        <v>380</v>
      </c>
      <c r="D21" s="1046"/>
      <c r="E21" s="1040">
        <v>0</v>
      </c>
      <c r="F21" s="1041">
        <v>0</v>
      </c>
      <c r="G21" s="1042">
        <v>0</v>
      </c>
      <c r="H21" s="1043">
        <v>0</v>
      </c>
      <c r="I21" s="1040">
        <v>1.03</v>
      </c>
      <c r="J21" s="1041">
        <v>17.481000000000002</v>
      </c>
      <c r="K21" s="1044">
        <v>0.33400000000000002</v>
      </c>
      <c r="L21" s="1043">
        <v>18.844999999999999</v>
      </c>
    </row>
    <row r="22" spans="1:12" ht="15" customHeight="1">
      <c r="A22" s="1033"/>
      <c r="B22" s="1045" t="s">
        <v>381</v>
      </c>
      <c r="C22" s="1046"/>
      <c r="D22" s="1046"/>
      <c r="E22" s="1040">
        <v>6966.4669999999996</v>
      </c>
      <c r="F22" s="1041">
        <v>1437.3119999999999</v>
      </c>
      <c r="G22" s="1042">
        <v>329.42599999999999</v>
      </c>
      <c r="H22" s="1043">
        <v>8733.2049999999999</v>
      </c>
      <c r="I22" s="1040">
        <v>7329.0469999999996</v>
      </c>
      <c r="J22" s="1041">
        <v>1559.4680000000001</v>
      </c>
      <c r="K22" s="1044">
        <v>334.09906203000003</v>
      </c>
      <c r="L22" s="1043">
        <v>9222.6140620300012</v>
      </c>
    </row>
    <row r="23" spans="1:12" ht="15" customHeight="1">
      <c r="A23" s="1033"/>
      <c r="B23" s="1039"/>
      <c r="C23" s="2042" t="s">
        <v>382</v>
      </c>
      <c r="D23" s="2043"/>
      <c r="E23" s="1040">
        <v>17.265999999999998</v>
      </c>
      <c r="F23" s="1041">
        <v>166.67500000000001</v>
      </c>
      <c r="G23" s="1042">
        <v>3.51</v>
      </c>
      <c r="H23" s="1043">
        <v>187.45099999999999</v>
      </c>
      <c r="I23" s="1040">
        <v>17.55</v>
      </c>
      <c r="J23" s="1041">
        <v>130.67099999999999</v>
      </c>
      <c r="K23" s="1044">
        <v>3.3109999999999999</v>
      </c>
      <c r="L23" s="1043">
        <v>151.53200000000001</v>
      </c>
    </row>
    <row r="24" spans="1:12" ht="15" customHeight="1">
      <c r="A24" s="1033"/>
      <c r="B24" s="1039"/>
      <c r="C24" s="1045" t="s">
        <v>383</v>
      </c>
      <c r="D24" s="1046"/>
      <c r="E24" s="1040">
        <v>6949.201</v>
      </c>
      <c r="F24" s="1041">
        <v>1270.6369999999999</v>
      </c>
      <c r="G24" s="1042">
        <v>325.916</v>
      </c>
      <c r="H24" s="1043">
        <v>8545.7540000000008</v>
      </c>
      <c r="I24" s="1040">
        <v>7311.4970000000003</v>
      </c>
      <c r="J24" s="1041">
        <v>1428.797</v>
      </c>
      <c r="K24" s="1044">
        <v>330.78806203000005</v>
      </c>
      <c r="L24" s="1043">
        <v>9071.0820620300001</v>
      </c>
    </row>
    <row r="25" spans="1:12" ht="15" customHeight="1">
      <c r="A25" s="1033"/>
      <c r="B25" s="1045" t="s">
        <v>384</v>
      </c>
      <c r="C25" s="1046"/>
      <c r="D25" s="1046"/>
      <c r="E25" s="1048">
        <v>81.968999999999994</v>
      </c>
      <c r="F25" s="1049">
        <v>28.672999999999998</v>
      </c>
      <c r="G25" s="1050">
        <v>0.06</v>
      </c>
      <c r="H25" s="1043">
        <v>110.702</v>
      </c>
      <c r="I25" s="1048">
        <v>120.41800000000001</v>
      </c>
      <c r="J25" s="1049">
        <v>12.461</v>
      </c>
      <c r="K25" s="1051">
        <v>1.8480000000000001</v>
      </c>
      <c r="L25" s="1043">
        <v>134.727</v>
      </c>
    </row>
    <row r="26" spans="1:12" ht="15" customHeight="1">
      <c r="A26" s="1033"/>
      <c r="B26" s="1039"/>
      <c r="C26" s="2042" t="s">
        <v>385</v>
      </c>
      <c r="D26" s="2043"/>
      <c r="E26" s="1040">
        <v>15.265000000000001</v>
      </c>
      <c r="F26" s="1041">
        <v>22.931000000000001</v>
      </c>
      <c r="G26" s="1042">
        <v>0</v>
      </c>
      <c r="H26" s="1043">
        <v>38.195999999999998</v>
      </c>
      <c r="I26" s="1040">
        <v>5.58</v>
      </c>
      <c r="J26" s="1041">
        <v>7.8360000000000003</v>
      </c>
      <c r="K26" s="1044">
        <v>0.82099999999999995</v>
      </c>
      <c r="L26" s="1043">
        <v>14.237</v>
      </c>
    </row>
    <row r="27" spans="1:12" ht="15" customHeight="1">
      <c r="A27" s="1033"/>
      <c r="B27" s="1039"/>
      <c r="C27" s="2042" t="s">
        <v>386</v>
      </c>
      <c r="D27" s="2043"/>
      <c r="E27" s="1040">
        <v>0</v>
      </c>
      <c r="F27" s="1041">
        <v>3.5169999999999999</v>
      </c>
      <c r="G27" s="1042">
        <v>0</v>
      </c>
      <c r="H27" s="1043">
        <v>3.5169999999999999</v>
      </c>
      <c r="I27" s="1040">
        <v>0</v>
      </c>
      <c r="J27" s="1041">
        <v>1.839</v>
      </c>
      <c r="K27" s="1044">
        <v>0</v>
      </c>
      <c r="L27" s="1043">
        <v>1.839</v>
      </c>
    </row>
    <row r="28" spans="1:12">
      <c r="A28" s="1033"/>
      <c r="B28" s="1039"/>
      <c r="C28" s="2053" t="s">
        <v>387</v>
      </c>
      <c r="D28" s="2055"/>
      <c r="E28" s="1040">
        <v>65.468000000000004</v>
      </c>
      <c r="F28" s="1041">
        <v>2.1419999999999999</v>
      </c>
      <c r="G28" s="1042">
        <v>0.06</v>
      </c>
      <c r="H28" s="1043">
        <v>67.67</v>
      </c>
      <c r="I28" s="1040">
        <v>114.08499999999999</v>
      </c>
      <c r="J28" s="1041">
        <v>2.5089999999999999</v>
      </c>
      <c r="K28" s="1044">
        <v>0.996</v>
      </c>
      <c r="L28" s="1043">
        <v>117.59</v>
      </c>
    </row>
    <row r="29" spans="1:12" ht="15" customHeight="1">
      <c r="A29" s="1052"/>
      <c r="B29" s="1053"/>
      <c r="C29" s="1054" t="s">
        <v>388</v>
      </c>
      <c r="D29" s="1055"/>
      <c r="E29" s="1056">
        <v>1.236</v>
      </c>
      <c r="F29" s="1057">
        <v>8.3000000000000004E-2</v>
      </c>
      <c r="G29" s="1058">
        <v>0</v>
      </c>
      <c r="H29" s="1059">
        <v>1.319</v>
      </c>
      <c r="I29" s="1056">
        <v>0.753</v>
      </c>
      <c r="J29" s="1057">
        <v>0.27700000000000002</v>
      </c>
      <c r="K29" s="1060">
        <v>3.1E-2</v>
      </c>
      <c r="L29" s="1059">
        <v>1.0609999999999999</v>
      </c>
    </row>
    <row r="30" spans="1:12" ht="30" customHeight="1" thickBot="1">
      <c r="A30" s="1061"/>
      <c r="B30" s="2056" t="s">
        <v>389</v>
      </c>
      <c r="C30" s="2057"/>
      <c r="D30" s="2058"/>
      <c r="E30" s="1056">
        <v>504.13400000000001</v>
      </c>
      <c r="F30" s="1057">
        <v>70.457999999999998</v>
      </c>
      <c r="G30" s="1058">
        <v>100.04900000000001</v>
      </c>
      <c r="H30" s="1059">
        <v>674.64099999999996</v>
      </c>
      <c r="I30" s="1056">
        <v>592.04899999999998</v>
      </c>
      <c r="J30" s="1057">
        <v>73.488</v>
      </c>
      <c r="K30" s="1060">
        <v>40.904000000000003</v>
      </c>
      <c r="L30" s="1059">
        <v>706.44100000000003</v>
      </c>
    </row>
    <row r="31" spans="1:12" ht="15.75" customHeight="1" thickBot="1">
      <c r="A31" s="2059" t="s">
        <v>390</v>
      </c>
      <c r="B31" s="2060"/>
      <c r="C31" s="2060"/>
      <c r="D31" s="2061"/>
      <c r="E31" s="1028">
        <v>-3348.9639999999999</v>
      </c>
      <c r="F31" s="1029">
        <v>-1243.018</v>
      </c>
      <c r="G31" s="1030">
        <v>-187.97300000000001</v>
      </c>
      <c r="H31" s="1031">
        <v>-4779.9549999999999</v>
      </c>
      <c r="I31" s="1028">
        <v>-2903.7440000000001</v>
      </c>
      <c r="J31" s="1029">
        <v>-1178.7260000000001</v>
      </c>
      <c r="K31" s="1032">
        <v>-226.002059</v>
      </c>
      <c r="L31" s="1031">
        <v>-4308.4720590000006</v>
      </c>
    </row>
    <row r="32" spans="1:12" ht="14.25" customHeight="1">
      <c r="A32" s="1062"/>
      <c r="B32" s="1063" t="s">
        <v>391</v>
      </c>
      <c r="C32" s="1063"/>
      <c r="D32" s="1064"/>
      <c r="E32" s="1034">
        <v>-361.08600000000001</v>
      </c>
      <c r="F32" s="1035">
        <v>-132.42500000000001</v>
      </c>
      <c r="G32" s="1036">
        <v>-21.324000000000002</v>
      </c>
      <c r="H32" s="1037">
        <v>-514.83500000000004</v>
      </c>
      <c r="I32" s="1034">
        <v>-332.05200000000002</v>
      </c>
      <c r="J32" s="1035">
        <v>-157.69</v>
      </c>
      <c r="K32" s="1038">
        <v>-37.073</v>
      </c>
      <c r="L32" s="1037">
        <v>-526.81500000000005</v>
      </c>
    </row>
    <row r="33" spans="1:15">
      <c r="A33" s="1033"/>
      <c r="B33" s="1039"/>
      <c r="C33" s="1039" t="s">
        <v>392</v>
      </c>
      <c r="D33" s="1045"/>
      <c r="E33" s="1040">
        <v>-355.94900000000001</v>
      </c>
      <c r="F33" s="1041">
        <v>-114.358</v>
      </c>
      <c r="G33" s="1042">
        <v>-20.664999999999999</v>
      </c>
      <c r="H33" s="1043">
        <v>-490.97199999999998</v>
      </c>
      <c r="I33" s="1040">
        <v>-324.94</v>
      </c>
      <c r="J33" s="1041">
        <v>-137.53299999999999</v>
      </c>
      <c r="K33" s="1044">
        <v>-34.281999999999996</v>
      </c>
      <c r="L33" s="1043">
        <v>-496.755</v>
      </c>
    </row>
    <row r="34" spans="1:15">
      <c r="A34" s="1033"/>
      <c r="B34" s="1039"/>
      <c r="C34" s="1039" t="s">
        <v>393</v>
      </c>
      <c r="D34" s="1045"/>
      <c r="E34" s="1040">
        <v>-5.1369999999999996</v>
      </c>
      <c r="F34" s="1041">
        <v>-18.067</v>
      </c>
      <c r="G34" s="1042">
        <v>-0.65900000000000003</v>
      </c>
      <c r="H34" s="1043">
        <v>-23.863</v>
      </c>
      <c r="I34" s="1040">
        <v>-7.1120000000000001</v>
      </c>
      <c r="J34" s="1041">
        <v>-20.157</v>
      </c>
      <c r="K34" s="1044">
        <v>-2.7909999999999999</v>
      </c>
      <c r="L34" s="1043">
        <v>-30.06</v>
      </c>
      <c r="M34" s="1025"/>
      <c r="N34" s="1025"/>
      <c r="O34" s="1025"/>
    </row>
    <row r="35" spans="1:15">
      <c r="A35" s="1033"/>
      <c r="B35" s="1039" t="s">
        <v>394</v>
      </c>
      <c r="C35" s="1039"/>
      <c r="D35" s="1045"/>
      <c r="E35" s="1040">
        <v>-18.067</v>
      </c>
      <c r="F35" s="1041">
        <v>-8.4830000000000005</v>
      </c>
      <c r="G35" s="1041">
        <v>-0.13800000000000001</v>
      </c>
      <c r="H35" s="1065">
        <v>-26.687999999999999</v>
      </c>
      <c r="I35" s="1040">
        <v>-15.031000000000001</v>
      </c>
      <c r="J35" s="1041">
        <v>-7.7309999999999999</v>
      </c>
      <c r="K35" s="1044">
        <v>-0.33200000000000002</v>
      </c>
      <c r="L35" s="1065">
        <v>-23.094000000000001</v>
      </c>
      <c r="M35" s="1025"/>
      <c r="N35" s="1025"/>
      <c r="O35" s="1025"/>
    </row>
    <row r="36" spans="1:15" ht="15" customHeight="1">
      <c r="A36" s="1033"/>
      <c r="B36" s="1039"/>
      <c r="C36" s="1045" t="s">
        <v>395</v>
      </c>
      <c r="D36" s="1046"/>
      <c r="E36" s="1040">
        <v>-18.050999999999998</v>
      </c>
      <c r="F36" s="1041">
        <v>-8.4740000000000002</v>
      </c>
      <c r="G36" s="1042">
        <v>-0.13800000000000001</v>
      </c>
      <c r="H36" s="1065">
        <v>-26.663</v>
      </c>
      <c r="I36" s="1040">
        <v>-15.015000000000001</v>
      </c>
      <c r="J36" s="1041">
        <v>-7.7290000000000001</v>
      </c>
      <c r="K36" s="1044">
        <v>-0.33200000000000002</v>
      </c>
      <c r="L36" s="1065">
        <v>-23.076000000000001</v>
      </c>
      <c r="M36" s="1025"/>
      <c r="N36" s="1025"/>
      <c r="O36" s="1025"/>
    </row>
    <row r="37" spans="1:15" ht="15" customHeight="1">
      <c r="A37" s="1033"/>
      <c r="B37" s="1039"/>
      <c r="C37" s="1045" t="s">
        <v>396</v>
      </c>
      <c r="D37" s="1046"/>
      <c r="E37" s="1048">
        <v>-1.6E-2</v>
      </c>
      <c r="F37" s="1049">
        <v>-8.9999999999999993E-3</v>
      </c>
      <c r="G37" s="1050">
        <v>0</v>
      </c>
      <c r="H37" s="1065">
        <v>-2.5000000000000001E-2</v>
      </c>
      <c r="I37" s="1048">
        <v>-1.6E-2</v>
      </c>
      <c r="J37" s="1049">
        <v>-2E-3</v>
      </c>
      <c r="K37" s="1051">
        <v>0</v>
      </c>
      <c r="L37" s="1065">
        <v>-1.7999999999999999E-2</v>
      </c>
      <c r="M37" s="1025"/>
      <c r="N37" s="1025"/>
      <c r="O37" s="1025"/>
    </row>
    <row r="38" spans="1:15" ht="33" customHeight="1">
      <c r="A38" s="1047"/>
      <c r="B38" s="2053" t="s">
        <v>397</v>
      </c>
      <c r="C38" s="2054"/>
      <c r="D38" s="2055"/>
      <c r="E38" s="1048">
        <v>-49.475999999999999</v>
      </c>
      <c r="F38" s="1049">
        <v>-2.1150000000000002</v>
      </c>
      <c r="G38" s="1050">
        <v>-2.0089999999999999</v>
      </c>
      <c r="H38" s="1065">
        <v>-53.6</v>
      </c>
      <c r="I38" s="1048">
        <v>-41.484000000000002</v>
      </c>
      <c r="J38" s="1049">
        <v>-2.262</v>
      </c>
      <c r="K38" s="1051">
        <v>-1.966</v>
      </c>
      <c r="L38" s="1065">
        <v>-45.712000000000003</v>
      </c>
      <c r="M38" s="1025"/>
      <c r="N38" s="1025"/>
      <c r="O38" s="1025"/>
    </row>
    <row r="39" spans="1:15" ht="15" customHeight="1">
      <c r="A39" s="1033"/>
      <c r="B39" s="1039" t="s">
        <v>398</v>
      </c>
      <c r="C39" s="1039"/>
      <c r="D39" s="1045"/>
      <c r="E39" s="1048">
        <v>-532.34699999999998</v>
      </c>
      <c r="F39" s="1049">
        <v>-184.82400000000001</v>
      </c>
      <c r="G39" s="1050">
        <v>-63.344999999999999</v>
      </c>
      <c r="H39" s="1065">
        <v>-780.51599999999996</v>
      </c>
      <c r="I39" s="1048">
        <v>-479.30200000000002</v>
      </c>
      <c r="J39" s="1049">
        <v>-209.32499999999999</v>
      </c>
      <c r="K39" s="1051">
        <v>-80.345059000000006</v>
      </c>
      <c r="L39" s="1065">
        <v>-768.97205900000006</v>
      </c>
      <c r="M39" s="1025"/>
      <c r="N39" s="1025"/>
      <c r="O39" s="1025"/>
    </row>
    <row r="40" spans="1:15">
      <c r="A40" s="1033"/>
      <c r="B40" s="1039"/>
      <c r="C40" s="1045" t="s">
        <v>399</v>
      </c>
      <c r="D40" s="1046"/>
      <c r="E40" s="1048">
        <v>-1.976</v>
      </c>
      <c r="F40" s="1049">
        <v>-0.34799999999999998</v>
      </c>
      <c r="G40" s="1050">
        <v>-9.2999999999999999E-2</v>
      </c>
      <c r="H40" s="1065">
        <v>-2.4169999999999998</v>
      </c>
      <c r="I40" s="1048">
        <v>0</v>
      </c>
      <c r="J40" s="1049">
        <v>-7.5999999999999998E-2</v>
      </c>
      <c r="K40" s="1051">
        <v>-0.03</v>
      </c>
      <c r="L40" s="1065">
        <v>-0.106</v>
      </c>
      <c r="M40" s="1025"/>
      <c r="N40" s="1025"/>
      <c r="O40" s="1025"/>
    </row>
    <row r="41" spans="1:15">
      <c r="A41" s="1033"/>
      <c r="B41" s="1039"/>
      <c r="C41" s="1045" t="s">
        <v>400</v>
      </c>
      <c r="D41" s="1046"/>
      <c r="E41" s="1066">
        <v>-388.72</v>
      </c>
      <c r="F41" s="1067">
        <v>-53.747999999999998</v>
      </c>
      <c r="G41" s="1067">
        <v>-6.8739999999999997</v>
      </c>
      <c r="H41" s="1065">
        <v>-449.34199999999998</v>
      </c>
      <c r="I41" s="1066">
        <v>-330.33</v>
      </c>
      <c r="J41" s="1067">
        <v>-56.723999999999997</v>
      </c>
      <c r="K41" s="1068">
        <v>-5.5430000000000001</v>
      </c>
      <c r="L41" s="1065">
        <v>-392.59699999999998</v>
      </c>
      <c r="M41" s="1025"/>
      <c r="N41" s="1025"/>
      <c r="O41" s="1025"/>
    </row>
    <row r="42" spans="1:15">
      <c r="A42" s="1033"/>
      <c r="B42" s="1039"/>
      <c r="C42" s="1045" t="s">
        <v>401</v>
      </c>
      <c r="D42" s="1046"/>
      <c r="E42" s="1048">
        <v>-0.78900000000000003</v>
      </c>
      <c r="F42" s="1049">
        <v>-0.22</v>
      </c>
      <c r="G42" s="1050">
        <v>-1.4E-2</v>
      </c>
      <c r="H42" s="1065">
        <v>-1.0229999999999999</v>
      </c>
      <c r="I42" s="1048">
        <v>-0.11799999999999999</v>
      </c>
      <c r="J42" s="1049">
        <v>-0.249</v>
      </c>
      <c r="K42" s="1051">
        <v>0</v>
      </c>
      <c r="L42" s="1065">
        <v>-0.36699999999999999</v>
      </c>
      <c r="M42" s="1025"/>
      <c r="N42" s="1025"/>
      <c r="O42" s="1025"/>
    </row>
    <row r="43" spans="1:15">
      <c r="A43" s="1033"/>
      <c r="B43" s="1039"/>
      <c r="C43" s="1045" t="s">
        <v>402</v>
      </c>
      <c r="D43" s="1046"/>
      <c r="E43" s="1048">
        <v>-73.424999999999997</v>
      </c>
      <c r="F43" s="1049">
        <v>-42.753999999999998</v>
      </c>
      <c r="G43" s="1050">
        <v>-9.1050000000000004</v>
      </c>
      <c r="H43" s="1065">
        <v>-125.28400000000001</v>
      </c>
      <c r="I43" s="1048">
        <v>-69.694999999999993</v>
      </c>
      <c r="J43" s="1049">
        <v>-40.043999999999997</v>
      </c>
      <c r="K43" s="1051">
        <v>-8.6240000000000006</v>
      </c>
      <c r="L43" s="1065">
        <v>-118.363</v>
      </c>
      <c r="M43" s="1025"/>
      <c r="N43" s="1025"/>
      <c r="O43" s="1025"/>
    </row>
    <row r="44" spans="1:15">
      <c r="A44" s="1033"/>
      <c r="B44" s="1039"/>
      <c r="C44" s="1045" t="s">
        <v>403</v>
      </c>
      <c r="D44" s="1046"/>
      <c r="E44" s="1048">
        <v>-61.408999999999999</v>
      </c>
      <c r="F44" s="1049">
        <v>-37.045000000000002</v>
      </c>
      <c r="G44" s="1050">
        <v>-18.167000000000002</v>
      </c>
      <c r="H44" s="1065">
        <v>-116.621</v>
      </c>
      <c r="I44" s="1048">
        <v>-72.584999999999994</v>
      </c>
      <c r="J44" s="1049">
        <v>-37.216999999999999</v>
      </c>
      <c r="K44" s="1051">
        <v>-25.668059</v>
      </c>
      <c r="L44" s="1065">
        <v>-135.47005900000002</v>
      </c>
      <c r="M44" s="1025"/>
      <c r="N44" s="1025"/>
      <c r="O44" s="1025"/>
    </row>
    <row r="45" spans="1:15">
      <c r="A45" s="1033"/>
      <c r="B45" s="1039"/>
      <c r="C45" s="1045" t="s">
        <v>404</v>
      </c>
      <c r="D45" s="1046"/>
      <c r="E45" s="1048">
        <v>-6.0279999999999996</v>
      </c>
      <c r="F45" s="1049">
        <v>-50.709000000000003</v>
      </c>
      <c r="G45" s="1050">
        <v>-29.091999999999999</v>
      </c>
      <c r="H45" s="1065">
        <v>-85.828999999999994</v>
      </c>
      <c r="I45" s="1048">
        <v>-6.5739999999999998</v>
      </c>
      <c r="J45" s="1049">
        <v>-75.015000000000001</v>
      </c>
      <c r="K45" s="1051">
        <v>-40.479999999999997</v>
      </c>
      <c r="L45" s="1065">
        <v>-122.069</v>
      </c>
      <c r="M45" s="1069"/>
      <c r="N45" s="1069"/>
      <c r="O45" s="1069"/>
    </row>
    <row r="46" spans="1:15">
      <c r="A46" s="1033"/>
      <c r="B46" s="1039" t="s">
        <v>405</v>
      </c>
      <c r="C46" s="1039"/>
      <c r="D46" s="1045"/>
      <c r="E46" s="1048">
        <v>-1999.7739999999999</v>
      </c>
      <c r="F46" s="1049">
        <v>-610.36900000000003</v>
      </c>
      <c r="G46" s="1050">
        <v>-91.143000000000001</v>
      </c>
      <c r="H46" s="1065">
        <v>-2701.2860000000001</v>
      </c>
      <c r="I46" s="1048">
        <v>-1654.24</v>
      </c>
      <c r="J46" s="1049">
        <v>-533.46799999999996</v>
      </c>
      <c r="K46" s="1051">
        <v>-86.9</v>
      </c>
      <c r="L46" s="1065">
        <v>-2274.6080000000002</v>
      </c>
      <c r="M46" s="1069"/>
      <c r="N46" s="1069"/>
      <c r="O46" s="1069"/>
    </row>
    <row r="47" spans="1:15">
      <c r="A47" s="1033"/>
      <c r="B47" s="1039"/>
      <c r="C47" s="1054" t="s">
        <v>406</v>
      </c>
      <c r="D47" s="1055"/>
      <c r="E47" s="1048">
        <v>-0.69399999999999995</v>
      </c>
      <c r="F47" s="1049">
        <v>-0.28100000000000003</v>
      </c>
      <c r="G47" s="1050">
        <v>-2.9000000000000001E-2</v>
      </c>
      <c r="H47" s="1065">
        <v>-1.004</v>
      </c>
      <c r="I47" s="1048">
        <v>-0.53300000000000003</v>
      </c>
      <c r="J47" s="1049">
        <v>-0.312</v>
      </c>
      <c r="K47" s="1051">
        <v>-1.4E-2</v>
      </c>
      <c r="L47" s="1065">
        <v>-0.85899999999999999</v>
      </c>
      <c r="M47" s="1069"/>
      <c r="N47" s="1069"/>
      <c r="O47" s="1069"/>
    </row>
    <row r="48" spans="1:15">
      <c r="A48" s="1033"/>
      <c r="B48" s="1039"/>
      <c r="C48" s="1045" t="s">
        <v>407</v>
      </c>
      <c r="D48" s="1046"/>
      <c r="E48" s="1048">
        <v>-1999.08</v>
      </c>
      <c r="F48" s="1049">
        <v>-610.08799999999997</v>
      </c>
      <c r="G48" s="1050">
        <v>-91.114000000000004</v>
      </c>
      <c r="H48" s="1065">
        <v>-2700.2820000000002</v>
      </c>
      <c r="I48" s="1048">
        <v>-1653.7070000000001</v>
      </c>
      <c r="J48" s="1049">
        <v>-533.15599999999995</v>
      </c>
      <c r="K48" s="1051">
        <v>-86.885999999999996</v>
      </c>
      <c r="L48" s="1065">
        <v>-2273.7489999999998</v>
      </c>
      <c r="M48" s="1069"/>
      <c r="N48" s="1069"/>
      <c r="O48" s="1069"/>
    </row>
    <row r="49" spans="1:15">
      <c r="A49" s="1033"/>
      <c r="B49" s="1039" t="s">
        <v>408</v>
      </c>
      <c r="C49" s="1039"/>
      <c r="D49" s="1045"/>
      <c r="E49" s="1048">
        <v>-388.214</v>
      </c>
      <c r="F49" s="1049">
        <v>-304.80200000000002</v>
      </c>
      <c r="G49" s="1050">
        <v>-10.013999999999999</v>
      </c>
      <c r="H49" s="1065">
        <v>-703.03</v>
      </c>
      <c r="I49" s="1048">
        <v>-381.63499999999999</v>
      </c>
      <c r="J49" s="1049">
        <v>-268.25</v>
      </c>
      <c r="K49" s="1051">
        <v>-19.385999999999999</v>
      </c>
      <c r="L49" s="1065">
        <v>-669.27099999999996</v>
      </c>
      <c r="M49" s="1069"/>
      <c r="N49" s="1069"/>
      <c r="O49" s="1069"/>
    </row>
    <row r="50" spans="1:15">
      <c r="A50" s="1033"/>
      <c r="B50" s="1039"/>
      <c r="C50" s="1053" t="s">
        <v>409</v>
      </c>
      <c r="D50" s="1070"/>
      <c r="E50" s="1048">
        <v>-1.1060000000000001</v>
      </c>
      <c r="F50" s="1049">
        <v>-48.948</v>
      </c>
      <c r="G50" s="1050">
        <v>-5.2030000000000003</v>
      </c>
      <c r="H50" s="1065">
        <v>-55.256999999999998</v>
      </c>
      <c r="I50" s="1048">
        <v>-4.4999999999999998E-2</v>
      </c>
      <c r="J50" s="1049">
        <v>-41.104999999999997</v>
      </c>
      <c r="K50" s="1051">
        <v>-17.367999999999999</v>
      </c>
      <c r="L50" s="1065">
        <v>-58.518000000000001</v>
      </c>
      <c r="M50" s="1069"/>
      <c r="N50" s="1069"/>
      <c r="O50" s="1069"/>
    </row>
    <row r="51" spans="1:15" ht="15" customHeight="1">
      <c r="A51" s="1033"/>
      <c r="B51" s="1039"/>
      <c r="C51" s="1053" t="s">
        <v>410</v>
      </c>
      <c r="D51" s="1070"/>
      <c r="E51" s="1048">
        <v>-0.35799999999999998</v>
      </c>
      <c r="F51" s="1049">
        <v>-0.11</v>
      </c>
      <c r="G51" s="1050">
        <v>-3.0000000000000001E-3</v>
      </c>
      <c r="H51" s="1065">
        <v>-0.47099999999999997</v>
      </c>
      <c r="I51" s="1048">
        <v>-0.19500000000000001</v>
      </c>
      <c r="J51" s="1049">
        <v>-1.0999999999999999E-2</v>
      </c>
      <c r="K51" s="1051">
        <v>-4.0000000000000001E-3</v>
      </c>
      <c r="L51" s="1065">
        <v>-0.21</v>
      </c>
      <c r="M51" s="1069"/>
      <c r="N51" s="1069"/>
      <c r="O51" s="1069"/>
    </row>
    <row r="52" spans="1:15" ht="28.5" customHeight="1">
      <c r="A52" s="1033"/>
      <c r="B52" s="1039"/>
      <c r="C52" s="2053" t="s">
        <v>411</v>
      </c>
      <c r="D52" s="2055"/>
      <c r="E52" s="1048">
        <v>-0.45300000000000001</v>
      </c>
      <c r="F52" s="1049">
        <v>0</v>
      </c>
      <c r="G52" s="1050">
        <v>0</v>
      </c>
      <c r="H52" s="1065">
        <v>-0.45300000000000001</v>
      </c>
      <c r="I52" s="1048">
        <v>-0.30499999999999999</v>
      </c>
      <c r="J52" s="1049">
        <v>0</v>
      </c>
      <c r="K52" s="1051">
        <v>0</v>
      </c>
      <c r="L52" s="1065">
        <v>-0.30499999999999999</v>
      </c>
      <c r="M52" s="1071"/>
      <c r="N52" s="1071"/>
      <c r="O52" s="1071"/>
    </row>
    <row r="53" spans="1:15" ht="15.75" customHeight="1">
      <c r="A53" s="1033"/>
      <c r="B53" s="1039"/>
      <c r="C53" s="1045" t="s">
        <v>412</v>
      </c>
      <c r="D53" s="1046"/>
      <c r="E53" s="1040">
        <v>-355.93299999999999</v>
      </c>
      <c r="F53" s="1041">
        <v>-247.697</v>
      </c>
      <c r="G53" s="1042">
        <v>-2.3180000000000001</v>
      </c>
      <c r="H53" s="1043">
        <v>-605.94799999999998</v>
      </c>
      <c r="I53" s="1040">
        <v>-353.64600000000002</v>
      </c>
      <c r="J53" s="1041">
        <v>-218.91300000000001</v>
      </c>
      <c r="K53" s="1044">
        <v>-0.123</v>
      </c>
      <c r="L53" s="1043">
        <v>-572.68200000000002</v>
      </c>
      <c r="M53" s="1071"/>
      <c r="N53" s="1071"/>
      <c r="O53" s="1071"/>
    </row>
    <row r="54" spans="1:15" ht="15.75" thickBot="1">
      <c r="A54" s="1033"/>
      <c r="B54" s="1039"/>
      <c r="C54" s="1053" t="s">
        <v>413</v>
      </c>
      <c r="D54" s="1070"/>
      <c r="E54" s="1056">
        <v>-30.364000000000001</v>
      </c>
      <c r="F54" s="1057">
        <v>-8.0470000000000006</v>
      </c>
      <c r="G54" s="1058">
        <v>-2.4900000000000002</v>
      </c>
      <c r="H54" s="1059">
        <v>-40.901000000000003</v>
      </c>
      <c r="I54" s="1056">
        <v>-27.443999999999999</v>
      </c>
      <c r="J54" s="1057">
        <v>-8.2210000000000001</v>
      </c>
      <c r="K54" s="1060">
        <v>-1.891</v>
      </c>
      <c r="L54" s="1059">
        <v>-37.555999999999997</v>
      </c>
      <c r="M54" s="1069"/>
      <c r="N54" s="1069"/>
      <c r="O54" s="1069"/>
    </row>
    <row r="55" spans="1:15" ht="15.75" thickBot="1">
      <c r="A55" s="2059" t="s">
        <v>414</v>
      </c>
      <c r="B55" s="2060"/>
      <c r="C55" s="2060"/>
      <c r="D55" s="2061"/>
      <c r="E55" s="1028">
        <v>11868.191999999999</v>
      </c>
      <c r="F55" s="1028">
        <v>2865.1550000000002</v>
      </c>
      <c r="G55" s="1028">
        <v>655.92600000000004</v>
      </c>
      <c r="H55" s="1028">
        <v>15389.272999999999</v>
      </c>
      <c r="I55" s="1072">
        <v>12167.085999999999</v>
      </c>
      <c r="J55" s="1032">
        <v>2929.7570000000001</v>
      </c>
      <c r="K55" s="1030">
        <v>534.98675577999995</v>
      </c>
      <c r="L55" s="1031">
        <v>15631.82975578</v>
      </c>
      <c r="M55" s="1069"/>
      <c r="N55" s="1069"/>
      <c r="O55" s="1069"/>
    </row>
    <row r="56" spans="1:15" ht="15.75" thickBot="1">
      <c r="A56" s="1073" t="s">
        <v>415</v>
      </c>
      <c r="B56" s="1074"/>
      <c r="C56" s="1074"/>
      <c r="D56" s="1075"/>
      <c r="E56" s="1028">
        <v>3248.8780000000002</v>
      </c>
      <c r="F56" s="1029">
        <v>789.89300000000003</v>
      </c>
      <c r="G56" s="1030">
        <v>207.91800000000001</v>
      </c>
      <c r="H56" s="1031">
        <v>4246.6890000000003</v>
      </c>
      <c r="I56" s="1028">
        <v>3343.674</v>
      </c>
      <c r="J56" s="1029">
        <v>829.45899999999995</v>
      </c>
      <c r="K56" s="1032">
        <v>191.45342704000001</v>
      </c>
      <c r="L56" s="1031">
        <v>4364.5864270400007</v>
      </c>
      <c r="M56" s="1071"/>
      <c r="N56" s="1071"/>
      <c r="O56" s="1071"/>
    </row>
    <row r="57" spans="1:15" ht="15.75" customHeight="1">
      <c r="A57" s="1033"/>
      <c r="B57" s="1063" t="s">
        <v>416</v>
      </c>
      <c r="C57" s="1063"/>
      <c r="D57" s="1064"/>
      <c r="E57" s="1034">
        <v>4397.6270000000004</v>
      </c>
      <c r="F57" s="1035">
        <v>1267.6300000000001</v>
      </c>
      <c r="G57" s="1036">
        <v>283.96499999999997</v>
      </c>
      <c r="H57" s="1037">
        <v>5949.2219999999998</v>
      </c>
      <c r="I57" s="1034">
        <v>4618.0910000000003</v>
      </c>
      <c r="J57" s="1035">
        <v>1342.8140000000001</v>
      </c>
      <c r="K57" s="1038">
        <v>267.57042703999997</v>
      </c>
      <c r="L57" s="1037">
        <v>6228.4754270399999</v>
      </c>
      <c r="M57" s="1069"/>
      <c r="N57" s="1069"/>
      <c r="O57" s="1069"/>
    </row>
    <row r="58" spans="1:15" ht="15" customHeight="1" thickBot="1">
      <c r="A58" s="1052"/>
      <c r="B58" s="1076" t="s">
        <v>417</v>
      </c>
      <c r="C58" s="1076"/>
      <c r="D58" s="1053"/>
      <c r="E58" s="1056">
        <v>-1148.749</v>
      </c>
      <c r="F58" s="1057">
        <v>-477.73700000000002</v>
      </c>
      <c r="G58" s="1058">
        <v>-76.046999999999997</v>
      </c>
      <c r="H58" s="1059">
        <v>-1702.5329999999999</v>
      </c>
      <c r="I58" s="1056">
        <v>-1274.4169999999999</v>
      </c>
      <c r="J58" s="1057">
        <v>-513.35500000000002</v>
      </c>
      <c r="K58" s="1060">
        <v>-76.117000000000004</v>
      </c>
      <c r="L58" s="1059">
        <v>-1863.8889999999999</v>
      </c>
      <c r="M58" s="1069"/>
      <c r="N58" s="1069"/>
      <c r="O58" s="1069"/>
    </row>
    <row r="59" spans="1:15" ht="15.75" customHeight="1" thickBot="1">
      <c r="A59" s="1077" t="s">
        <v>418</v>
      </c>
      <c r="B59" s="1078"/>
      <c r="C59" s="1078"/>
      <c r="D59" s="1079"/>
      <c r="E59" s="1028">
        <v>82.897000000000006</v>
      </c>
      <c r="F59" s="1029">
        <v>1.956</v>
      </c>
      <c r="G59" s="1030">
        <v>1.046</v>
      </c>
      <c r="H59" s="1031">
        <v>85.899000000000001</v>
      </c>
      <c r="I59" s="1028">
        <v>8.8719999999999999</v>
      </c>
      <c r="J59" s="1029">
        <v>9.14</v>
      </c>
      <c r="K59" s="1032">
        <v>3.1139999999999999</v>
      </c>
      <c r="L59" s="1031">
        <v>21.126000000000001</v>
      </c>
      <c r="M59" s="1069"/>
      <c r="N59" s="1069"/>
      <c r="O59" s="1069"/>
    </row>
    <row r="60" spans="1:15">
      <c r="A60" s="1062"/>
      <c r="B60" s="2062" t="s">
        <v>419</v>
      </c>
      <c r="C60" s="2063"/>
      <c r="D60" s="2064"/>
      <c r="E60" s="1034">
        <v>77.962999999999994</v>
      </c>
      <c r="F60" s="1035">
        <v>1.4179999999999999</v>
      </c>
      <c r="G60" s="1036">
        <v>0.71199999999999997</v>
      </c>
      <c r="H60" s="1080">
        <v>80.093000000000004</v>
      </c>
      <c r="I60" s="1034">
        <v>17.53</v>
      </c>
      <c r="J60" s="1035">
        <v>7.9720000000000004</v>
      </c>
      <c r="K60" s="1038">
        <v>2.718</v>
      </c>
      <c r="L60" s="1080">
        <v>28.22</v>
      </c>
      <c r="M60" s="1069"/>
      <c r="N60" s="1069"/>
      <c r="O60" s="1069"/>
    </row>
    <row r="61" spans="1:15" ht="15" customHeight="1">
      <c r="A61" s="1062"/>
      <c r="B61" s="1081"/>
      <c r="C61" s="2053" t="s">
        <v>420</v>
      </c>
      <c r="D61" s="2055"/>
      <c r="E61" s="1082">
        <v>62.530999999999999</v>
      </c>
      <c r="F61" s="1083">
        <v>0</v>
      </c>
      <c r="G61" s="1084">
        <v>0</v>
      </c>
      <c r="H61" s="1080">
        <v>62.530999999999999</v>
      </c>
      <c r="I61" s="1082">
        <v>-9.5749999999999993</v>
      </c>
      <c r="J61" s="1083">
        <v>-9.8000000000000004E-2</v>
      </c>
      <c r="K61" s="1085">
        <v>-1E-3</v>
      </c>
      <c r="L61" s="1080">
        <v>-9.6739999999999995</v>
      </c>
      <c r="M61" s="1069"/>
      <c r="N61" s="1069"/>
      <c r="O61" s="1069"/>
    </row>
    <row r="62" spans="1:15" ht="15" customHeight="1">
      <c r="A62" s="1033"/>
      <c r="B62" s="1039"/>
      <c r="C62" s="1039" t="s">
        <v>421</v>
      </c>
      <c r="D62" s="1045"/>
      <c r="E62" s="1048">
        <v>15.432</v>
      </c>
      <c r="F62" s="1049">
        <v>1.4179999999999999</v>
      </c>
      <c r="G62" s="1050">
        <v>0.71199999999999997</v>
      </c>
      <c r="H62" s="1065">
        <v>17.562000000000001</v>
      </c>
      <c r="I62" s="1048">
        <v>27.105</v>
      </c>
      <c r="J62" s="1049">
        <v>8.07</v>
      </c>
      <c r="K62" s="1051">
        <v>2.7189999999999999</v>
      </c>
      <c r="L62" s="1065">
        <v>37.893999999999998</v>
      </c>
      <c r="M62" s="1069"/>
      <c r="N62" s="1069"/>
      <c r="O62" s="1069"/>
    </row>
    <row r="63" spans="1:15" ht="15" customHeight="1">
      <c r="A63" s="1033"/>
      <c r="B63" s="2053" t="s">
        <v>422</v>
      </c>
      <c r="C63" s="2054"/>
      <c r="D63" s="2055"/>
      <c r="E63" s="1048">
        <v>1.6879999999999999</v>
      </c>
      <c r="F63" s="1049">
        <v>0</v>
      </c>
      <c r="G63" s="1086">
        <v>0</v>
      </c>
      <c r="H63" s="1065">
        <v>1.6879999999999999</v>
      </c>
      <c r="I63" s="1048">
        <v>-12.012</v>
      </c>
      <c r="J63" s="1049">
        <v>0.47299999999999998</v>
      </c>
      <c r="K63" s="1087">
        <v>0</v>
      </c>
      <c r="L63" s="1065">
        <v>-11.539</v>
      </c>
      <c r="M63" s="1069"/>
      <c r="N63" s="1069"/>
      <c r="O63" s="1069"/>
    </row>
    <row r="64" spans="1:15" ht="15.75" customHeight="1">
      <c r="A64" s="1033"/>
      <c r="B64" s="1039"/>
      <c r="C64" s="2053" t="s">
        <v>423</v>
      </c>
      <c r="D64" s="2055"/>
      <c r="E64" s="1048">
        <v>1.6879999999999999</v>
      </c>
      <c r="F64" s="1049">
        <v>0</v>
      </c>
      <c r="G64" s="1050">
        <v>0</v>
      </c>
      <c r="H64" s="1065">
        <v>1.6879999999999999</v>
      </c>
      <c r="I64" s="1048">
        <v>-9.9559999999999995</v>
      </c>
      <c r="J64" s="1049">
        <v>0</v>
      </c>
      <c r="K64" s="1051">
        <v>0</v>
      </c>
      <c r="L64" s="1065">
        <v>-9.9559999999999995</v>
      </c>
      <c r="M64" s="1069"/>
      <c r="N64" s="1069"/>
      <c r="O64" s="1069"/>
    </row>
    <row r="65" spans="1:15" ht="15.75" customHeight="1">
      <c r="A65" s="1033"/>
      <c r="B65" s="1039"/>
      <c r="C65" s="2053" t="s">
        <v>424</v>
      </c>
      <c r="D65" s="2055"/>
      <c r="E65" s="1048">
        <v>0</v>
      </c>
      <c r="F65" s="1049">
        <v>0</v>
      </c>
      <c r="G65" s="1050">
        <v>0</v>
      </c>
      <c r="H65" s="1065">
        <v>0</v>
      </c>
      <c r="I65" s="1048">
        <v>-2.056</v>
      </c>
      <c r="J65" s="1049">
        <v>0.47299999999999998</v>
      </c>
      <c r="K65" s="1051">
        <v>0</v>
      </c>
      <c r="L65" s="1065">
        <v>-1.583</v>
      </c>
      <c r="M65" s="1071"/>
      <c r="N65" s="1071"/>
      <c r="O65" s="1071"/>
    </row>
    <row r="66" spans="1:15" ht="15.75" customHeight="1">
      <c r="A66" s="1033"/>
      <c r="B66" s="2053" t="s">
        <v>425</v>
      </c>
      <c r="C66" s="2054"/>
      <c r="D66" s="2055"/>
      <c r="E66" s="1040">
        <v>2.431</v>
      </c>
      <c r="F66" s="1041">
        <v>0.53800000000000003</v>
      </c>
      <c r="G66" s="1041">
        <v>0.33400000000000002</v>
      </c>
      <c r="H66" s="1043">
        <v>3.3029999999999999</v>
      </c>
      <c r="I66" s="1040">
        <v>5.6619999999999999</v>
      </c>
      <c r="J66" s="1041">
        <v>0.69499999999999995</v>
      </c>
      <c r="K66" s="1044">
        <v>0.39600000000000002</v>
      </c>
      <c r="L66" s="1043">
        <v>6.7530000000000001</v>
      </c>
      <c r="M66" s="1071"/>
      <c r="N66" s="1071"/>
      <c r="O66" s="1071"/>
    </row>
    <row r="67" spans="1:15" ht="15.75" customHeight="1" thickBot="1">
      <c r="A67" s="1061"/>
      <c r="B67" s="2065" t="s">
        <v>426</v>
      </c>
      <c r="C67" s="2066"/>
      <c r="D67" s="2067"/>
      <c r="E67" s="1088">
        <v>0.81499999999999995</v>
      </c>
      <c r="F67" s="1089">
        <v>0</v>
      </c>
      <c r="G67" s="1090">
        <v>0</v>
      </c>
      <c r="H67" s="1091">
        <v>0.81499999999999995</v>
      </c>
      <c r="I67" s="1088">
        <v>-2.3079999999999998</v>
      </c>
      <c r="J67" s="1089">
        <v>0</v>
      </c>
      <c r="K67" s="1092">
        <v>0</v>
      </c>
      <c r="L67" s="1091">
        <v>-2.3079999999999998</v>
      </c>
      <c r="M67" s="1069"/>
      <c r="N67" s="1069"/>
      <c r="O67" s="1069"/>
    </row>
    <row r="68" spans="1:15" ht="32.25" customHeight="1" thickBot="1">
      <c r="A68" s="2068" t="s">
        <v>427</v>
      </c>
      <c r="B68" s="2069"/>
      <c r="C68" s="2069"/>
      <c r="D68" s="2070"/>
      <c r="E68" s="1028">
        <v>-7.5999999999999998E-2</v>
      </c>
      <c r="F68" s="1029">
        <v>0</v>
      </c>
      <c r="G68" s="1030">
        <v>0</v>
      </c>
      <c r="H68" s="1031">
        <v>-7.5999999999999998E-2</v>
      </c>
      <c r="I68" s="1028">
        <v>0.246</v>
      </c>
      <c r="J68" s="1029">
        <v>0</v>
      </c>
      <c r="K68" s="1032">
        <v>0</v>
      </c>
      <c r="L68" s="1031">
        <v>0.246</v>
      </c>
      <c r="M68" s="1069"/>
      <c r="N68" s="1069"/>
      <c r="O68" s="1069"/>
    </row>
    <row r="69" spans="1:15" ht="15.75" customHeight="1">
      <c r="A69" s="1062"/>
      <c r="B69" s="2062" t="s">
        <v>428</v>
      </c>
      <c r="C69" s="2063"/>
      <c r="D69" s="2064"/>
      <c r="E69" s="1034">
        <v>-7.5999999999999998E-2</v>
      </c>
      <c r="F69" s="1035">
        <v>0</v>
      </c>
      <c r="G69" s="1036">
        <v>0</v>
      </c>
      <c r="H69" s="1080">
        <v>-7.5999999999999998E-2</v>
      </c>
      <c r="I69" s="1034">
        <v>0.246</v>
      </c>
      <c r="J69" s="1035">
        <v>0</v>
      </c>
      <c r="K69" s="1038">
        <v>0</v>
      </c>
      <c r="L69" s="1080">
        <v>0.246</v>
      </c>
      <c r="M69" s="1069"/>
      <c r="N69" s="1069"/>
      <c r="O69" s="1069"/>
    </row>
    <row r="70" spans="1:15" ht="32.25" customHeight="1" thickBot="1">
      <c r="A70" s="1033"/>
      <c r="B70" s="1039"/>
      <c r="C70" s="2065" t="s">
        <v>429</v>
      </c>
      <c r="D70" s="2067"/>
      <c r="E70" s="1093">
        <v>-7.5999999999999998E-2</v>
      </c>
      <c r="F70" s="1094">
        <v>0</v>
      </c>
      <c r="G70" s="1095">
        <v>0</v>
      </c>
      <c r="H70" s="1091">
        <v>-7.5999999999999998E-2</v>
      </c>
      <c r="I70" s="1093">
        <v>0.246</v>
      </c>
      <c r="J70" s="1094">
        <v>0</v>
      </c>
      <c r="K70" s="1096">
        <v>0</v>
      </c>
      <c r="L70" s="1091">
        <v>0.246</v>
      </c>
      <c r="M70" s="1071"/>
      <c r="N70" s="1071"/>
      <c r="O70" s="1071"/>
    </row>
    <row r="71" spans="1:15" ht="15.75" thickBot="1">
      <c r="A71" s="2068" t="s">
        <v>430</v>
      </c>
      <c r="B71" s="2069"/>
      <c r="C71" s="2069"/>
      <c r="D71" s="2070"/>
      <c r="E71" s="1028">
        <v>561.13800000000003</v>
      </c>
      <c r="F71" s="1029">
        <v>150.49100000000001</v>
      </c>
      <c r="G71" s="1030">
        <v>38.036000000000001</v>
      </c>
      <c r="H71" s="1031">
        <v>749.66499999999996</v>
      </c>
      <c r="I71" s="1028">
        <v>605.64</v>
      </c>
      <c r="J71" s="1029">
        <v>169.57499999999999</v>
      </c>
      <c r="K71" s="1032">
        <v>26.506</v>
      </c>
      <c r="L71" s="1031">
        <v>801.721</v>
      </c>
      <c r="M71" s="1069"/>
      <c r="N71" s="1069"/>
      <c r="O71" s="1069"/>
    </row>
    <row r="72" spans="1:15" ht="15.75" customHeight="1">
      <c r="A72" s="1097"/>
      <c r="B72" s="1098" t="s">
        <v>431</v>
      </c>
      <c r="C72" s="1099"/>
      <c r="D72" s="1099"/>
      <c r="E72" s="1034">
        <v>684.36500000000001</v>
      </c>
      <c r="F72" s="1035">
        <v>147.631</v>
      </c>
      <c r="G72" s="1036">
        <v>34.956000000000003</v>
      </c>
      <c r="H72" s="1037">
        <v>866.952</v>
      </c>
      <c r="I72" s="1034">
        <v>403.42200000000003</v>
      </c>
      <c r="J72" s="1035">
        <v>164.38900000000001</v>
      </c>
      <c r="K72" s="1038">
        <v>22.882000000000001</v>
      </c>
      <c r="L72" s="1037">
        <v>590.69299999999998</v>
      </c>
      <c r="M72" s="1069"/>
      <c r="N72" s="1069"/>
      <c r="O72" s="1069"/>
    </row>
    <row r="73" spans="1:15">
      <c r="A73" s="1033"/>
      <c r="B73" s="1045" t="s">
        <v>432</v>
      </c>
      <c r="C73" s="1046"/>
      <c r="D73" s="1046"/>
      <c r="E73" s="1040">
        <v>-160.83000000000001</v>
      </c>
      <c r="F73" s="1041">
        <v>-7.23</v>
      </c>
      <c r="G73" s="1042">
        <v>2.7170000000000001</v>
      </c>
      <c r="H73" s="1043">
        <v>-165.34299999999999</v>
      </c>
      <c r="I73" s="1040">
        <v>161.965</v>
      </c>
      <c r="J73" s="1041">
        <v>61.308999999999997</v>
      </c>
      <c r="K73" s="1044">
        <v>3.274</v>
      </c>
      <c r="L73" s="1043">
        <v>226.548</v>
      </c>
      <c r="M73" s="1069"/>
      <c r="N73" s="1069"/>
      <c r="O73" s="1069"/>
    </row>
    <row r="74" spans="1:15" ht="15" customHeight="1" thickBot="1">
      <c r="A74" s="1052"/>
      <c r="B74" s="1100" t="s">
        <v>433</v>
      </c>
      <c r="C74" s="1101"/>
      <c r="D74" s="1101"/>
      <c r="E74" s="1056">
        <v>37.603000000000002</v>
      </c>
      <c r="F74" s="1057">
        <v>10.09</v>
      </c>
      <c r="G74" s="1058">
        <v>0.36299999999999999</v>
      </c>
      <c r="H74" s="1059">
        <v>48.055999999999997</v>
      </c>
      <c r="I74" s="1056">
        <v>40.253</v>
      </c>
      <c r="J74" s="1057">
        <v>-56.122999999999998</v>
      </c>
      <c r="K74" s="1060">
        <v>0.35</v>
      </c>
      <c r="L74" s="1059">
        <v>-15.52</v>
      </c>
      <c r="M74" s="1069"/>
      <c r="N74" s="1069"/>
      <c r="O74" s="1069"/>
    </row>
    <row r="75" spans="1:15" ht="15.75" customHeight="1" thickBot="1">
      <c r="A75" s="1102" t="s">
        <v>434</v>
      </c>
      <c r="B75" s="1103"/>
      <c r="C75" s="1103"/>
      <c r="D75" s="1103"/>
      <c r="E75" s="1028">
        <v>1512.5730000000001</v>
      </c>
      <c r="F75" s="1029">
        <v>667.75</v>
      </c>
      <c r="G75" s="1030">
        <v>226.34</v>
      </c>
      <c r="H75" s="1031">
        <v>2406.663</v>
      </c>
      <c r="I75" s="1028">
        <v>2456.9929999999999</v>
      </c>
      <c r="J75" s="1029">
        <v>424.98099999999999</v>
      </c>
      <c r="K75" s="1032">
        <v>246.02198788999999</v>
      </c>
      <c r="L75" s="1031">
        <v>3127.9959878899999</v>
      </c>
      <c r="M75" s="1069"/>
      <c r="N75" s="1069"/>
      <c r="O75" s="1069"/>
    </row>
    <row r="76" spans="1:15" ht="15" customHeight="1">
      <c r="A76" s="1062"/>
      <c r="B76" s="2062" t="s">
        <v>435</v>
      </c>
      <c r="C76" s="2063"/>
      <c r="D76" s="2064"/>
      <c r="E76" s="1034">
        <v>97.364000000000004</v>
      </c>
      <c r="F76" s="1035">
        <v>17.495000000000001</v>
      </c>
      <c r="G76" s="1036">
        <v>19.41</v>
      </c>
      <c r="H76" s="1037">
        <v>134.26900000000001</v>
      </c>
      <c r="I76" s="1034">
        <v>116.325</v>
      </c>
      <c r="J76" s="1035">
        <v>24.966000000000001</v>
      </c>
      <c r="K76" s="1038">
        <v>8.5860000000000003</v>
      </c>
      <c r="L76" s="1037">
        <v>149.87700000000001</v>
      </c>
      <c r="M76" s="1069"/>
      <c r="N76" s="1069"/>
      <c r="O76" s="1069"/>
    </row>
    <row r="77" spans="1:15" ht="15" customHeight="1">
      <c r="A77" s="1033"/>
      <c r="B77" s="2053" t="s">
        <v>436</v>
      </c>
      <c r="C77" s="2054"/>
      <c r="D77" s="2055"/>
      <c r="E77" s="1040">
        <v>3.7240000000000002</v>
      </c>
      <c r="F77" s="1041">
        <v>2.0390000000000001</v>
      </c>
      <c r="G77" s="1042">
        <v>0.38200000000000001</v>
      </c>
      <c r="H77" s="1043">
        <v>6.1449999999999996</v>
      </c>
      <c r="I77" s="1040">
        <v>11.663</v>
      </c>
      <c r="J77" s="1041">
        <v>6.4669999999999996</v>
      </c>
      <c r="K77" s="1044">
        <v>5.6120000000000001</v>
      </c>
      <c r="L77" s="1043">
        <v>23.742000000000001</v>
      </c>
      <c r="M77" s="1069"/>
      <c r="N77" s="1069"/>
      <c r="O77" s="1069"/>
    </row>
    <row r="78" spans="1:15" ht="15" customHeight="1">
      <c r="A78" s="1033"/>
      <c r="B78" s="1039" t="s">
        <v>437</v>
      </c>
      <c r="C78" s="1039"/>
      <c r="D78" s="1039"/>
      <c r="E78" s="1040">
        <v>149.92099999999999</v>
      </c>
      <c r="F78" s="1041">
        <v>117.258</v>
      </c>
      <c r="G78" s="1042">
        <v>66.768000000000001</v>
      </c>
      <c r="H78" s="1043">
        <v>333.947</v>
      </c>
      <c r="I78" s="1040">
        <v>814.33199999999999</v>
      </c>
      <c r="J78" s="1041">
        <v>72.204999999999998</v>
      </c>
      <c r="K78" s="1044">
        <v>116.58799999999999</v>
      </c>
      <c r="L78" s="1043">
        <v>1003.125</v>
      </c>
      <c r="M78" s="1069"/>
      <c r="N78" s="1069"/>
      <c r="O78" s="1069"/>
    </row>
    <row r="79" spans="1:15" ht="15.75" customHeight="1">
      <c r="A79" s="1033"/>
      <c r="B79" s="2053" t="s">
        <v>438</v>
      </c>
      <c r="C79" s="2054"/>
      <c r="D79" s="2055"/>
      <c r="E79" s="1040">
        <v>345.63400000000001</v>
      </c>
      <c r="F79" s="1041">
        <v>52.828000000000003</v>
      </c>
      <c r="G79" s="1042">
        <v>3.528</v>
      </c>
      <c r="H79" s="1043">
        <v>401.99</v>
      </c>
      <c r="I79" s="1040">
        <v>317.82</v>
      </c>
      <c r="J79" s="1041">
        <v>113.536</v>
      </c>
      <c r="K79" s="1044">
        <v>10.336</v>
      </c>
      <c r="L79" s="1043">
        <v>441.69200000000001</v>
      </c>
      <c r="M79" s="1071"/>
      <c r="N79" s="1071"/>
      <c r="O79" s="1071"/>
    </row>
    <row r="80" spans="1:15" ht="15" customHeight="1">
      <c r="A80" s="1033"/>
      <c r="B80" s="1039" t="s">
        <v>439</v>
      </c>
      <c r="C80" s="1039"/>
      <c r="D80" s="1039"/>
      <c r="E80" s="1040">
        <v>85.033000000000001</v>
      </c>
      <c r="F80" s="1041">
        <v>6.7690000000000001</v>
      </c>
      <c r="G80" s="1042">
        <v>1.6639999999999999</v>
      </c>
      <c r="H80" s="1043">
        <v>93.465999999999994</v>
      </c>
      <c r="I80" s="1040">
        <v>202.857</v>
      </c>
      <c r="J80" s="1041">
        <v>36.121000000000002</v>
      </c>
      <c r="K80" s="1044">
        <v>0</v>
      </c>
      <c r="L80" s="1043">
        <v>238.97800000000001</v>
      </c>
      <c r="M80" s="1069"/>
      <c r="N80" s="1069"/>
      <c r="O80" s="1069"/>
    </row>
    <row r="81" spans="1:15" ht="15" customHeight="1">
      <c r="A81" s="1033"/>
      <c r="B81" s="1039" t="s">
        <v>440</v>
      </c>
      <c r="C81" s="1039"/>
      <c r="D81" s="1039"/>
      <c r="E81" s="1040">
        <v>239.28200000000001</v>
      </c>
      <c r="F81" s="1041">
        <v>400.70499999999998</v>
      </c>
      <c r="G81" s="1042">
        <v>85.39</v>
      </c>
      <c r="H81" s="1043">
        <v>725.37699999999995</v>
      </c>
      <c r="I81" s="1040">
        <v>222.59100000000001</v>
      </c>
      <c r="J81" s="1041">
        <v>97.983000000000004</v>
      </c>
      <c r="K81" s="1044">
        <v>36.978458549999999</v>
      </c>
      <c r="L81" s="1043">
        <v>357.55245854999998</v>
      </c>
      <c r="M81" s="1069"/>
      <c r="N81" s="1069"/>
      <c r="O81" s="1069"/>
    </row>
    <row r="82" spans="1:15" ht="15" customHeight="1">
      <c r="A82" s="1033"/>
      <c r="B82" s="2053" t="s">
        <v>441</v>
      </c>
      <c r="C82" s="2054"/>
      <c r="D82" s="2055"/>
      <c r="E82" s="1040">
        <v>590.95299999999997</v>
      </c>
      <c r="F82" s="1041">
        <v>45.552</v>
      </c>
      <c r="G82" s="1042">
        <v>49.113999999999997</v>
      </c>
      <c r="H82" s="1043">
        <v>685.61900000000003</v>
      </c>
      <c r="I82" s="1040">
        <v>771.38</v>
      </c>
      <c r="J82" s="1041">
        <v>47.095999999999997</v>
      </c>
      <c r="K82" s="1044">
        <v>67.789529340000001</v>
      </c>
      <c r="L82" s="1043">
        <v>886.26552934000006</v>
      </c>
      <c r="M82" s="1069"/>
      <c r="N82" s="1069"/>
      <c r="O82" s="1069"/>
    </row>
    <row r="83" spans="1:15" ht="15" customHeight="1" thickBot="1">
      <c r="A83" s="1061"/>
      <c r="B83" s="1104" t="s">
        <v>442</v>
      </c>
      <c r="C83" s="1105"/>
      <c r="D83" s="1106"/>
      <c r="E83" s="1093">
        <v>0.66200000000000003</v>
      </c>
      <c r="F83" s="1094">
        <v>25.103999999999999</v>
      </c>
      <c r="G83" s="1096">
        <v>8.4000000000000005E-2</v>
      </c>
      <c r="H83" s="1107">
        <v>25.85</v>
      </c>
      <c r="I83" s="1093">
        <v>2.5000000000000001E-2</v>
      </c>
      <c r="J83" s="1094">
        <v>26.606999999999999</v>
      </c>
      <c r="K83" s="1096">
        <v>0.13200000000000001</v>
      </c>
      <c r="L83" s="1107">
        <v>26.763999999999999</v>
      </c>
      <c r="M83" s="1069"/>
      <c r="N83" s="1069"/>
      <c r="O83" s="1069"/>
    </row>
    <row r="84" spans="1:15" ht="33" customHeight="1" thickBot="1">
      <c r="A84" s="2068" t="s">
        <v>443</v>
      </c>
      <c r="B84" s="2069"/>
      <c r="C84" s="2069"/>
      <c r="D84" s="2070"/>
      <c r="E84" s="1028">
        <v>-3123.3290000000002</v>
      </c>
      <c r="F84" s="1029">
        <v>-477.4</v>
      </c>
      <c r="G84" s="1032">
        <v>-164.62899999999999</v>
      </c>
      <c r="H84" s="1031">
        <v>-3765.3580000000002</v>
      </c>
      <c r="I84" s="1028">
        <v>-4392.3689999999997</v>
      </c>
      <c r="J84" s="1029">
        <v>-267.67500000000001</v>
      </c>
      <c r="K84" s="1032">
        <v>-337.54</v>
      </c>
      <c r="L84" s="1031">
        <v>-4997.5839999999998</v>
      </c>
      <c r="M84" s="1069"/>
      <c r="N84" s="1069"/>
      <c r="O84" s="1069"/>
    </row>
    <row r="85" spans="1:15" ht="15.75" customHeight="1">
      <c r="A85" s="1062"/>
      <c r="B85" s="2062" t="s">
        <v>444</v>
      </c>
      <c r="C85" s="2063"/>
      <c r="D85" s="2064"/>
      <c r="E85" s="1034">
        <v>-6081.7610000000004</v>
      </c>
      <c r="F85" s="1035">
        <v>-1598.4659999999999</v>
      </c>
      <c r="G85" s="1108">
        <v>-373.83</v>
      </c>
      <c r="H85" s="1037">
        <v>-8054.0569999999998</v>
      </c>
      <c r="I85" s="1034">
        <v>-7864.3829999999998</v>
      </c>
      <c r="J85" s="1035">
        <v>-1553.6010000000001</v>
      </c>
      <c r="K85" s="1109">
        <v>-515.26599999999996</v>
      </c>
      <c r="L85" s="1037">
        <v>-9933.25</v>
      </c>
      <c r="M85" s="1069"/>
      <c r="N85" s="1069"/>
      <c r="O85" s="1069"/>
    </row>
    <row r="86" spans="1:15" ht="32.25" customHeight="1">
      <c r="A86" s="1033"/>
      <c r="B86" s="1039"/>
      <c r="C86" s="2053" t="s">
        <v>445</v>
      </c>
      <c r="D86" s="2055"/>
      <c r="E86" s="1040">
        <v>-6063.9939999999997</v>
      </c>
      <c r="F86" s="1041">
        <v>-1509.9880000000001</v>
      </c>
      <c r="G86" s="1110">
        <v>-372.62599999999998</v>
      </c>
      <c r="H86" s="1043">
        <v>-7946.6080000000002</v>
      </c>
      <c r="I86" s="1040">
        <v>-7848.9530000000004</v>
      </c>
      <c r="J86" s="1041">
        <v>-1453.924</v>
      </c>
      <c r="K86" s="1111">
        <v>-511.35399999999998</v>
      </c>
      <c r="L86" s="1043">
        <v>-9814.2309999999998</v>
      </c>
      <c r="M86" s="1071"/>
      <c r="N86" s="1071"/>
      <c r="O86" s="1071"/>
    </row>
    <row r="87" spans="1:15" ht="36.75" customHeight="1">
      <c r="A87" s="1033"/>
      <c r="B87" s="1039"/>
      <c r="C87" s="2053" t="s">
        <v>446</v>
      </c>
      <c r="D87" s="2055"/>
      <c r="E87" s="1040">
        <v>-17.766999999999999</v>
      </c>
      <c r="F87" s="1041">
        <v>-88.477999999999994</v>
      </c>
      <c r="G87" s="1110">
        <v>-1.204</v>
      </c>
      <c r="H87" s="1043">
        <v>-107.449</v>
      </c>
      <c r="I87" s="1040">
        <v>-15.43</v>
      </c>
      <c r="J87" s="1041">
        <v>-99.677000000000007</v>
      </c>
      <c r="K87" s="1111">
        <v>-3.9119999999999999</v>
      </c>
      <c r="L87" s="1043">
        <v>-119.01900000000001</v>
      </c>
      <c r="M87" s="1069"/>
      <c r="N87" s="1069"/>
      <c r="O87" s="1069"/>
    </row>
    <row r="88" spans="1:15" ht="24.75" customHeight="1">
      <c r="A88" s="1033"/>
      <c r="B88" s="2053" t="s">
        <v>447</v>
      </c>
      <c r="C88" s="2054"/>
      <c r="D88" s="2055"/>
      <c r="E88" s="1040">
        <v>2958.4319999999998</v>
      </c>
      <c r="F88" s="1041">
        <v>1121.066</v>
      </c>
      <c r="G88" s="1112">
        <v>209.20099999999999</v>
      </c>
      <c r="H88" s="1043">
        <v>4288.6989999999996</v>
      </c>
      <c r="I88" s="1040">
        <v>3472.0140000000001</v>
      </c>
      <c r="J88" s="1041">
        <v>1285.9259999999999</v>
      </c>
      <c r="K88" s="1111">
        <v>177.726</v>
      </c>
      <c r="L88" s="1043">
        <v>4935.6660000000002</v>
      </c>
      <c r="M88" s="1069"/>
      <c r="N88" s="1069"/>
      <c r="O88" s="1069"/>
    </row>
    <row r="89" spans="1:15" ht="31.5" customHeight="1">
      <c r="A89" s="1033"/>
      <c r="B89" s="1039"/>
      <c r="C89" s="2053" t="s">
        <v>448</v>
      </c>
      <c r="D89" s="2055"/>
      <c r="E89" s="1040">
        <v>2920.1179999999999</v>
      </c>
      <c r="F89" s="1041">
        <v>1069.556</v>
      </c>
      <c r="G89" s="1042">
        <v>208.10900000000001</v>
      </c>
      <c r="H89" s="1043">
        <v>4197.7830000000004</v>
      </c>
      <c r="I89" s="1040">
        <v>3453.5430000000001</v>
      </c>
      <c r="J89" s="1041">
        <v>1197.136</v>
      </c>
      <c r="K89" s="1044">
        <v>173.59100000000001</v>
      </c>
      <c r="L89" s="1043">
        <v>4824.2700000000004</v>
      </c>
      <c r="M89" s="1071"/>
      <c r="N89" s="1071"/>
      <c r="O89" s="1071"/>
    </row>
    <row r="90" spans="1:15" ht="38.25" customHeight="1" thickBot="1">
      <c r="A90" s="1033"/>
      <c r="B90" s="1039"/>
      <c r="C90" s="2065" t="s">
        <v>449</v>
      </c>
      <c r="D90" s="2067"/>
      <c r="E90" s="1040">
        <v>38.314</v>
      </c>
      <c r="F90" s="1041">
        <v>51.51</v>
      </c>
      <c r="G90" s="1042">
        <v>1.0920000000000001</v>
      </c>
      <c r="H90" s="1043">
        <v>90.915999999999997</v>
      </c>
      <c r="I90" s="1040">
        <v>18.471</v>
      </c>
      <c r="J90" s="1041">
        <v>88.79</v>
      </c>
      <c r="K90" s="1044">
        <v>4.1349999999999998</v>
      </c>
      <c r="L90" s="1043">
        <v>111.396</v>
      </c>
      <c r="M90" s="1071"/>
      <c r="N90" s="1071"/>
      <c r="O90" s="1071"/>
    </row>
    <row r="91" spans="1:15" ht="15.75" customHeight="1" thickBot="1">
      <c r="A91" s="2068" t="s">
        <v>450</v>
      </c>
      <c r="B91" s="2069"/>
      <c r="C91" s="2069"/>
      <c r="D91" s="2070"/>
      <c r="E91" s="1028">
        <v>-560.87400000000002</v>
      </c>
      <c r="F91" s="1029">
        <v>-75.995000000000005</v>
      </c>
      <c r="G91" s="1030">
        <v>-50.505000000000003</v>
      </c>
      <c r="H91" s="1031">
        <v>-687.37400000000002</v>
      </c>
      <c r="I91" s="1028">
        <v>1.1819999999999999</v>
      </c>
      <c r="J91" s="1029">
        <v>-16.754000000000001</v>
      </c>
      <c r="K91" s="1032">
        <v>65.257999999999996</v>
      </c>
      <c r="L91" s="1031">
        <v>49.686</v>
      </c>
      <c r="M91" s="1071"/>
      <c r="N91" s="1071"/>
      <c r="O91" s="1071"/>
    </row>
    <row r="92" spans="1:15" ht="15.75" customHeight="1">
      <c r="A92" s="1113"/>
      <c r="B92" s="2062" t="s">
        <v>451</v>
      </c>
      <c r="C92" s="2063"/>
      <c r="D92" s="2064"/>
      <c r="E92" s="1093">
        <v>-561.37599999999998</v>
      </c>
      <c r="F92" s="1094">
        <v>-135.251</v>
      </c>
      <c r="G92" s="1095">
        <v>-68.301000000000002</v>
      </c>
      <c r="H92" s="1107">
        <v>-764.928</v>
      </c>
      <c r="I92" s="1093">
        <v>-362.90499999999997</v>
      </c>
      <c r="J92" s="1094">
        <v>-117.008</v>
      </c>
      <c r="K92" s="1096">
        <v>-53.642000000000003</v>
      </c>
      <c r="L92" s="1107">
        <v>-533.55499999999995</v>
      </c>
      <c r="M92" s="1069"/>
      <c r="N92" s="1069"/>
      <c r="O92" s="1069"/>
    </row>
    <row r="93" spans="1:15" ht="30" customHeight="1" thickBot="1">
      <c r="A93" s="1114"/>
      <c r="B93" s="2065" t="s">
        <v>452</v>
      </c>
      <c r="C93" s="2066"/>
      <c r="D93" s="2067"/>
      <c r="E93" s="1115">
        <v>0.502</v>
      </c>
      <c r="F93" s="1116">
        <v>59.256</v>
      </c>
      <c r="G93" s="1117">
        <v>17.795999999999999</v>
      </c>
      <c r="H93" s="1118">
        <v>77.554000000000002</v>
      </c>
      <c r="I93" s="1115">
        <v>364.08699999999999</v>
      </c>
      <c r="J93" s="1116">
        <v>100.254</v>
      </c>
      <c r="K93" s="1119">
        <v>118.9</v>
      </c>
      <c r="L93" s="1118">
        <v>583.24099999999999</v>
      </c>
      <c r="M93" s="1069"/>
      <c r="N93" s="1069"/>
      <c r="O93" s="1069"/>
    </row>
    <row r="94" spans="1:15" ht="15" customHeight="1" thickBot="1">
      <c r="A94" s="1102" t="s">
        <v>453</v>
      </c>
      <c r="B94" s="1103"/>
      <c r="C94" s="1103"/>
      <c r="D94" s="1103"/>
      <c r="E94" s="1028">
        <v>-3033.0659999999998</v>
      </c>
      <c r="F94" s="1029">
        <v>-1194.8689999999999</v>
      </c>
      <c r="G94" s="1030">
        <v>-372.31799999999998</v>
      </c>
      <c r="H94" s="1031">
        <v>-4600.2529999999997</v>
      </c>
      <c r="I94" s="1028">
        <v>-3143.6959999999999</v>
      </c>
      <c r="J94" s="1029">
        <v>-1211.7159999999999</v>
      </c>
      <c r="K94" s="1032">
        <v>-352.35899999999998</v>
      </c>
      <c r="L94" s="1031">
        <v>-4707.7709999999997</v>
      </c>
      <c r="M94" s="1069"/>
      <c r="N94" s="1069"/>
      <c r="O94" s="1069"/>
    </row>
    <row r="95" spans="1:15" ht="15.75" customHeight="1" thickBot="1">
      <c r="A95" s="2059" t="s">
        <v>454</v>
      </c>
      <c r="B95" s="2060"/>
      <c r="C95" s="2060"/>
      <c r="D95" s="2061"/>
      <c r="E95" s="1028">
        <v>-672.596</v>
      </c>
      <c r="F95" s="1029">
        <v>-276.053</v>
      </c>
      <c r="G95" s="1030">
        <v>-53.052</v>
      </c>
      <c r="H95" s="1031">
        <v>-1001.701</v>
      </c>
      <c r="I95" s="1028">
        <v>-729.94799999999998</v>
      </c>
      <c r="J95" s="1029">
        <v>-282.11399999999998</v>
      </c>
      <c r="K95" s="1032">
        <v>-53.209000000000003</v>
      </c>
      <c r="L95" s="1031">
        <v>-1065.271</v>
      </c>
      <c r="M95" s="1069"/>
      <c r="N95" s="1069"/>
      <c r="O95" s="1069"/>
    </row>
    <row r="96" spans="1:15" ht="15.75" thickBot="1">
      <c r="A96" s="1102" t="s">
        <v>455</v>
      </c>
      <c r="B96" s="1103"/>
      <c r="C96" s="1103"/>
      <c r="D96" s="1103"/>
      <c r="E96" s="1028">
        <v>-3744.3960000000002</v>
      </c>
      <c r="F96" s="1029">
        <v>-1647.683</v>
      </c>
      <c r="G96" s="1120">
        <v>-383.55</v>
      </c>
      <c r="H96" s="1031">
        <v>-5775.6289999999999</v>
      </c>
      <c r="I96" s="1028">
        <v>-3762.1880000000001</v>
      </c>
      <c r="J96" s="1029">
        <v>-1804.4970000000001</v>
      </c>
      <c r="K96" s="1121">
        <v>-334.14414399999998</v>
      </c>
      <c r="L96" s="1031">
        <v>-5900.8291440000003</v>
      </c>
      <c r="M96" s="1069"/>
      <c r="N96" s="1069"/>
      <c r="O96" s="1069"/>
    </row>
    <row r="97" spans="1:18">
      <c r="A97" s="1113"/>
      <c r="B97" s="1098" t="s">
        <v>456</v>
      </c>
      <c r="C97" s="1099"/>
      <c r="D97" s="1099"/>
      <c r="E97" s="1034">
        <v>-2172.7310000000002</v>
      </c>
      <c r="F97" s="1035">
        <v>-1071.1569999999999</v>
      </c>
      <c r="G97" s="1036">
        <v>-322.98500000000001</v>
      </c>
      <c r="H97" s="1037">
        <v>-3566.873</v>
      </c>
      <c r="I97" s="1034">
        <v>-2275.1480000000001</v>
      </c>
      <c r="J97" s="1035">
        <v>-1165.2940000000001</v>
      </c>
      <c r="K97" s="1038">
        <v>-271.80614399999996</v>
      </c>
      <c r="L97" s="1037">
        <v>-3712.2481439999997</v>
      </c>
      <c r="M97" s="1069"/>
      <c r="N97" s="1069"/>
      <c r="O97" s="1069"/>
    </row>
    <row r="98" spans="1:18" ht="15" customHeight="1">
      <c r="A98" s="1113"/>
      <c r="B98" s="1045" t="s">
        <v>457</v>
      </c>
      <c r="C98" s="1046"/>
      <c r="D98" s="1046"/>
      <c r="E98" s="1040">
        <v>-872.99199999999996</v>
      </c>
      <c r="F98" s="1041">
        <v>-185.20500000000001</v>
      </c>
      <c r="G98" s="1042">
        <v>-35.281999999999996</v>
      </c>
      <c r="H98" s="1043">
        <v>-1093.479</v>
      </c>
      <c r="I98" s="1040">
        <v>-830.41300000000001</v>
      </c>
      <c r="J98" s="1041">
        <v>-180.852</v>
      </c>
      <c r="K98" s="1044">
        <v>-34.735999999999997</v>
      </c>
      <c r="L98" s="1043">
        <v>-1046.001</v>
      </c>
      <c r="M98" s="1069"/>
      <c r="N98" s="1069"/>
      <c r="O98" s="1069"/>
      <c r="P98" s="1025"/>
      <c r="Q98" s="1025"/>
      <c r="R98" s="1025"/>
    </row>
    <row r="99" spans="1:18" ht="15" customHeight="1">
      <c r="A99" s="1113"/>
      <c r="B99" s="2053" t="s">
        <v>458</v>
      </c>
      <c r="C99" s="2054"/>
      <c r="D99" s="2055"/>
      <c r="E99" s="1040">
        <v>-0.36799999999999999</v>
      </c>
      <c r="F99" s="1041">
        <v>0</v>
      </c>
      <c r="G99" s="1042">
        <v>0</v>
      </c>
      <c r="H99" s="1043">
        <v>-0.36799999999999999</v>
      </c>
      <c r="I99" s="1040">
        <v>-0.56100000000000005</v>
      </c>
      <c r="J99" s="1041">
        <v>0</v>
      </c>
      <c r="K99" s="1044">
        <v>-6.9000000000000006E-2</v>
      </c>
      <c r="L99" s="1043">
        <v>-0.63</v>
      </c>
      <c r="M99" s="1122"/>
      <c r="N99" s="1122"/>
      <c r="O99" s="1122"/>
      <c r="P99" s="1122"/>
      <c r="Q99" s="1122"/>
      <c r="R99" s="1122"/>
    </row>
    <row r="100" spans="1:18" ht="15.75" customHeight="1">
      <c r="A100" s="1113"/>
      <c r="B100" s="2053" t="s">
        <v>459</v>
      </c>
      <c r="C100" s="2054"/>
      <c r="D100" s="2055"/>
      <c r="E100" s="1040">
        <v>-300.14800000000002</v>
      </c>
      <c r="F100" s="1041">
        <v>-89.296999999999997</v>
      </c>
      <c r="G100" s="1042">
        <v>-3.972</v>
      </c>
      <c r="H100" s="1043">
        <v>-393.41699999999997</v>
      </c>
      <c r="I100" s="1040">
        <v>-362.673</v>
      </c>
      <c r="J100" s="1041">
        <v>-238.01</v>
      </c>
      <c r="K100" s="1044">
        <v>-10.532</v>
      </c>
      <c r="L100" s="1043">
        <v>-611.21500000000003</v>
      </c>
      <c r="M100" s="1123"/>
      <c r="N100" s="1123"/>
      <c r="O100" s="1123"/>
      <c r="P100" s="1123"/>
      <c r="Q100" s="1123"/>
      <c r="R100" s="1123"/>
    </row>
    <row r="101" spans="1:18" ht="15.75" customHeight="1">
      <c r="A101" s="1113"/>
      <c r="B101" s="1045" t="s">
        <v>460</v>
      </c>
      <c r="C101" s="1046"/>
      <c r="D101" s="1046"/>
      <c r="E101" s="1040">
        <v>-230.18199999999999</v>
      </c>
      <c r="F101" s="1041">
        <v>-12.95</v>
      </c>
      <c r="G101" s="1042">
        <v>-6.3029999999999999</v>
      </c>
      <c r="H101" s="1043">
        <v>-249.435</v>
      </c>
      <c r="I101" s="1040">
        <v>-124.676</v>
      </c>
      <c r="J101" s="1041">
        <v>-101.664</v>
      </c>
      <c r="K101" s="1044">
        <v>-0.13800000000000001</v>
      </c>
      <c r="L101" s="1043">
        <v>-226.47800000000001</v>
      </c>
      <c r="M101" s="1123"/>
      <c r="N101" s="1123"/>
      <c r="O101" s="1123"/>
      <c r="P101" s="1123"/>
      <c r="Q101" s="1123"/>
      <c r="R101" s="1123"/>
    </row>
    <row r="102" spans="1:18">
      <c r="A102" s="1113"/>
      <c r="B102" s="1045" t="s">
        <v>461</v>
      </c>
      <c r="C102" s="1046"/>
      <c r="D102" s="1046"/>
      <c r="E102" s="1040">
        <v>-166.86600000000001</v>
      </c>
      <c r="F102" s="1041">
        <v>-283.99200000000002</v>
      </c>
      <c r="G102" s="1042">
        <v>-14.882999999999999</v>
      </c>
      <c r="H102" s="1043">
        <v>-465.74099999999999</v>
      </c>
      <c r="I102" s="1040">
        <v>-168.71600000000001</v>
      </c>
      <c r="J102" s="1041">
        <v>-111.437</v>
      </c>
      <c r="K102" s="1044">
        <v>-11.516</v>
      </c>
      <c r="L102" s="1043">
        <v>-291.66899999999998</v>
      </c>
      <c r="M102" s="1069"/>
      <c r="N102" s="1069"/>
      <c r="O102" s="1069"/>
      <c r="P102" s="1025"/>
      <c r="Q102" s="1025"/>
      <c r="R102" s="1025"/>
    </row>
    <row r="103" spans="1:18" ht="15.75" thickBot="1">
      <c r="A103" s="1124"/>
      <c r="B103" s="1125" t="s">
        <v>462</v>
      </c>
      <c r="C103" s="1126"/>
      <c r="D103" s="1126"/>
      <c r="E103" s="1115">
        <v>-1.109</v>
      </c>
      <c r="F103" s="1116">
        <v>-5.0819999999999999</v>
      </c>
      <c r="G103" s="1117">
        <v>-0.125</v>
      </c>
      <c r="H103" s="1118">
        <v>-6.3159999999999998</v>
      </c>
      <c r="I103" s="1115">
        <v>-1E-3</v>
      </c>
      <c r="J103" s="1116">
        <v>-7.24</v>
      </c>
      <c r="K103" s="1119">
        <v>-5.3470000000000004</v>
      </c>
      <c r="L103" s="1118">
        <v>-12.587999999999999</v>
      </c>
      <c r="M103" s="1069"/>
      <c r="N103" s="1069"/>
      <c r="O103" s="1069"/>
      <c r="P103" s="1025"/>
      <c r="Q103" s="1025"/>
      <c r="R103" s="1025"/>
    </row>
    <row r="104" spans="1:18" ht="15.75" thickBot="1">
      <c r="A104" s="1127" t="s">
        <v>463</v>
      </c>
      <c r="B104" s="1128"/>
      <c r="C104" s="1128"/>
      <c r="D104" s="1129"/>
      <c r="E104" s="1130">
        <v>6139.3410000000003</v>
      </c>
      <c r="F104" s="1130">
        <v>803.245</v>
      </c>
      <c r="G104" s="1131">
        <v>105.212</v>
      </c>
      <c r="H104" s="1132">
        <v>7047.7979999999998</v>
      </c>
      <c r="I104" s="1133">
        <v>6555.4920000000002</v>
      </c>
      <c r="J104" s="1133">
        <v>780.15599999999995</v>
      </c>
      <c r="K104" s="1134">
        <v>-9.9119732900000237</v>
      </c>
      <c r="L104" s="1135">
        <v>7325.7360267100003</v>
      </c>
      <c r="M104" s="1069"/>
      <c r="N104" s="1069"/>
      <c r="O104" s="1069"/>
      <c r="P104" s="1025"/>
      <c r="Q104" s="1025"/>
      <c r="R104" s="1025"/>
    </row>
    <row r="105" spans="1:18" ht="15.75" thickBot="1">
      <c r="A105" s="1136" t="s">
        <v>464</v>
      </c>
      <c r="B105" s="1137"/>
      <c r="C105" s="1137"/>
      <c r="D105" s="1138"/>
      <c r="E105" s="1139">
        <v>-634.48800000000006</v>
      </c>
      <c r="F105" s="1139">
        <v>-76.884</v>
      </c>
      <c r="G105" s="1131">
        <v>-11.72</v>
      </c>
      <c r="H105" s="1140">
        <v>-723.09199999999998</v>
      </c>
      <c r="I105" s="1141">
        <v>-675.51900000000001</v>
      </c>
      <c r="J105" s="1141">
        <v>-76.543999999999997</v>
      </c>
      <c r="K105" s="1142">
        <v>-18.776</v>
      </c>
      <c r="L105" s="1135">
        <v>-770.83900000000006</v>
      </c>
      <c r="M105" s="1025"/>
      <c r="N105" s="1025"/>
      <c r="O105" s="1025"/>
      <c r="P105" s="1025"/>
      <c r="Q105" s="1025"/>
      <c r="R105" s="1025"/>
    </row>
    <row r="106" spans="1:18" ht="15.75" thickBot="1">
      <c r="A106" s="1143" t="s">
        <v>465</v>
      </c>
      <c r="B106" s="1144"/>
      <c r="C106" s="1144"/>
      <c r="D106" s="1145"/>
      <c r="E106" s="1146">
        <v>5504.8530000000001</v>
      </c>
      <c r="F106" s="1146">
        <v>726.36099999999999</v>
      </c>
      <c r="G106" s="1131">
        <v>93.492000000000004</v>
      </c>
      <c r="H106" s="1132">
        <v>6324.7060000000001</v>
      </c>
      <c r="I106" s="1147">
        <v>5879.973</v>
      </c>
      <c r="J106" s="1147">
        <v>703.61199999999997</v>
      </c>
      <c r="K106" s="1148">
        <v>-28.687973290000023</v>
      </c>
      <c r="L106" s="1149">
        <v>6554.8970267100003</v>
      </c>
    </row>
    <row r="107" spans="1:18">
      <c r="G107" s="1150"/>
    </row>
  </sheetData>
  <mergeCells count="52">
    <mergeCell ref="B93:D93"/>
    <mergeCell ref="A95:D95"/>
    <mergeCell ref="B99:D99"/>
    <mergeCell ref="B100:D100"/>
    <mergeCell ref="C87:D87"/>
    <mergeCell ref="B88:D88"/>
    <mergeCell ref="C89:D89"/>
    <mergeCell ref="C90:D90"/>
    <mergeCell ref="A91:D91"/>
    <mergeCell ref="B92:D92"/>
    <mergeCell ref="C86:D86"/>
    <mergeCell ref="B67:D67"/>
    <mergeCell ref="A68:D68"/>
    <mergeCell ref="B69:D69"/>
    <mergeCell ref="C70:D70"/>
    <mergeCell ref="A71:D71"/>
    <mergeCell ref="B76:D76"/>
    <mergeCell ref="B77:D77"/>
    <mergeCell ref="B79:D79"/>
    <mergeCell ref="B82:D82"/>
    <mergeCell ref="A84:D84"/>
    <mergeCell ref="B85:D85"/>
    <mergeCell ref="B66:D66"/>
    <mergeCell ref="C28:D28"/>
    <mergeCell ref="B30:D30"/>
    <mergeCell ref="A31:D31"/>
    <mergeCell ref="B38:D38"/>
    <mergeCell ref="C52:D52"/>
    <mergeCell ref="A55:D55"/>
    <mergeCell ref="B60:D60"/>
    <mergeCell ref="C61:D61"/>
    <mergeCell ref="B63:D63"/>
    <mergeCell ref="C64:D64"/>
    <mergeCell ref="C65:D65"/>
    <mergeCell ref="C27:D27"/>
    <mergeCell ref="A6:D6"/>
    <mergeCell ref="B7:D7"/>
    <mergeCell ref="C8:D8"/>
    <mergeCell ref="C9:D9"/>
    <mergeCell ref="B10:D10"/>
    <mergeCell ref="C11:D11"/>
    <mergeCell ref="C12:D12"/>
    <mergeCell ref="B14:D14"/>
    <mergeCell ref="C20:D20"/>
    <mergeCell ref="C23:D23"/>
    <mergeCell ref="C26:D26"/>
    <mergeCell ref="K1:L1"/>
    <mergeCell ref="A2:L2"/>
    <mergeCell ref="K3:L3"/>
    <mergeCell ref="A4:D5"/>
    <mergeCell ref="E4:H4"/>
    <mergeCell ref="I4:L4"/>
  </mergeCells>
  <pageMargins left="0.65" right="0.38" top="0.74803149606299213" bottom="0.98" header="0.31496062992125984" footer="0.31496062992125984"/>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421" customWidth="1"/>
    <col min="2" max="2" width="19.28515625" style="1421" customWidth="1"/>
    <col min="3" max="3" width="13.5703125" style="1421" customWidth="1"/>
    <col min="4" max="4" width="15.140625" style="1421" customWidth="1"/>
    <col min="5" max="5" width="17.140625" style="1421" customWidth="1"/>
    <col min="6" max="6" width="12.7109375" style="1421" customWidth="1"/>
    <col min="7" max="8" width="15.42578125" style="1421" customWidth="1"/>
    <col min="9" max="9" width="16.140625" style="1421" customWidth="1"/>
    <col min="10" max="10" width="18.140625" style="1421" customWidth="1"/>
    <col min="11" max="16384" width="9.140625" style="1421"/>
  </cols>
  <sheetData>
    <row r="1" spans="1:256" s="1424" customFormat="1" ht="15">
      <c r="A1" s="1420"/>
      <c r="B1" s="1421"/>
      <c r="C1" s="1421"/>
      <c r="D1" s="1421"/>
      <c r="E1" s="1421"/>
      <c r="F1" s="1421"/>
      <c r="G1" s="1421"/>
      <c r="H1" s="1421"/>
      <c r="I1" s="1422" t="s">
        <v>631</v>
      </c>
      <c r="J1" s="1423"/>
      <c r="K1" s="1421"/>
      <c r="L1" s="1421"/>
      <c r="M1" s="1421"/>
      <c r="N1" s="1421"/>
      <c r="O1" s="1421"/>
      <c r="P1" s="1421"/>
      <c r="Q1" s="1421"/>
      <c r="R1" s="1421"/>
      <c r="S1" s="1421"/>
      <c r="T1" s="1421"/>
      <c r="U1" s="1421"/>
      <c r="V1" s="1421"/>
      <c r="W1" s="1421"/>
      <c r="X1" s="1421"/>
      <c r="Y1" s="1421"/>
      <c r="Z1" s="1421"/>
      <c r="AA1" s="1421"/>
      <c r="AB1" s="1421"/>
      <c r="AC1" s="1421"/>
      <c r="AD1" s="1421"/>
      <c r="AE1" s="1421"/>
      <c r="AF1" s="1421"/>
      <c r="AG1" s="1421"/>
      <c r="AH1" s="1421"/>
      <c r="AI1" s="1421"/>
      <c r="AJ1" s="1421"/>
      <c r="AK1" s="1421"/>
      <c r="AL1" s="1421"/>
      <c r="AM1" s="1421"/>
      <c r="AN1" s="1421"/>
      <c r="AO1" s="1421"/>
      <c r="AP1" s="1421"/>
      <c r="AQ1" s="1421"/>
      <c r="AR1" s="1421"/>
      <c r="AS1" s="1421"/>
      <c r="AT1" s="1421"/>
      <c r="AU1" s="1421"/>
      <c r="AV1" s="1421"/>
      <c r="AW1" s="1421"/>
      <c r="AX1" s="1421"/>
      <c r="AY1" s="1421"/>
      <c r="AZ1" s="1421"/>
      <c r="BA1" s="1421"/>
      <c r="BB1" s="1421"/>
      <c r="BC1" s="1421"/>
      <c r="BD1" s="1421"/>
      <c r="BE1" s="1421"/>
      <c r="BF1" s="1421"/>
      <c r="BG1" s="1421"/>
      <c r="BH1" s="1421"/>
      <c r="BI1" s="1421"/>
      <c r="BJ1" s="1421"/>
      <c r="BK1" s="1421"/>
      <c r="BL1" s="1421"/>
      <c r="BM1" s="1421"/>
      <c r="BN1" s="1421"/>
      <c r="BO1" s="1421"/>
      <c r="BP1" s="1421"/>
      <c r="BQ1" s="1421"/>
      <c r="BR1" s="1421"/>
      <c r="BS1" s="1421"/>
      <c r="BT1" s="1421"/>
      <c r="BU1" s="1421"/>
      <c r="BV1" s="1421"/>
      <c r="BW1" s="1421"/>
      <c r="BX1" s="1421"/>
      <c r="BY1" s="1421"/>
      <c r="BZ1" s="1421"/>
      <c r="CA1" s="1421"/>
      <c r="CB1" s="1421"/>
      <c r="CC1" s="1421"/>
      <c r="CD1" s="1421"/>
      <c r="CE1" s="1421"/>
      <c r="CF1" s="1421"/>
      <c r="CG1" s="1421"/>
      <c r="CH1" s="1421"/>
      <c r="CI1" s="1421"/>
      <c r="CJ1" s="1421"/>
      <c r="CK1" s="1421"/>
      <c r="CL1" s="1421"/>
      <c r="CM1" s="1421"/>
      <c r="CN1" s="1421"/>
      <c r="CO1" s="1421"/>
      <c r="CP1" s="1421"/>
      <c r="CQ1" s="1421"/>
      <c r="CR1" s="1421"/>
      <c r="CS1" s="1421"/>
      <c r="CT1" s="1421"/>
      <c r="CU1" s="1421"/>
      <c r="CV1" s="1421"/>
      <c r="CW1" s="1421"/>
      <c r="CX1" s="1421"/>
      <c r="CY1" s="1421"/>
      <c r="CZ1" s="1421"/>
      <c r="DA1" s="1421"/>
      <c r="DB1" s="1421"/>
      <c r="DC1" s="1421"/>
      <c r="DD1" s="1421"/>
      <c r="DE1" s="1421"/>
      <c r="DF1" s="1421"/>
      <c r="DG1" s="1421"/>
      <c r="DH1" s="1421"/>
      <c r="DI1" s="1421"/>
      <c r="DJ1" s="1421"/>
      <c r="DK1" s="1421"/>
      <c r="DL1" s="1421"/>
      <c r="DM1" s="1421"/>
      <c r="DN1" s="1421"/>
      <c r="DO1" s="1421"/>
      <c r="DP1" s="1421"/>
      <c r="DQ1" s="1421"/>
      <c r="DR1" s="1421"/>
      <c r="DS1" s="1421"/>
      <c r="DT1" s="1421"/>
      <c r="DU1" s="1421"/>
      <c r="DV1" s="1421"/>
      <c r="DW1" s="1421"/>
      <c r="DX1" s="1421"/>
      <c r="DY1" s="1421"/>
      <c r="DZ1" s="1421"/>
      <c r="EA1" s="1421"/>
      <c r="EB1" s="1421"/>
      <c r="EC1" s="1421"/>
      <c r="ED1" s="1421"/>
      <c r="EE1" s="1421"/>
      <c r="EF1" s="1421"/>
      <c r="EG1" s="1421"/>
      <c r="EH1" s="1421"/>
      <c r="EI1" s="1421"/>
      <c r="EJ1" s="1421"/>
      <c r="EK1" s="1421"/>
      <c r="EL1" s="1421"/>
      <c r="EM1" s="1421"/>
      <c r="EN1" s="1421"/>
      <c r="EO1" s="1421"/>
      <c r="EP1" s="1421"/>
      <c r="EQ1" s="1421"/>
      <c r="ER1" s="1421"/>
      <c r="ES1" s="1421"/>
      <c r="ET1" s="1421"/>
      <c r="EU1" s="1421"/>
      <c r="EV1" s="1421"/>
      <c r="EW1" s="1421"/>
      <c r="EX1" s="1421"/>
      <c r="EY1" s="1421"/>
      <c r="EZ1" s="1421"/>
      <c r="FA1" s="1421"/>
      <c r="FB1" s="1421"/>
      <c r="FC1" s="1421"/>
      <c r="FD1" s="1421"/>
      <c r="FE1" s="1421"/>
      <c r="FF1" s="1421"/>
      <c r="FG1" s="1421"/>
      <c r="FH1" s="1421"/>
      <c r="FI1" s="1421"/>
      <c r="FJ1" s="1421"/>
      <c r="FK1" s="1421"/>
      <c r="FL1" s="1421"/>
      <c r="FM1" s="1421"/>
      <c r="FN1" s="1421"/>
      <c r="FO1" s="1421"/>
      <c r="FP1" s="1421"/>
      <c r="FQ1" s="1421"/>
      <c r="FR1" s="1421"/>
      <c r="FS1" s="1421"/>
      <c r="FT1" s="1421"/>
      <c r="FU1" s="1421"/>
      <c r="FV1" s="1421"/>
      <c r="FW1" s="1421"/>
      <c r="FX1" s="1421"/>
      <c r="FY1" s="1421"/>
      <c r="FZ1" s="1421"/>
      <c r="GA1" s="1421"/>
      <c r="GB1" s="1421"/>
      <c r="GC1" s="1421"/>
      <c r="GD1" s="1421"/>
      <c r="GE1" s="1421"/>
      <c r="GF1" s="1421"/>
      <c r="GG1" s="1421"/>
      <c r="GH1" s="1421"/>
      <c r="GI1" s="1421"/>
      <c r="GJ1" s="1421"/>
      <c r="GK1" s="1421"/>
      <c r="GL1" s="1421"/>
      <c r="GM1" s="1421"/>
      <c r="GN1" s="1421"/>
      <c r="GO1" s="1421"/>
      <c r="GP1" s="1421"/>
      <c r="GQ1" s="1421"/>
      <c r="GR1" s="1421"/>
      <c r="GS1" s="1421"/>
      <c r="GT1" s="1421"/>
      <c r="GU1" s="1421"/>
      <c r="GV1" s="1421"/>
      <c r="GW1" s="1421"/>
      <c r="GX1" s="1421"/>
      <c r="GY1" s="1421"/>
      <c r="GZ1" s="1421"/>
      <c r="HA1" s="1421"/>
      <c r="HB1" s="1421"/>
      <c r="HC1" s="1421"/>
      <c r="HD1" s="1421"/>
      <c r="HE1" s="1421"/>
      <c r="HF1" s="1421"/>
      <c r="HG1" s="1421"/>
      <c r="HH1" s="1421"/>
      <c r="HI1" s="1421"/>
      <c r="HJ1" s="1421"/>
      <c r="HK1" s="1421"/>
      <c r="HL1" s="1421"/>
      <c r="HM1" s="1421"/>
      <c r="HN1" s="1421"/>
      <c r="HO1" s="1421"/>
      <c r="HP1" s="1421"/>
      <c r="HQ1" s="1421"/>
      <c r="HR1" s="1421"/>
      <c r="HS1" s="1421"/>
      <c r="HT1" s="1421"/>
      <c r="HU1" s="1421"/>
      <c r="HV1" s="1421"/>
      <c r="HW1" s="1421"/>
      <c r="HX1" s="1421"/>
      <c r="HY1" s="1421"/>
      <c r="HZ1" s="1421"/>
      <c r="IA1" s="1421"/>
      <c r="IB1" s="1421"/>
      <c r="IC1" s="1421"/>
      <c r="ID1" s="1421"/>
      <c r="IE1" s="1421"/>
      <c r="IF1" s="1421"/>
      <c r="IG1" s="1421"/>
      <c r="IH1" s="1421"/>
      <c r="II1" s="1421"/>
      <c r="IJ1" s="1421"/>
      <c r="IK1" s="1421"/>
      <c r="IL1" s="1421"/>
      <c r="IM1" s="1421"/>
      <c r="IN1" s="1421"/>
      <c r="IO1" s="1421"/>
      <c r="IP1" s="1421"/>
      <c r="IQ1" s="1421"/>
      <c r="IR1" s="1421"/>
      <c r="IS1" s="1421"/>
      <c r="IT1" s="1421"/>
      <c r="IU1" s="1421"/>
      <c r="IV1" s="1421"/>
    </row>
    <row r="3" spans="1:256" s="1424" customFormat="1" ht="37.5" customHeight="1">
      <c r="A3" s="2306" t="s">
        <v>632</v>
      </c>
      <c r="B3" s="2306"/>
      <c r="C3" s="2306"/>
      <c r="D3" s="2306"/>
      <c r="E3" s="2306"/>
      <c r="F3" s="2306"/>
      <c r="G3" s="2306"/>
      <c r="H3" s="2306"/>
      <c r="I3" s="2306"/>
      <c r="J3" s="1425"/>
      <c r="K3" s="1421"/>
      <c r="L3" s="1421"/>
      <c r="M3" s="1421"/>
      <c r="N3" s="1421"/>
      <c r="O3" s="1421"/>
      <c r="P3" s="1421"/>
      <c r="Q3" s="1421"/>
      <c r="R3" s="1421"/>
      <c r="S3" s="1421"/>
      <c r="T3" s="1421"/>
      <c r="U3" s="1421"/>
      <c r="V3" s="1421"/>
      <c r="W3" s="1421"/>
      <c r="X3" s="1421"/>
      <c r="Y3" s="1421"/>
      <c r="Z3" s="1421"/>
      <c r="AA3" s="1421"/>
      <c r="AB3" s="1421"/>
      <c r="AC3" s="1421"/>
      <c r="AD3" s="1421"/>
      <c r="AE3" s="1421"/>
      <c r="AF3" s="1421"/>
      <c r="AG3" s="1421"/>
      <c r="AH3" s="1421"/>
      <c r="AI3" s="1421"/>
      <c r="AJ3" s="1421"/>
      <c r="AK3" s="1421"/>
      <c r="AL3" s="1421"/>
      <c r="AM3" s="1421"/>
      <c r="AN3" s="1421"/>
      <c r="AO3" s="1421"/>
      <c r="AP3" s="1421"/>
      <c r="AQ3" s="1421"/>
      <c r="AR3" s="1421"/>
      <c r="AS3" s="1421"/>
      <c r="AT3" s="1421"/>
      <c r="AU3" s="1421"/>
      <c r="AV3" s="1421"/>
      <c r="AW3" s="1421"/>
      <c r="AX3" s="1421"/>
      <c r="AY3" s="1421"/>
      <c r="AZ3" s="1421"/>
      <c r="BA3" s="1421"/>
      <c r="BB3" s="1421"/>
      <c r="BC3" s="1421"/>
      <c r="BD3" s="1421"/>
      <c r="BE3" s="1421"/>
      <c r="BF3" s="1421"/>
      <c r="BG3" s="1421"/>
      <c r="BH3" s="1421"/>
      <c r="BI3" s="1421"/>
      <c r="BJ3" s="1421"/>
      <c r="BK3" s="1421"/>
      <c r="BL3" s="1421"/>
      <c r="BM3" s="1421"/>
      <c r="BN3" s="1421"/>
      <c r="BO3" s="1421"/>
      <c r="BP3" s="1421"/>
      <c r="BQ3" s="1421"/>
      <c r="BR3" s="1421"/>
      <c r="BS3" s="1421"/>
      <c r="BT3" s="1421"/>
      <c r="BU3" s="1421"/>
      <c r="BV3" s="1421"/>
      <c r="BW3" s="1421"/>
      <c r="BX3" s="1421"/>
      <c r="BY3" s="1421"/>
      <c r="BZ3" s="1421"/>
      <c r="CA3" s="1421"/>
      <c r="CB3" s="1421"/>
      <c r="CC3" s="1421"/>
      <c r="CD3" s="1421"/>
      <c r="CE3" s="1421"/>
      <c r="CF3" s="1421"/>
      <c r="CG3" s="1421"/>
      <c r="CH3" s="1421"/>
      <c r="CI3" s="1421"/>
      <c r="CJ3" s="1421"/>
      <c r="CK3" s="1421"/>
      <c r="CL3" s="1421"/>
      <c r="CM3" s="1421"/>
      <c r="CN3" s="1421"/>
      <c r="CO3" s="1421"/>
      <c r="CP3" s="1421"/>
      <c r="CQ3" s="1421"/>
      <c r="CR3" s="1421"/>
      <c r="CS3" s="1421"/>
      <c r="CT3" s="1421"/>
      <c r="CU3" s="1421"/>
      <c r="CV3" s="1421"/>
      <c r="CW3" s="1421"/>
      <c r="CX3" s="1421"/>
      <c r="CY3" s="1421"/>
      <c r="CZ3" s="1421"/>
      <c r="DA3" s="1421"/>
      <c r="DB3" s="1421"/>
      <c r="DC3" s="1421"/>
      <c r="DD3" s="1421"/>
      <c r="DE3" s="1421"/>
      <c r="DF3" s="1421"/>
      <c r="DG3" s="1421"/>
      <c r="DH3" s="1421"/>
      <c r="DI3" s="1421"/>
      <c r="DJ3" s="1421"/>
      <c r="DK3" s="1421"/>
      <c r="DL3" s="1421"/>
      <c r="DM3" s="1421"/>
      <c r="DN3" s="1421"/>
      <c r="DO3" s="1421"/>
      <c r="DP3" s="1421"/>
      <c r="DQ3" s="1421"/>
      <c r="DR3" s="1421"/>
      <c r="DS3" s="1421"/>
      <c r="DT3" s="1421"/>
      <c r="DU3" s="1421"/>
      <c r="DV3" s="1421"/>
      <c r="DW3" s="1421"/>
      <c r="DX3" s="1421"/>
      <c r="DY3" s="1421"/>
      <c r="DZ3" s="1421"/>
      <c r="EA3" s="1421"/>
      <c r="EB3" s="1421"/>
      <c r="EC3" s="1421"/>
      <c r="ED3" s="1421"/>
      <c r="EE3" s="1421"/>
      <c r="EF3" s="1421"/>
      <c r="EG3" s="1421"/>
      <c r="EH3" s="1421"/>
      <c r="EI3" s="1421"/>
      <c r="EJ3" s="1421"/>
      <c r="EK3" s="1421"/>
      <c r="EL3" s="1421"/>
      <c r="EM3" s="1421"/>
      <c r="EN3" s="1421"/>
      <c r="EO3" s="1421"/>
      <c r="EP3" s="1421"/>
      <c r="EQ3" s="1421"/>
      <c r="ER3" s="1421"/>
      <c r="ES3" s="1421"/>
      <c r="ET3" s="1421"/>
      <c r="EU3" s="1421"/>
      <c r="EV3" s="1421"/>
      <c r="EW3" s="1421"/>
      <c r="EX3" s="1421"/>
      <c r="EY3" s="1421"/>
      <c r="EZ3" s="1421"/>
      <c r="FA3" s="1421"/>
      <c r="FB3" s="1421"/>
      <c r="FC3" s="1421"/>
      <c r="FD3" s="1421"/>
      <c r="FE3" s="1421"/>
      <c r="FF3" s="1421"/>
      <c r="FG3" s="1421"/>
      <c r="FH3" s="1421"/>
      <c r="FI3" s="1421"/>
      <c r="FJ3" s="1421"/>
      <c r="FK3" s="1421"/>
      <c r="FL3" s="1421"/>
      <c r="FM3" s="1421"/>
      <c r="FN3" s="1421"/>
      <c r="FO3" s="1421"/>
      <c r="FP3" s="1421"/>
      <c r="FQ3" s="1421"/>
      <c r="FR3" s="1421"/>
      <c r="FS3" s="1421"/>
      <c r="FT3" s="1421"/>
      <c r="FU3" s="1421"/>
      <c r="FV3" s="1421"/>
      <c r="FW3" s="1421"/>
      <c r="FX3" s="1421"/>
      <c r="FY3" s="1421"/>
      <c r="FZ3" s="1421"/>
      <c r="GA3" s="1421"/>
      <c r="GB3" s="1421"/>
      <c r="GC3" s="1421"/>
      <c r="GD3" s="1421"/>
      <c r="GE3" s="1421"/>
      <c r="GF3" s="1421"/>
      <c r="GG3" s="1421"/>
      <c r="GH3" s="1421"/>
      <c r="GI3" s="1421"/>
      <c r="GJ3" s="1421"/>
      <c r="GK3" s="1421"/>
      <c r="GL3" s="1421"/>
      <c r="GM3" s="1421"/>
      <c r="GN3" s="1421"/>
      <c r="GO3" s="1421"/>
      <c r="GP3" s="1421"/>
      <c r="GQ3" s="1421"/>
      <c r="GR3" s="1421"/>
      <c r="GS3" s="1421"/>
      <c r="GT3" s="1421"/>
      <c r="GU3" s="1421"/>
      <c r="GV3" s="1421"/>
      <c r="GW3" s="1421"/>
      <c r="GX3" s="1421"/>
      <c r="GY3" s="1421"/>
      <c r="GZ3" s="1421"/>
      <c r="HA3" s="1421"/>
      <c r="HB3" s="1421"/>
      <c r="HC3" s="1421"/>
      <c r="HD3" s="1421"/>
      <c r="HE3" s="1421"/>
      <c r="HF3" s="1421"/>
      <c r="HG3" s="1421"/>
      <c r="HH3" s="1421"/>
      <c r="HI3" s="1421"/>
      <c r="HJ3" s="1421"/>
      <c r="HK3" s="1421"/>
      <c r="HL3" s="1421"/>
      <c r="HM3" s="1421"/>
      <c r="HN3" s="1421"/>
      <c r="HO3" s="1421"/>
      <c r="HP3" s="1421"/>
      <c r="HQ3" s="1421"/>
      <c r="HR3" s="1421"/>
      <c r="HS3" s="1421"/>
      <c r="HT3" s="1421"/>
      <c r="HU3" s="1421"/>
      <c r="HV3" s="1421"/>
      <c r="HW3" s="1421"/>
      <c r="HX3" s="1421"/>
      <c r="HY3" s="1421"/>
      <c r="HZ3" s="1421"/>
      <c r="IA3" s="1421"/>
      <c r="IB3" s="1421"/>
      <c r="IC3" s="1421"/>
      <c r="ID3" s="1421"/>
      <c r="IE3" s="1421"/>
      <c r="IF3" s="1421"/>
      <c r="IG3" s="1421"/>
      <c r="IH3" s="1421"/>
      <c r="II3" s="1421"/>
      <c r="IJ3" s="1421"/>
      <c r="IK3" s="1421"/>
      <c r="IL3" s="1421"/>
      <c r="IM3" s="1421"/>
      <c r="IN3" s="1421"/>
      <c r="IO3" s="1421"/>
      <c r="IP3" s="1421"/>
      <c r="IQ3" s="1421"/>
      <c r="IR3" s="1421"/>
      <c r="IS3" s="1421"/>
      <c r="IT3" s="1421"/>
      <c r="IU3" s="1421"/>
      <c r="IV3" s="1421"/>
    </row>
    <row r="4" spans="1:256" s="1424" customFormat="1" ht="15.75" thickBot="1">
      <c r="A4" s="1421"/>
      <c r="B4" s="1421"/>
      <c r="C4" s="1421"/>
      <c r="D4" s="1421"/>
      <c r="E4" s="1421"/>
      <c r="F4" s="1421"/>
      <c r="G4" s="1421"/>
      <c r="H4" s="1421"/>
      <c r="I4" s="1421"/>
      <c r="J4" s="1421"/>
      <c r="K4" s="1421"/>
      <c r="L4" s="1421"/>
      <c r="M4" s="1421"/>
      <c r="N4" s="1421"/>
      <c r="O4" s="1421"/>
      <c r="P4" s="1421"/>
      <c r="Q4" s="1421"/>
      <c r="R4" s="1421"/>
      <c r="S4" s="1421"/>
      <c r="T4" s="1421"/>
      <c r="U4" s="1421"/>
      <c r="V4" s="1421"/>
      <c r="W4" s="1421"/>
      <c r="X4" s="1421"/>
      <c r="Y4" s="1421"/>
      <c r="Z4" s="1421"/>
      <c r="AA4" s="1421"/>
      <c r="AB4" s="1421"/>
      <c r="AC4" s="1421"/>
      <c r="AD4" s="1421"/>
      <c r="AE4" s="1421"/>
      <c r="AF4" s="1421"/>
      <c r="AG4" s="1421"/>
      <c r="AH4" s="1421"/>
      <c r="AI4" s="1421"/>
      <c r="AJ4" s="1421"/>
      <c r="AK4" s="1421"/>
      <c r="AL4" s="1421"/>
      <c r="AM4" s="1421"/>
      <c r="AN4" s="1421"/>
      <c r="AO4" s="1421"/>
      <c r="AP4" s="1421"/>
      <c r="AQ4" s="1421"/>
      <c r="AR4" s="1421"/>
      <c r="AS4" s="1421"/>
      <c r="AT4" s="1421"/>
      <c r="AU4" s="1421"/>
      <c r="AV4" s="1421"/>
      <c r="AW4" s="1421"/>
      <c r="AX4" s="1421"/>
      <c r="AY4" s="1421"/>
      <c r="AZ4" s="1421"/>
      <c r="BA4" s="1421"/>
      <c r="BB4" s="1421"/>
      <c r="BC4" s="1421"/>
      <c r="BD4" s="1421"/>
      <c r="BE4" s="1421"/>
      <c r="BF4" s="1421"/>
      <c r="BG4" s="1421"/>
      <c r="BH4" s="1421"/>
      <c r="BI4" s="1421"/>
      <c r="BJ4" s="1421"/>
      <c r="BK4" s="1421"/>
      <c r="BL4" s="1421"/>
      <c r="BM4" s="1421"/>
      <c r="BN4" s="1421"/>
      <c r="BO4" s="1421"/>
      <c r="BP4" s="1421"/>
      <c r="BQ4" s="1421"/>
      <c r="BR4" s="1421"/>
      <c r="BS4" s="1421"/>
      <c r="BT4" s="1421"/>
      <c r="BU4" s="1421"/>
      <c r="BV4" s="1421"/>
      <c r="BW4" s="1421"/>
      <c r="BX4" s="1421"/>
      <c r="BY4" s="1421"/>
      <c r="BZ4" s="1421"/>
      <c r="CA4" s="1421"/>
      <c r="CB4" s="1421"/>
      <c r="CC4" s="1421"/>
      <c r="CD4" s="1421"/>
      <c r="CE4" s="1421"/>
      <c r="CF4" s="1421"/>
      <c r="CG4" s="1421"/>
      <c r="CH4" s="1421"/>
      <c r="CI4" s="1421"/>
      <c r="CJ4" s="1421"/>
      <c r="CK4" s="1421"/>
      <c r="CL4" s="1421"/>
      <c r="CM4" s="1421"/>
      <c r="CN4" s="1421"/>
      <c r="CO4" s="1421"/>
      <c r="CP4" s="1421"/>
      <c r="CQ4" s="1421"/>
      <c r="CR4" s="1421"/>
      <c r="CS4" s="1421"/>
      <c r="CT4" s="1421"/>
      <c r="CU4" s="1421"/>
      <c r="CV4" s="1421"/>
      <c r="CW4" s="1421"/>
      <c r="CX4" s="1421"/>
      <c r="CY4" s="1421"/>
      <c r="CZ4" s="1421"/>
      <c r="DA4" s="1421"/>
      <c r="DB4" s="1421"/>
      <c r="DC4" s="1421"/>
      <c r="DD4" s="1421"/>
      <c r="DE4" s="1421"/>
      <c r="DF4" s="1421"/>
      <c r="DG4" s="1421"/>
      <c r="DH4" s="1421"/>
      <c r="DI4" s="1421"/>
      <c r="DJ4" s="1421"/>
      <c r="DK4" s="1421"/>
      <c r="DL4" s="1421"/>
      <c r="DM4" s="1421"/>
      <c r="DN4" s="1421"/>
      <c r="DO4" s="1421"/>
      <c r="DP4" s="1421"/>
      <c r="DQ4" s="1421"/>
      <c r="DR4" s="1421"/>
      <c r="DS4" s="1421"/>
      <c r="DT4" s="1421"/>
      <c r="DU4" s="1421"/>
      <c r="DV4" s="1421"/>
      <c r="DW4" s="1421"/>
      <c r="DX4" s="1421"/>
      <c r="DY4" s="1421"/>
      <c r="DZ4" s="1421"/>
      <c r="EA4" s="1421"/>
      <c r="EB4" s="1421"/>
      <c r="EC4" s="1421"/>
      <c r="ED4" s="1421"/>
      <c r="EE4" s="1421"/>
      <c r="EF4" s="1421"/>
      <c r="EG4" s="1421"/>
      <c r="EH4" s="1421"/>
      <c r="EI4" s="1421"/>
      <c r="EJ4" s="1421"/>
      <c r="EK4" s="1421"/>
      <c r="EL4" s="1421"/>
      <c r="EM4" s="1421"/>
      <c r="EN4" s="1421"/>
      <c r="EO4" s="1421"/>
      <c r="EP4" s="1421"/>
      <c r="EQ4" s="1421"/>
      <c r="ER4" s="1421"/>
      <c r="ES4" s="1421"/>
      <c r="ET4" s="1421"/>
      <c r="EU4" s="1421"/>
      <c r="EV4" s="1421"/>
      <c r="EW4" s="1421"/>
      <c r="EX4" s="1421"/>
      <c r="EY4" s="1421"/>
      <c r="EZ4" s="1421"/>
      <c r="FA4" s="1421"/>
      <c r="FB4" s="1421"/>
      <c r="FC4" s="1421"/>
      <c r="FD4" s="1421"/>
      <c r="FE4" s="1421"/>
      <c r="FF4" s="1421"/>
      <c r="FG4" s="1421"/>
      <c r="FH4" s="1421"/>
      <c r="FI4" s="1421"/>
      <c r="FJ4" s="1421"/>
      <c r="FK4" s="1421"/>
      <c r="FL4" s="1421"/>
      <c r="FM4" s="1421"/>
      <c r="FN4" s="1421"/>
      <c r="FO4" s="1421"/>
      <c r="FP4" s="1421"/>
      <c r="FQ4" s="1421"/>
      <c r="FR4" s="1421"/>
      <c r="FS4" s="1421"/>
      <c r="FT4" s="1421"/>
      <c r="FU4" s="1421"/>
      <c r="FV4" s="1421"/>
      <c r="FW4" s="1421"/>
      <c r="FX4" s="1421"/>
      <c r="FY4" s="1421"/>
      <c r="FZ4" s="1421"/>
      <c r="GA4" s="1421"/>
      <c r="GB4" s="1421"/>
      <c r="GC4" s="1421"/>
      <c r="GD4" s="1421"/>
      <c r="GE4" s="1421"/>
      <c r="GF4" s="1421"/>
      <c r="GG4" s="1421"/>
      <c r="GH4" s="1421"/>
      <c r="GI4" s="1421"/>
      <c r="GJ4" s="1421"/>
      <c r="GK4" s="1421"/>
      <c r="GL4" s="1421"/>
      <c r="GM4" s="1421"/>
      <c r="GN4" s="1421"/>
      <c r="GO4" s="1421"/>
      <c r="GP4" s="1421"/>
      <c r="GQ4" s="1421"/>
      <c r="GR4" s="1421"/>
      <c r="GS4" s="1421"/>
      <c r="GT4" s="1421"/>
      <c r="GU4" s="1421"/>
      <c r="GV4" s="1421"/>
      <c r="GW4" s="1421"/>
      <c r="GX4" s="1421"/>
      <c r="GY4" s="1421"/>
      <c r="GZ4" s="1421"/>
      <c r="HA4" s="1421"/>
      <c r="HB4" s="1421"/>
      <c r="HC4" s="1421"/>
      <c r="HD4" s="1421"/>
      <c r="HE4" s="1421"/>
      <c r="HF4" s="1421"/>
      <c r="HG4" s="1421"/>
      <c r="HH4" s="1421"/>
      <c r="HI4" s="1421"/>
      <c r="HJ4" s="1421"/>
      <c r="HK4" s="1421"/>
      <c r="HL4" s="1421"/>
      <c r="HM4" s="1421"/>
      <c r="HN4" s="1421"/>
      <c r="HO4" s="1421"/>
      <c r="HP4" s="1421"/>
      <c r="HQ4" s="1421"/>
      <c r="HR4" s="1421"/>
      <c r="HS4" s="1421"/>
      <c r="HT4" s="1421"/>
      <c r="HU4" s="1421"/>
      <c r="HV4" s="1421"/>
      <c r="HW4" s="1421"/>
      <c r="HX4" s="1421"/>
      <c r="HY4" s="1421"/>
      <c r="HZ4" s="1421"/>
      <c r="IA4" s="1421"/>
      <c r="IB4" s="1421"/>
      <c r="IC4" s="1421"/>
      <c r="ID4" s="1421"/>
      <c r="IE4" s="1421"/>
      <c r="IF4" s="1421"/>
      <c r="IG4" s="1421"/>
      <c r="IH4" s="1421"/>
      <c r="II4" s="1421"/>
      <c r="IJ4" s="1421"/>
      <c r="IK4" s="1421"/>
      <c r="IL4" s="1421"/>
      <c r="IM4" s="1421"/>
      <c r="IN4" s="1421"/>
      <c r="IO4" s="1421"/>
      <c r="IP4" s="1421"/>
      <c r="IQ4" s="1421"/>
      <c r="IR4" s="1421"/>
      <c r="IS4" s="1421"/>
      <c r="IT4" s="1421"/>
      <c r="IU4" s="1421"/>
      <c r="IV4" s="1421"/>
    </row>
    <row r="5" spans="1:256" s="1424" customFormat="1" ht="77.25" thickBot="1">
      <c r="A5" s="2282" t="s">
        <v>633</v>
      </c>
      <c r="B5" s="2307"/>
      <c r="C5" s="1426" t="s">
        <v>13</v>
      </c>
      <c r="D5" s="1381" t="s">
        <v>634</v>
      </c>
      <c r="E5" s="1381" t="s">
        <v>14</v>
      </c>
      <c r="F5" s="1381" t="s">
        <v>15</v>
      </c>
      <c r="G5" s="1427" t="s">
        <v>489</v>
      </c>
      <c r="H5" s="1427" t="s">
        <v>492</v>
      </c>
      <c r="I5" s="1428" t="s">
        <v>635</v>
      </c>
      <c r="J5" s="1421"/>
      <c r="K5" s="1421"/>
      <c r="L5" s="1421"/>
      <c r="M5" s="1421"/>
      <c r="N5" s="1421"/>
      <c r="O5" s="1421"/>
      <c r="P5" s="1421"/>
      <c r="Q5" s="1421"/>
      <c r="R5" s="1421"/>
      <c r="S5" s="1421"/>
      <c r="T5" s="1421"/>
      <c r="U5" s="1421"/>
      <c r="V5" s="1421"/>
      <c r="W5" s="1421"/>
      <c r="X5" s="1421"/>
      <c r="Y5" s="1421"/>
      <c r="Z5" s="1421"/>
      <c r="AA5" s="1421"/>
      <c r="AB5" s="1421"/>
      <c r="AC5" s="1421"/>
      <c r="AD5" s="1421"/>
      <c r="AE5" s="1421"/>
      <c r="AF5" s="1421"/>
      <c r="AG5" s="1421"/>
      <c r="AH5" s="1421"/>
      <c r="AI5" s="1421"/>
      <c r="AJ5" s="1421"/>
      <c r="AK5" s="1421"/>
      <c r="AL5" s="1421"/>
      <c r="AM5" s="1421"/>
      <c r="AN5" s="1421"/>
      <c r="AO5" s="1421"/>
      <c r="AP5" s="1421"/>
      <c r="AQ5" s="1421"/>
      <c r="AR5" s="1421"/>
      <c r="AS5" s="1421"/>
      <c r="AT5" s="1421"/>
      <c r="AU5" s="1421"/>
      <c r="AV5" s="1421"/>
      <c r="AW5" s="1421"/>
      <c r="AX5" s="1421"/>
      <c r="AY5" s="1421"/>
      <c r="AZ5" s="1421"/>
      <c r="BA5" s="1421"/>
      <c r="BB5" s="1421"/>
      <c r="BC5" s="1421"/>
      <c r="BD5" s="1421"/>
      <c r="BE5" s="1421"/>
      <c r="BF5" s="1421"/>
      <c r="BG5" s="1421"/>
      <c r="BH5" s="1421"/>
      <c r="BI5" s="1421"/>
      <c r="BJ5" s="1421"/>
      <c r="BK5" s="1421"/>
      <c r="BL5" s="1421"/>
      <c r="BM5" s="1421"/>
      <c r="BN5" s="1421"/>
      <c r="BO5" s="1421"/>
      <c r="BP5" s="1421"/>
      <c r="BQ5" s="1421"/>
      <c r="BR5" s="1421"/>
      <c r="BS5" s="1421"/>
      <c r="BT5" s="1421"/>
      <c r="BU5" s="1421"/>
      <c r="BV5" s="1421"/>
      <c r="BW5" s="1421"/>
      <c r="BX5" s="1421"/>
      <c r="BY5" s="1421"/>
      <c r="BZ5" s="1421"/>
      <c r="CA5" s="1421"/>
      <c r="CB5" s="1421"/>
      <c r="CC5" s="1421"/>
      <c r="CD5" s="1421"/>
      <c r="CE5" s="1421"/>
      <c r="CF5" s="1421"/>
      <c r="CG5" s="1421"/>
      <c r="CH5" s="1421"/>
      <c r="CI5" s="1421"/>
      <c r="CJ5" s="1421"/>
      <c r="CK5" s="1421"/>
      <c r="CL5" s="1421"/>
      <c r="CM5" s="1421"/>
      <c r="CN5" s="1421"/>
      <c r="CO5" s="1421"/>
      <c r="CP5" s="1421"/>
      <c r="CQ5" s="1421"/>
      <c r="CR5" s="1421"/>
      <c r="CS5" s="1421"/>
      <c r="CT5" s="1421"/>
      <c r="CU5" s="1421"/>
      <c r="CV5" s="1421"/>
      <c r="CW5" s="1421"/>
      <c r="CX5" s="1421"/>
      <c r="CY5" s="1421"/>
      <c r="CZ5" s="1421"/>
      <c r="DA5" s="1421"/>
      <c r="DB5" s="1421"/>
      <c r="DC5" s="1421"/>
      <c r="DD5" s="1421"/>
      <c r="DE5" s="1421"/>
      <c r="DF5" s="1421"/>
      <c r="DG5" s="1421"/>
      <c r="DH5" s="1421"/>
      <c r="DI5" s="1421"/>
      <c r="DJ5" s="1421"/>
      <c r="DK5" s="1421"/>
      <c r="DL5" s="1421"/>
      <c r="DM5" s="1421"/>
      <c r="DN5" s="1421"/>
      <c r="DO5" s="1421"/>
      <c r="DP5" s="1421"/>
      <c r="DQ5" s="1421"/>
      <c r="DR5" s="1421"/>
      <c r="DS5" s="1421"/>
      <c r="DT5" s="1421"/>
      <c r="DU5" s="1421"/>
      <c r="DV5" s="1421"/>
      <c r="DW5" s="1421"/>
      <c r="DX5" s="1421"/>
      <c r="DY5" s="1421"/>
      <c r="DZ5" s="1421"/>
      <c r="EA5" s="1421"/>
      <c r="EB5" s="1421"/>
      <c r="EC5" s="1421"/>
      <c r="ED5" s="1421"/>
      <c r="EE5" s="1421"/>
      <c r="EF5" s="1421"/>
      <c r="EG5" s="1421"/>
      <c r="EH5" s="1421"/>
      <c r="EI5" s="1421"/>
      <c r="EJ5" s="1421"/>
      <c r="EK5" s="1421"/>
      <c r="EL5" s="1421"/>
      <c r="EM5" s="1421"/>
      <c r="EN5" s="1421"/>
      <c r="EO5" s="1421"/>
      <c r="EP5" s="1421"/>
      <c r="EQ5" s="1421"/>
      <c r="ER5" s="1421"/>
      <c r="ES5" s="1421"/>
      <c r="ET5" s="1421"/>
      <c r="EU5" s="1421"/>
      <c r="EV5" s="1421"/>
      <c r="EW5" s="1421"/>
      <c r="EX5" s="1421"/>
      <c r="EY5" s="1421"/>
      <c r="EZ5" s="1421"/>
      <c r="FA5" s="1421"/>
      <c r="FB5" s="1421"/>
      <c r="FC5" s="1421"/>
      <c r="FD5" s="1421"/>
      <c r="FE5" s="1421"/>
      <c r="FF5" s="1421"/>
      <c r="FG5" s="1421"/>
      <c r="FH5" s="1421"/>
      <c r="FI5" s="1421"/>
      <c r="FJ5" s="1421"/>
      <c r="FK5" s="1421"/>
      <c r="FL5" s="1421"/>
      <c r="FM5" s="1421"/>
      <c r="FN5" s="1421"/>
      <c r="FO5" s="1421"/>
      <c r="FP5" s="1421"/>
      <c r="FQ5" s="1421"/>
      <c r="FR5" s="1421"/>
      <c r="FS5" s="1421"/>
      <c r="FT5" s="1421"/>
      <c r="FU5" s="1421"/>
      <c r="FV5" s="1421"/>
      <c r="FW5" s="1421"/>
      <c r="FX5" s="1421"/>
      <c r="FY5" s="1421"/>
      <c r="FZ5" s="1421"/>
      <c r="GA5" s="1421"/>
      <c r="GB5" s="1421"/>
      <c r="GC5" s="1421"/>
      <c r="GD5" s="1421"/>
      <c r="GE5" s="1421"/>
      <c r="GF5" s="1421"/>
      <c r="GG5" s="1421"/>
      <c r="GH5" s="1421"/>
      <c r="GI5" s="1421"/>
      <c r="GJ5" s="1421"/>
      <c r="GK5" s="1421"/>
      <c r="GL5" s="1421"/>
      <c r="GM5" s="1421"/>
      <c r="GN5" s="1421"/>
      <c r="GO5" s="1421"/>
      <c r="GP5" s="1421"/>
      <c r="GQ5" s="1421"/>
      <c r="GR5" s="1421"/>
      <c r="GS5" s="1421"/>
      <c r="GT5" s="1421"/>
      <c r="GU5" s="1421"/>
      <c r="GV5" s="1421"/>
      <c r="GW5" s="1421"/>
      <c r="GX5" s="1421"/>
      <c r="GY5" s="1421"/>
      <c r="GZ5" s="1421"/>
      <c r="HA5" s="1421"/>
      <c r="HB5" s="1421"/>
      <c r="HC5" s="1421"/>
      <c r="HD5" s="1421"/>
      <c r="HE5" s="1421"/>
      <c r="HF5" s="1421"/>
      <c r="HG5" s="1421"/>
      <c r="HH5" s="1421"/>
      <c r="HI5" s="1421"/>
      <c r="HJ5" s="1421"/>
      <c r="HK5" s="1421"/>
      <c r="HL5" s="1421"/>
      <c r="HM5" s="1421"/>
      <c r="HN5" s="1421"/>
      <c r="HO5" s="1421"/>
      <c r="HP5" s="1421"/>
      <c r="HQ5" s="1421"/>
      <c r="HR5" s="1421"/>
      <c r="HS5" s="1421"/>
      <c r="HT5" s="1421"/>
      <c r="HU5" s="1421"/>
      <c r="HV5" s="1421"/>
      <c r="HW5" s="1421"/>
      <c r="HX5" s="1421"/>
      <c r="HY5" s="1421"/>
      <c r="HZ5" s="1421"/>
      <c r="IA5" s="1421"/>
      <c r="IB5" s="1421"/>
      <c r="IC5" s="1421"/>
      <c r="ID5" s="1421"/>
      <c r="IE5" s="1421"/>
      <c r="IF5" s="1421"/>
      <c r="IG5" s="1421"/>
      <c r="IH5" s="1421"/>
      <c r="II5" s="1421"/>
      <c r="IJ5" s="1421"/>
      <c r="IK5" s="1421"/>
      <c r="IL5" s="1421"/>
      <c r="IM5" s="1421"/>
      <c r="IN5" s="1421"/>
      <c r="IO5" s="1421"/>
      <c r="IP5" s="1421"/>
      <c r="IQ5" s="1421"/>
      <c r="IR5" s="1421"/>
      <c r="IS5" s="1421"/>
      <c r="IT5" s="1421"/>
      <c r="IU5" s="1421"/>
    </row>
    <row r="6" spans="1:256" s="1424" customFormat="1" ht="51.75" thickBot="1">
      <c r="A6" s="2303" t="s">
        <v>636</v>
      </c>
      <c r="B6" s="1429" t="s">
        <v>637</v>
      </c>
      <c r="C6" s="2308">
        <v>0.15725876409096701</v>
      </c>
      <c r="D6" s="2309"/>
      <c r="E6" s="2309"/>
      <c r="F6" s="2309"/>
      <c r="G6" s="2309"/>
      <c r="H6" s="2309"/>
      <c r="I6" s="2310"/>
      <c r="J6" s="1421"/>
      <c r="K6" s="1430"/>
      <c r="L6" s="1421"/>
      <c r="M6" s="1421"/>
      <c r="N6" s="1421"/>
      <c r="O6" s="1421"/>
      <c r="P6" s="1421"/>
      <c r="Q6" s="1421"/>
      <c r="R6" s="1421"/>
      <c r="S6" s="1421"/>
      <c r="T6" s="1421"/>
      <c r="U6" s="1421"/>
      <c r="V6" s="1421"/>
      <c r="W6" s="1421"/>
      <c r="X6" s="1421"/>
      <c r="Y6" s="1421"/>
      <c r="Z6" s="1421"/>
      <c r="AA6" s="1421"/>
      <c r="AB6" s="1421"/>
      <c r="AC6" s="1421"/>
      <c r="AD6" s="1421"/>
      <c r="AE6" s="1421"/>
      <c r="AF6" s="1421"/>
      <c r="AG6" s="1421"/>
      <c r="AH6" s="1421"/>
      <c r="AI6" s="1421"/>
      <c r="AJ6" s="1421"/>
      <c r="AK6" s="1421"/>
      <c r="AL6" s="1421"/>
      <c r="AM6" s="1421"/>
      <c r="AN6" s="1421"/>
      <c r="AO6" s="1421"/>
      <c r="AP6" s="1421"/>
      <c r="AQ6" s="1421"/>
      <c r="AR6" s="1421"/>
      <c r="AS6" s="1421"/>
      <c r="AT6" s="1421"/>
      <c r="AU6" s="1421"/>
      <c r="AV6" s="1421"/>
      <c r="AW6" s="1421"/>
      <c r="AX6" s="1421"/>
      <c r="AY6" s="1421"/>
      <c r="AZ6" s="1421"/>
      <c r="BA6" s="1421"/>
      <c r="BB6" s="1421"/>
      <c r="BC6" s="1421"/>
      <c r="BD6" s="1421"/>
      <c r="BE6" s="1421"/>
      <c r="BF6" s="1421"/>
      <c r="BG6" s="1421"/>
      <c r="BH6" s="1421"/>
      <c r="BI6" s="1421"/>
      <c r="BJ6" s="1421"/>
      <c r="BK6" s="1421"/>
      <c r="BL6" s="1421"/>
      <c r="BM6" s="1421"/>
      <c r="BN6" s="1421"/>
      <c r="BO6" s="1421"/>
      <c r="BP6" s="1421"/>
      <c r="BQ6" s="1421"/>
      <c r="BR6" s="1421"/>
      <c r="BS6" s="1421"/>
      <c r="BT6" s="1421"/>
      <c r="BU6" s="1421"/>
      <c r="BV6" s="1421"/>
      <c r="BW6" s="1421"/>
      <c r="BX6" s="1421"/>
      <c r="BY6" s="1421"/>
      <c r="BZ6" s="1421"/>
      <c r="CA6" s="1421"/>
      <c r="CB6" s="1421"/>
      <c r="CC6" s="1421"/>
      <c r="CD6" s="1421"/>
      <c r="CE6" s="1421"/>
      <c r="CF6" s="1421"/>
      <c r="CG6" s="1421"/>
      <c r="CH6" s="1421"/>
      <c r="CI6" s="1421"/>
      <c r="CJ6" s="1421"/>
      <c r="CK6" s="1421"/>
      <c r="CL6" s="1421"/>
      <c r="CM6" s="1421"/>
      <c r="CN6" s="1421"/>
      <c r="CO6" s="1421"/>
      <c r="CP6" s="1421"/>
      <c r="CQ6" s="1421"/>
      <c r="CR6" s="1421"/>
      <c r="CS6" s="1421"/>
      <c r="CT6" s="1421"/>
      <c r="CU6" s="1421"/>
      <c r="CV6" s="1421"/>
      <c r="CW6" s="1421"/>
      <c r="CX6" s="1421"/>
      <c r="CY6" s="1421"/>
      <c r="CZ6" s="1421"/>
      <c r="DA6" s="1421"/>
      <c r="DB6" s="1421"/>
      <c r="DC6" s="1421"/>
      <c r="DD6" s="1421"/>
      <c r="DE6" s="1421"/>
      <c r="DF6" s="1421"/>
      <c r="DG6" s="1421"/>
      <c r="DH6" s="1421"/>
      <c r="DI6" s="1421"/>
      <c r="DJ6" s="1421"/>
      <c r="DK6" s="1421"/>
      <c r="DL6" s="1421"/>
      <c r="DM6" s="1421"/>
      <c r="DN6" s="1421"/>
      <c r="DO6" s="1421"/>
      <c r="DP6" s="1421"/>
      <c r="DQ6" s="1421"/>
      <c r="DR6" s="1421"/>
      <c r="DS6" s="1421"/>
      <c r="DT6" s="1421"/>
      <c r="DU6" s="1421"/>
      <c r="DV6" s="1421"/>
      <c r="DW6" s="1421"/>
      <c r="DX6" s="1421"/>
      <c r="DY6" s="1421"/>
      <c r="DZ6" s="1421"/>
      <c r="EA6" s="1421"/>
      <c r="EB6" s="1421"/>
      <c r="EC6" s="1421"/>
      <c r="ED6" s="1421"/>
      <c r="EE6" s="1421"/>
      <c r="EF6" s="1421"/>
      <c r="EG6" s="1421"/>
      <c r="EH6" s="1421"/>
      <c r="EI6" s="1421"/>
      <c r="EJ6" s="1421"/>
      <c r="EK6" s="1421"/>
      <c r="EL6" s="1421"/>
      <c r="EM6" s="1421"/>
      <c r="EN6" s="1421"/>
      <c r="EO6" s="1421"/>
      <c r="EP6" s="1421"/>
      <c r="EQ6" s="1421"/>
      <c r="ER6" s="1421"/>
      <c r="ES6" s="1421"/>
      <c r="ET6" s="1421"/>
      <c r="EU6" s="1421"/>
      <c r="EV6" s="1421"/>
      <c r="EW6" s="1421"/>
      <c r="EX6" s="1421"/>
      <c r="EY6" s="1421"/>
      <c r="EZ6" s="1421"/>
      <c r="FA6" s="1421"/>
      <c r="FB6" s="1421"/>
      <c r="FC6" s="1421"/>
      <c r="FD6" s="1421"/>
      <c r="FE6" s="1421"/>
      <c r="FF6" s="1421"/>
      <c r="FG6" s="1421"/>
      <c r="FH6" s="1421"/>
      <c r="FI6" s="1421"/>
      <c r="FJ6" s="1421"/>
      <c r="FK6" s="1421"/>
      <c r="FL6" s="1421"/>
      <c r="FM6" s="1421"/>
      <c r="FN6" s="1421"/>
      <c r="FO6" s="1421"/>
      <c r="FP6" s="1421"/>
      <c r="FQ6" s="1421"/>
      <c r="FR6" s="1421"/>
      <c r="FS6" s="1421"/>
      <c r="FT6" s="1421"/>
      <c r="FU6" s="1421"/>
      <c r="FV6" s="1421"/>
      <c r="FW6" s="1421"/>
      <c r="FX6" s="1421"/>
      <c r="FY6" s="1421"/>
      <c r="FZ6" s="1421"/>
      <c r="GA6" s="1421"/>
      <c r="GB6" s="1421"/>
      <c r="GC6" s="1421"/>
      <c r="GD6" s="1421"/>
      <c r="GE6" s="1421"/>
      <c r="GF6" s="1421"/>
      <c r="GG6" s="1421"/>
      <c r="GH6" s="1421"/>
      <c r="GI6" s="1421"/>
      <c r="GJ6" s="1421"/>
      <c r="GK6" s="1421"/>
      <c r="GL6" s="1421"/>
      <c r="GM6" s="1421"/>
      <c r="GN6" s="1421"/>
      <c r="GO6" s="1421"/>
      <c r="GP6" s="1421"/>
      <c r="GQ6" s="1421"/>
      <c r="GR6" s="1421"/>
      <c r="GS6" s="1421"/>
      <c r="GT6" s="1421"/>
      <c r="GU6" s="1421"/>
      <c r="GV6" s="1421"/>
      <c r="GW6" s="1421"/>
      <c r="GX6" s="1421"/>
      <c r="GY6" s="1421"/>
      <c r="GZ6" s="1421"/>
      <c r="HA6" s="1421"/>
      <c r="HB6" s="1421"/>
      <c r="HC6" s="1421"/>
      <c r="HD6" s="1421"/>
      <c r="HE6" s="1421"/>
      <c r="HF6" s="1421"/>
      <c r="HG6" s="1421"/>
      <c r="HH6" s="1421"/>
      <c r="HI6" s="1421"/>
      <c r="HJ6" s="1421"/>
      <c r="HK6" s="1421"/>
      <c r="HL6" s="1421"/>
      <c r="HM6" s="1421"/>
      <c r="HN6" s="1421"/>
      <c r="HO6" s="1421"/>
      <c r="HP6" s="1421"/>
      <c r="HQ6" s="1421"/>
      <c r="HR6" s="1421"/>
      <c r="HS6" s="1421"/>
      <c r="HT6" s="1421"/>
      <c r="HU6" s="1421"/>
      <c r="HV6" s="1421"/>
      <c r="HW6" s="1421"/>
      <c r="HX6" s="1421"/>
      <c r="HY6" s="1421"/>
      <c r="HZ6" s="1421"/>
      <c r="IA6" s="1421"/>
      <c r="IB6" s="1421"/>
      <c r="IC6" s="1421"/>
      <c r="ID6" s="1421"/>
      <c r="IE6" s="1421"/>
      <c r="IF6" s="1421"/>
      <c r="IG6" s="1421"/>
      <c r="IH6" s="1421"/>
      <c r="II6" s="1421"/>
      <c r="IJ6" s="1421"/>
      <c r="IK6" s="1421"/>
      <c r="IL6" s="1421"/>
      <c r="IM6" s="1421"/>
      <c r="IN6" s="1421"/>
      <c r="IO6" s="1421"/>
      <c r="IP6" s="1421"/>
      <c r="IQ6" s="1421"/>
      <c r="IR6" s="1421"/>
      <c r="IS6" s="1421"/>
      <c r="IT6" s="1421"/>
      <c r="IU6" s="1421"/>
    </row>
    <row r="7" spans="1:256" s="1424" customFormat="1" ht="38.25">
      <c r="A7" s="2304"/>
      <c r="B7" s="1431" t="s">
        <v>638</v>
      </c>
      <c r="C7" s="1432">
        <v>0.17370562917337484</v>
      </c>
      <c r="D7" s="1433">
        <v>6.5657164366251228E-2</v>
      </c>
      <c r="E7" s="1433">
        <v>8.5050334611874445E-2</v>
      </c>
      <c r="F7" s="1433">
        <v>8.6774465633930084E-2</v>
      </c>
      <c r="G7" s="1433">
        <v>3.8762248773473694E-2</v>
      </c>
      <c r="H7" s="1433">
        <v>0.10765639931838854</v>
      </c>
      <c r="I7" s="1434">
        <v>9.9615835980392767E-2</v>
      </c>
      <c r="J7" s="1421"/>
      <c r="K7" s="1421"/>
      <c r="L7" s="1435"/>
      <c r="M7" s="1435"/>
      <c r="N7" s="1435"/>
      <c r="O7" s="1435"/>
      <c r="P7" s="1435"/>
      <c r="Q7" s="1435"/>
      <c r="R7" s="1435"/>
      <c r="S7" s="1435"/>
      <c r="T7" s="1435"/>
      <c r="U7" s="1435"/>
      <c r="V7" s="1435"/>
      <c r="W7" s="1435"/>
      <c r="X7" s="1421"/>
      <c r="Y7" s="1421"/>
      <c r="Z7" s="1421"/>
      <c r="AA7" s="1421"/>
      <c r="AB7" s="1421"/>
      <c r="AC7" s="1421"/>
      <c r="AD7" s="1421"/>
      <c r="AE7" s="1421"/>
      <c r="AF7" s="1421"/>
      <c r="AG7" s="1421"/>
      <c r="AH7" s="1421"/>
      <c r="AI7" s="1421"/>
      <c r="AJ7" s="1421"/>
      <c r="AK7" s="1421"/>
      <c r="AL7" s="1421"/>
      <c r="AM7" s="1421"/>
      <c r="AN7" s="1421"/>
      <c r="AO7" s="1421"/>
      <c r="AP7" s="1421"/>
      <c r="AQ7" s="1421"/>
      <c r="AR7" s="1421"/>
      <c r="AS7" s="1421"/>
      <c r="AT7" s="1421"/>
      <c r="AU7" s="1421"/>
      <c r="AV7" s="1421"/>
      <c r="AW7" s="1421"/>
      <c r="AX7" s="1421"/>
      <c r="AY7" s="1421"/>
      <c r="AZ7" s="1421"/>
      <c r="BA7" s="1421"/>
      <c r="BB7" s="1421"/>
      <c r="BC7" s="1421"/>
      <c r="BD7" s="1421"/>
      <c r="BE7" s="1421"/>
      <c r="BF7" s="1421"/>
      <c r="BG7" s="1421"/>
      <c r="BH7" s="1421"/>
      <c r="BI7" s="1421"/>
      <c r="BJ7" s="1421"/>
      <c r="BK7" s="1421"/>
      <c r="BL7" s="1421"/>
      <c r="BM7" s="1421"/>
      <c r="BN7" s="1421"/>
      <c r="BO7" s="1421"/>
      <c r="BP7" s="1421"/>
      <c r="BQ7" s="1421"/>
      <c r="BR7" s="1421"/>
      <c r="BS7" s="1421"/>
      <c r="BT7" s="1421"/>
      <c r="BU7" s="1421"/>
      <c r="BV7" s="1421"/>
      <c r="BW7" s="1421"/>
      <c r="BX7" s="1421"/>
      <c r="BY7" s="1421"/>
      <c r="BZ7" s="1421"/>
      <c r="CA7" s="1421"/>
      <c r="CB7" s="1421"/>
      <c r="CC7" s="1421"/>
      <c r="CD7" s="1421"/>
      <c r="CE7" s="1421"/>
      <c r="CF7" s="1421"/>
      <c r="CG7" s="1421"/>
      <c r="CH7" s="1421"/>
      <c r="CI7" s="1421"/>
      <c r="CJ7" s="1421"/>
      <c r="CK7" s="1421"/>
      <c r="CL7" s="1421"/>
      <c r="CM7" s="1421"/>
      <c r="CN7" s="1421"/>
      <c r="CO7" s="1421"/>
      <c r="CP7" s="1421"/>
      <c r="CQ7" s="1421"/>
      <c r="CR7" s="1421"/>
      <c r="CS7" s="1421"/>
      <c r="CT7" s="1421"/>
      <c r="CU7" s="1421"/>
      <c r="CV7" s="1421"/>
      <c r="CW7" s="1421"/>
      <c r="CX7" s="1421"/>
      <c r="CY7" s="1421"/>
      <c r="CZ7" s="1421"/>
      <c r="DA7" s="1421"/>
      <c r="DB7" s="1421"/>
      <c r="DC7" s="1421"/>
      <c r="DD7" s="1421"/>
      <c r="DE7" s="1421"/>
      <c r="DF7" s="1421"/>
      <c r="DG7" s="1421"/>
      <c r="DH7" s="1421"/>
      <c r="DI7" s="1421"/>
      <c r="DJ7" s="1421"/>
      <c r="DK7" s="1421"/>
      <c r="DL7" s="1421"/>
      <c r="DM7" s="1421"/>
      <c r="DN7" s="1421"/>
      <c r="DO7" s="1421"/>
      <c r="DP7" s="1421"/>
      <c r="DQ7" s="1421"/>
      <c r="DR7" s="1421"/>
      <c r="DS7" s="1421"/>
      <c r="DT7" s="1421"/>
      <c r="DU7" s="1421"/>
      <c r="DV7" s="1421"/>
      <c r="DW7" s="1421"/>
      <c r="DX7" s="1421"/>
      <c r="DY7" s="1421"/>
      <c r="DZ7" s="1421"/>
      <c r="EA7" s="1421"/>
      <c r="EB7" s="1421"/>
      <c r="EC7" s="1421"/>
      <c r="ED7" s="1421"/>
      <c r="EE7" s="1421"/>
      <c r="EF7" s="1421"/>
      <c r="EG7" s="1421"/>
      <c r="EH7" s="1421"/>
      <c r="EI7" s="1421"/>
      <c r="EJ7" s="1421"/>
      <c r="EK7" s="1421"/>
      <c r="EL7" s="1421"/>
      <c r="EM7" s="1421"/>
      <c r="EN7" s="1421"/>
      <c r="EO7" s="1421"/>
      <c r="EP7" s="1421"/>
      <c r="EQ7" s="1421"/>
      <c r="ER7" s="1421"/>
      <c r="ES7" s="1421"/>
      <c r="ET7" s="1421"/>
      <c r="EU7" s="1421"/>
      <c r="EV7" s="1421"/>
      <c r="EW7" s="1421"/>
      <c r="EX7" s="1421"/>
      <c r="EY7" s="1421"/>
      <c r="EZ7" s="1421"/>
      <c r="FA7" s="1421"/>
      <c r="FB7" s="1421"/>
      <c r="FC7" s="1421"/>
      <c r="FD7" s="1421"/>
      <c r="FE7" s="1421"/>
      <c r="FF7" s="1421"/>
      <c r="FG7" s="1421"/>
      <c r="FH7" s="1421"/>
      <c r="FI7" s="1421"/>
      <c r="FJ7" s="1421"/>
      <c r="FK7" s="1421"/>
      <c r="FL7" s="1421"/>
      <c r="FM7" s="1421"/>
      <c r="FN7" s="1421"/>
      <c r="FO7" s="1421"/>
      <c r="FP7" s="1421"/>
      <c r="FQ7" s="1421"/>
      <c r="FR7" s="1421"/>
      <c r="FS7" s="1421"/>
      <c r="FT7" s="1421"/>
      <c r="FU7" s="1421"/>
      <c r="FV7" s="1421"/>
      <c r="FW7" s="1421"/>
      <c r="FX7" s="1421"/>
      <c r="FY7" s="1421"/>
      <c r="FZ7" s="1421"/>
      <c r="GA7" s="1421"/>
      <c r="GB7" s="1421"/>
      <c r="GC7" s="1421"/>
      <c r="GD7" s="1421"/>
      <c r="GE7" s="1421"/>
      <c r="GF7" s="1421"/>
      <c r="GG7" s="1421"/>
      <c r="GH7" s="1421"/>
      <c r="GI7" s="1421"/>
      <c r="GJ7" s="1421"/>
      <c r="GK7" s="1421"/>
      <c r="GL7" s="1421"/>
      <c r="GM7" s="1421"/>
      <c r="GN7" s="1421"/>
      <c r="GO7" s="1421"/>
      <c r="GP7" s="1421"/>
      <c r="GQ7" s="1421"/>
      <c r="GR7" s="1421"/>
      <c r="GS7" s="1421"/>
      <c r="GT7" s="1421"/>
      <c r="GU7" s="1421"/>
      <c r="GV7" s="1421"/>
      <c r="GW7" s="1421"/>
      <c r="GX7" s="1421"/>
      <c r="GY7" s="1421"/>
      <c r="GZ7" s="1421"/>
      <c r="HA7" s="1421"/>
      <c r="HB7" s="1421"/>
      <c r="HC7" s="1421"/>
      <c r="HD7" s="1421"/>
      <c r="HE7" s="1421"/>
      <c r="HF7" s="1421"/>
      <c r="HG7" s="1421"/>
      <c r="HH7" s="1421"/>
      <c r="HI7" s="1421"/>
      <c r="HJ7" s="1421"/>
      <c r="HK7" s="1421"/>
      <c r="HL7" s="1421"/>
      <c r="HM7" s="1421"/>
      <c r="HN7" s="1421"/>
      <c r="HO7" s="1421"/>
      <c r="HP7" s="1421"/>
      <c r="HQ7" s="1421"/>
      <c r="HR7" s="1421"/>
      <c r="HS7" s="1421"/>
      <c r="HT7" s="1421"/>
      <c r="HU7" s="1421"/>
      <c r="HV7" s="1421"/>
      <c r="HW7" s="1421"/>
      <c r="HX7" s="1421"/>
      <c r="HY7" s="1421"/>
      <c r="HZ7" s="1421"/>
      <c r="IA7" s="1421"/>
      <c r="IB7" s="1421"/>
      <c r="IC7" s="1421"/>
      <c r="ID7" s="1421"/>
      <c r="IE7" s="1421"/>
      <c r="IF7" s="1421"/>
      <c r="IG7" s="1421"/>
      <c r="IH7" s="1421"/>
      <c r="II7" s="1421"/>
      <c r="IJ7" s="1421"/>
      <c r="IK7" s="1421"/>
      <c r="IL7" s="1421"/>
      <c r="IM7" s="1421"/>
      <c r="IN7" s="1421"/>
      <c r="IO7" s="1421"/>
      <c r="IP7" s="1421"/>
      <c r="IQ7" s="1421"/>
      <c r="IR7" s="1421"/>
      <c r="IS7" s="1421"/>
      <c r="IT7" s="1421"/>
      <c r="IU7" s="1421"/>
    </row>
    <row r="8" spans="1:256" s="1424" customFormat="1" ht="26.25" thickBot="1">
      <c r="A8" s="2305"/>
      <c r="B8" s="1436" t="s">
        <v>576</v>
      </c>
      <c r="C8" s="1437">
        <v>0.13248160188980038</v>
      </c>
      <c r="D8" s="1438">
        <v>6.9091339976714766E-2</v>
      </c>
      <c r="E8" s="1438">
        <v>7.5254580851747355E-2</v>
      </c>
      <c r="F8" s="1438">
        <v>8.2084476925609828E-2</v>
      </c>
      <c r="G8" s="1438">
        <v>3.8604614209356736E-2</v>
      </c>
      <c r="H8" s="1438">
        <v>9.8434776288671672E-2</v>
      </c>
      <c r="I8" s="1439">
        <v>8.8673778172235082E-2</v>
      </c>
      <c r="J8" s="1421"/>
      <c r="K8" s="1421"/>
      <c r="L8" s="1435"/>
      <c r="M8" s="1435"/>
      <c r="N8" s="1435"/>
      <c r="O8" s="1435"/>
      <c r="P8" s="1435"/>
      <c r="Q8" s="1435"/>
      <c r="R8" s="1435"/>
      <c r="S8" s="1435"/>
      <c r="T8" s="1435"/>
      <c r="U8" s="1435"/>
      <c r="V8" s="1435"/>
      <c r="W8" s="1435"/>
      <c r="X8" s="1435"/>
      <c r="Y8" s="1435"/>
      <c r="Z8" s="1435"/>
      <c r="AA8" s="1421"/>
      <c r="AB8" s="1421"/>
      <c r="AC8" s="1421"/>
      <c r="AD8" s="1421"/>
      <c r="AE8" s="1421"/>
      <c r="AF8" s="1421"/>
      <c r="AG8" s="1421"/>
      <c r="AH8" s="1421"/>
      <c r="AI8" s="1421"/>
      <c r="AJ8" s="1421"/>
      <c r="AK8" s="1421"/>
      <c r="AL8" s="1421"/>
      <c r="AM8" s="1421"/>
      <c r="AN8" s="1421"/>
      <c r="AO8" s="1421"/>
      <c r="AP8" s="1421"/>
      <c r="AQ8" s="1421"/>
      <c r="AR8" s="1421"/>
      <c r="AS8" s="1421"/>
      <c r="AT8" s="1421"/>
      <c r="AU8" s="1421"/>
      <c r="AV8" s="1421"/>
      <c r="AW8" s="1421"/>
      <c r="AX8" s="1421"/>
      <c r="AY8" s="1421"/>
      <c r="AZ8" s="1421"/>
      <c r="BA8" s="1421"/>
      <c r="BB8" s="1421"/>
      <c r="BC8" s="1421"/>
      <c r="BD8" s="1421"/>
      <c r="BE8" s="1421"/>
      <c r="BF8" s="1421"/>
      <c r="BG8" s="1421"/>
      <c r="BH8" s="1421"/>
      <c r="BI8" s="1421"/>
      <c r="BJ8" s="1421"/>
      <c r="BK8" s="1421"/>
      <c r="BL8" s="1421"/>
      <c r="BM8" s="1421"/>
      <c r="BN8" s="1421"/>
      <c r="BO8" s="1421"/>
      <c r="BP8" s="1421"/>
      <c r="BQ8" s="1421"/>
      <c r="BR8" s="1421"/>
      <c r="BS8" s="1421"/>
      <c r="BT8" s="1421"/>
      <c r="BU8" s="1421"/>
      <c r="BV8" s="1421"/>
      <c r="BW8" s="1421"/>
      <c r="BX8" s="1421"/>
      <c r="BY8" s="1421"/>
      <c r="BZ8" s="1421"/>
      <c r="CA8" s="1421"/>
      <c r="CB8" s="1421"/>
      <c r="CC8" s="1421"/>
      <c r="CD8" s="1421"/>
      <c r="CE8" s="1421"/>
      <c r="CF8" s="1421"/>
      <c r="CG8" s="1421"/>
      <c r="CH8" s="1421"/>
      <c r="CI8" s="1421"/>
      <c r="CJ8" s="1421"/>
      <c r="CK8" s="1421"/>
      <c r="CL8" s="1421"/>
      <c r="CM8" s="1421"/>
      <c r="CN8" s="1421"/>
      <c r="CO8" s="1421"/>
      <c r="CP8" s="1421"/>
      <c r="CQ8" s="1421"/>
      <c r="CR8" s="1421"/>
      <c r="CS8" s="1421"/>
      <c r="CT8" s="1421"/>
      <c r="CU8" s="1421"/>
      <c r="CV8" s="1421"/>
      <c r="CW8" s="1421"/>
      <c r="CX8" s="1421"/>
      <c r="CY8" s="1421"/>
      <c r="CZ8" s="1421"/>
      <c r="DA8" s="1421"/>
      <c r="DB8" s="1421"/>
      <c r="DC8" s="1421"/>
      <c r="DD8" s="1421"/>
      <c r="DE8" s="1421"/>
      <c r="DF8" s="1421"/>
      <c r="DG8" s="1421"/>
      <c r="DH8" s="1421"/>
      <c r="DI8" s="1421"/>
      <c r="DJ8" s="1421"/>
      <c r="DK8" s="1421"/>
      <c r="DL8" s="1421"/>
      <c r="DM8" s="1421"/>
      <c r="DN8" s="1421"/>
      <c r="DO8" s="1421"/>
      <c r="DP8" s="1421"/>
      <c r="DQ8" s="1421"/>
      <c r="DR8" s="1421"/>
      <c r="DS8" s="1421"/>
      <c r="DT8" s="1421"/>
      <c r="DU8" s="1421"/>
      <c r="DV8" s="1421"/>
      <c r="DW8" s="1421"/>
      <c r="DX8" s="1421"/>
      <c r="DY8" s="1421"/>
      <c r="DZ8" s="1421"/>
      <c r="EA8" s="1421"/>
      <c r="EB8" s="1421"/>
      <c r="EC8" s="1421"/>
      <c r="ED8" s="1421"/>
      <c r="EE8" s="1421"/>
      <c r="EF8" s="1421"/>
      <c r="EG8" s="1421"/>
      <c r="EH8" s="1421"/>
      <c r="EI8" s="1421"/>
      <c r="EJ8" s="1421"/>
      <c r="EK8" s="1421"/>
      <c r="EL8" s="1421"/>
      <c r="EM8" s="1421"/>
      <c r="EN8" s="1421"/>
      <c r="EO8" s="1421"/>
      <c r="EP8" s="1421"/>
      <c r="EQ8" s="1421"/>
      <c r="ER8" s="1421"/>
      <c r="ES8" s="1421"/>
      <c r="ET8" s="1421"/>
      <c r="EU8" s="1421"/>
      <c r="EV8" s="1421"/>
      <c r="EW8" s="1421"/>
      <c r="EX8" s="1421"/>
      <c r="EY8" s="1421"/>
      <c r="EZ8" s="1421"/>
      <c r="FA8" s="1421"/>
      <c r="FB8" s="1421"/>
      <c r="FC8" s="1421"/>
      <c r="FD8" s="1421"/>
      <c r="FE8" s="1421"/>
      <c r="FF8" s="1421"/>
      <c r="FG8" s="1421"/>
      <c r="FH8" s="1421"/>
      <c r="FI8" s="1421"/>
      <c r="FJ8" s="1421"/>
      <c r="FK8" s="1421"/>
      <c r="FL8" s="1421"/>
      <c r="FM8" s="1421"/>
      <c r="FN8" s="1421"/>
      <c r="FO8" s="1421"/>
      <c r="FP8" s="1421"/>
      <c r="FQ8" s="1421"/>
      <c r="FR8" s="1421"/>
      <c r="FS8" s="1421"/>
      <c r="FT8" s="1421"/>
      <c r="FU8" s="1421"/>
      <c r="FV8" s="1421"/>
      <c r="FW8" s="1421"/>
      <c r="FX8" s="1421"/>
      <c r="FY8" s="1421"/>
      <c r="FZ8" s="1421"/>
      <c r="GA8" s="1421"/>
      <c r="GB8" s="1421"/>
      <c r="GC8" s="1421"/>
      <c r="GD8" s="1421"/>
      <c r="GE8" s="1421"/>
      <c r="GF8" s="1421"/>
      <c r="GG8" s="1421"/>
      <c r="GH8" s="1421"/>
      <c r="GI8" s="1421"/>
      <c r="GJ8" s="1421"/>
      <c r="GK8" s="1421"/>
      <c r="GL8" s="1421"/>
      <c r="GM8" s="1421"/>
      <c r="GN8" s="1421"/>
      <c r="GO8" s="1421"/>
      <c r="GP8" s="1421"/>
      <c r="GQ8" s="1421"/>
      <c r="GR8" s="1421"/>
      <c r="GS8" s="1421"/>
      <c r="GT8" s="1421"/>
      <c r="GU8" s="1421"/>
      <c r="GV8" s="1421"/>
      <c r="GW8" s="1421"/>
      <c r="GX8" s="1421"/>
      <c r="GY8" s="1421"/>
      <c r="GZ8" s="1421"/>
      <c r="HA8" s="1421"/>
      <c r="HB8" s="1421"/>
      <c r="HC8" s="1421"/>
      <c r="HD8" s="1421"/>
      <c r="HE8" s="1421"/>
      <c r="HF8" s="1421"/>
      <c r="HG8" s="1421"/>
      <c r="HH8" s="1421"/>
      <c r="HI8" s="1421"/>
      <c r="HJ8" s="1421"/>
      <c r="HK8" s="1421"/>
      <c r="HL8" s="1421"/>
      <c r="HM8" s="1421"/>
      <c r="HN8" s="1421"/>
      <c r="HO8" s="1421"/>
      <c r="HP8" s="1421"/>
      <c r="HQ8" s="1421"/>
      <c r="HR8" s="1421"/>
      <c r="HS8" s="1421"/>
      <c r="HT8" s="1421"/>
      <c r="HU8" s="1421"/>
      <c r="HV8" s="1421"/>
      <c r="HW8" s="1421"/>
      <c r="HX8" s="1421"/>
      <c r="HY8" s="1421"/>
      <c r="HZ8" s="1421"/>
      <c r="IA8" s="1421"/>
      <c r="IB8" s="1421"/>
      <c r="IC8" s="1421"/>
      <c r="ID8" s="1421"/>
      <c r="IE8" s="1421"/>
      <c r="IF8" s="1421"/>
      <c r="IG8" s="1421"/>
      <c r="IH8" s="1421"/>
      <c r="II8" s="1421"/>
      <c r="IJ8" s="1421"/>
      <c r="IK8" s="1421"/>
      <c r="IL8" s="1421"/>
      <c r="IM8" s="1421"/>
      <c r="IN8" s="1421"/>
      <c r="IO8" s="1421"/>
      <c r="IP8" s="1421"/>
      <c r="IQ8" s="1421"/>
      <c r="IR8" s="1421"/>
      <c r="IS8" s="1421"/>
      <c r="IT8" s="1421"/>
      <c r="IU8" s="1421"/>
    </row>
    <row r="9" spans="1:256" s="1424" customFormat="1" ht="51">
      <c r="A9" s="2311" t="s">
        <v>639</v>
      </c>
      <c r="B9" s="1429" t="s">
        <v>637</v>
      </c>
      <c r="C9" s="1432">
        <v>0.15423911881516356</v>
      </c>
      <c r="D9" s="1433">
        <v>0.15702089519967607</v>
      </c>
      <c r="E9" s="1433">
        <v>0.15571927172271466</v>
      </c>
      <c r="F9" s="1433">
        <v>0.15406994637059099</v>
      </c>
      <c r="G9" s="1433">
        <v>0.15664444199463831</v>
      </c>
      <c r="H9" s="1433">
        <v>0.15701376728000069</v>
      </c>
      <c r="I9" s="1434">
        <v>0.14726485955649957</v>
      </c>
      <c r="J9" s="1421"/>
      <c r="K9" s="1421"/>
      <c r="L9" s="1435"/>
      <c r="M9" s="1435"/>
      <c r="N9" s="1435"/>
      <c r="O9" s="1435"/>
      <c r="P9" s="1435"/>
      <c r="Q9" s="1435"/>
      <c r="R9" s="1435"/>
      <c r="S9" s="1435"/>
      <c r="T9" s="1435"/>
      <c r="U9" s="1435"/>
      <c r="V9" s="1435"/>
      <c r="W9" s="1435"/>
      <c r="X9" s="1435"/>
      <c r="Y9" s="1435"/>
      <c r="Z9" s="1435"/>
      <c r="AA9" s="1421"/>
      <c r="AB9" s="1421"/>
      <c r="AC9" s="1421"/>
      <c r="AD9" s="1421"/>
      <c r="AE9" s="1421"/>
      <c r="AF9" s="1421"/>
      <c r="AG9" s="1421"/>
      <c r="AH9" s="1421"/>
      <c r="AI9" s="1421"/>
      <c r="AJ9" s="1421"/>
      <c r="AK9" s="1421"/>
      <c r="AL9" s="1421"/>
      <c r="AM9" s="1421"/>
      <c r="AN9" s="1421"/>
      <c r="AO9" s="1421"/>
      <c r="AP9" s="1421"/>
      <c r="AQ9" s="1421"/>
      <c r="AR9" s="1421"/>
      <c r="AS9" s="1421"/>
      <c r="AT9" s="1421"/>
      <c r="AU9" s="1421"/>
      <c r="AV9" s="1421"/>
      <c r="AW9" s="1421"/>
      <c r="AX9" s="1421"/>
      <c r="AY9" s="1421"/>
      <c r="AZ9" s="1421"/>
      <c r="BA9" s="1421"/>
      <c r="BB9" s="1421"/>
      <c r="BC9" s="1421"/>
      <c r="BD9" s="1421"/>
      <c r="BE9" s="1421"/>
      <c r="BF9" s="1421"/>
      <c r="BG9" s="1421"/>
      <c r="BH9" s="1421"/>
      <c r="BI9" s="1421"/>
      <c r="BJ9" s="1421"/>
      <c r="BK9" s="1421"/>
      <c r="BL9" s="1421"/>
      <c r="BM9" s="1421"/>
      <c r="BN9" s="1421"/>
      <c r="BO9" s="1421"/>
      <c r="BP9" s="1421"/>
      <c r="BQ9" s="1421"/>
      <c r="BR9" s="1421"/>
      <c r="BS9" s="1421"/>
      <c r="BT9" s="1421"/>
      <c r="BU9" s="1421"/>
      <c r="BV9" s="1421"/>
      <c r="BW9" s="1421"/>
      <c r="BX9" s="1421"/>
      <c r="BY9" s="1421"/>
      <c r="BZ9" s="1421"/>
      <c r="CA9" s="1421"/>
      <c r="CB9" s="1421"/>
      <c r="CC9" s="1421"/>
      <c r="CD9" s="1421"/>
      <c r="CE9" s="1421"/>
      <c r="CF9" s="1421"/>
      <c r="CG9" s="1421"/>
      <c r="CH9" s="1421"/>
      <c r="CI9" s="1421"/>
      <c r="CJ9" s="1421"/>
      <c r="CK9" s="1421"/>
      <c r="CL9" s="1421"/>
      <c r="CM9" s="1421"/>
      <c r="CN9" s="1421"/>
      <c r="CO9" s="1421"/>
      <c r="CP9" s="1421"/>
      <c r="CQ9" s="1421"/>
      <c r="CR9" s="1421"/>
      <c r="CS9" s="1421"/>
      <c r="CT9" s="1421"/>
      <c r="CU9" s="1421"/>
      <c r="CV9" s="1421"/>
      <c r="CW9" s="1421"/>
      <c r="CX9" s="1421"/>
      <c r="CY9" s="1421"/>
      <c r="CZ9" s="1421"/>
      <c r="DA9" s="1421"/>
      <c r="DB9" s="1421"/>
      <c r="DC9" s="1421"/>
      <c r="DD9" s="1421"/>
      <c r="DE9" s="1421"/>
      <c r="DF9" s="1421"/>
      <c r="DG9" s="1421"/>
      <c r="DH9" s="1421"/>
      <c r="DI9" s="1421"/>
      <c r="DJ9" s="1421"/>
      <c r="DK9" s="1421"/>
      <c r="DL9" s="1421"/>
      <c r="DM9" s="1421"/>
      <c r="DN9" s="1421"/>
      <c r="DO9" s="1421"/>
      <c r="DP9" s="1421"/>
      <c r="DQ9" s="1421"/>
      <c r="DR9" s="1421"/>
      <c r="DS9" s="1421"/>
      <c r="DT9" s="1421"/>
      <c r="DU9" s="1421"/>
      <c r="DV9" s="1421"/>
      <c r="DW9" s="1421"/>
      <c r="DX9" s="1421"/>
      <c r="DY9" s="1421"/>
      <c r="DZ9" s="1421"/>
      <c r="EA9" s="1421"/>
      <c r="EB9" s="1421"/>
      <c r="EC9" s="1421"/>
      <c r="ED9" s="1421"/>
      <c r="EE9" s="1421"/>
      <c r="EF9" s="1421"/>
      <c r="EG9" s="1421"/>
      <c r="EH9" s="1421"/>
      <c r="EI9" s="1421"/>
      <c r="EJ9" s="1421"/>
      <c r="EK9" s="1421"/>
      <c r="EL9" s="1421"/>
      <c r="EM9" s="1421"/>
      <c r="EN9" s="1421"/>
      <c r="EO9" s="1421"/>
      <c r="EP9" s="1421"/>
      <c r="EQ9" s="1421"/>
      <c r="ER9" s="1421"/>
      <c r="ES9" s="1421"/>
      <c r="ET9" s="1421"/>
      <c r="EU9" s="1421"/>
      <c r="EV9" s="1421"/>
      <c r="EW9" s="1421"/>
      <c r="EX9" s="1421"/>
      <c r="EY9" s="1421"/>
      <c r="EZ9" s="1421"/>
      <c r="FA9" s="1421"/>
      <c r="FB9" s="1421"/>
      <c r="FC9" s="1421"/>
      <c r="FD9" s="1421"/>
      <c r="FE9" s="1421"/>
      <c r="FF9" s="1421"/>
      <c r="FG9" s="1421"/>
      <c r="FH9" s="1421"/>
      <c r="FI9" s="1421"/>
      <c r="FJ9" s="1421"/>
      <c r="FK9" s="1421"/>
      <c r="FL9" s="1421"/>
      <c r="FM9" s="1421"/>
      <c r="FN9" s="1421"/>
      <c r="FO9" s="1421"/>
      <c r="FP9" s="1421"/>
      <c r="FQ9" s="1421"/>
      <c r="FR9" s="1421"/>
      <c r="FS9" s="1421"/>
      <c r="FT9" s="1421"/>
      <c r="FU9" s="1421"/>
      <c r="FV9" s="1421"/>
      <c r="FW9" s="1421"/>
      <c r="FX9" s="1421"/>
      <c r="FY9" s="1421"/>
      <c r="FZ9" s="1421"/>
      <c r="GA9" s="1421"/>
      <c r="GB9" s="1421"/>
      <c r="GC9" s="1421"/>
      <c r="GD9" s="1421"/>
      <c r="GE9" s="1421"/>
      <c r="GF9" s="1421"/>
      <c r="GG9" s="1421"/>
      <c r="GH9" s="1421"/>
      <c r="GI9" s="1421"/>
      <c r="GJ9" s="1421"/>
      <c r="GK9" s="1421"/>
      <c r="GL9" s="1421"/>
      <c r="GM9" s="1421"/>
      <c r="GN9" s="1421"/>
      <c r="GO9" s="1421"/>
      <c r="GP9" s="1421"/>
      <c r="GQ9" s="1421"/>
      <c r="GR9" s="1421"/>
      <c r="GS9" s="1421"/>
      <c r="GT9" s="1421"/>
      <c r="GU9" s="1421"/>
      <c r="GV9" s="1421"/>
      <c r="GW9" s="1421"/>
      <c r="GX9" s="1421"/>
      <c r="GY9" s="1421"/>
      <c r="GZ9" s="1421"/>
      <c r="HA9" s="1421"/>
      <c r="HB9" s="1421"/>
      <c r="HC9" s="1421"/>
      <c r="HD9" s="1421"/>
      <c r="HE9" s="1421"/>
      <c r="HF9" s="1421"/>
      <c r="HG9" s="1421"/>
      <c r="HH9" s="1421"/>
      <c r="HI9" s="1421"/>
      <c r="HJ9" s="1421"/>
      <c r="HK9" s="1421"/>
      <c r="HL9" s="1421"/>
      <c r="HM9" s="1421"/>
      <c r="HN9" s="1421"/>
      <c r="HO9" s="1421"/>
      <c r="HP9" s="1421"/>
      <c r="HQ9" s="1421"/>
      <c r="HR9" s="1421"/>
      <c r="HS9" s="1421"/>
      <c r="HT9" s="1421"/>
      <c r="HU9" s="1421"/>
      <c r="HV9" s="1421"/>
      <c r="HW9" s="1421"/>
      <c r="HX9" s="1421"/>
      <c r="HY9" s="1421"/>
      <c r="HZ9" s="1421"/>
      <c r="IA9" s="1421"/>
      <c r="IB9" s="1421"/>
      <c r="IC9" s="1421"/>
      <c r="ID9" s="1421"/>
      <c r="IE9" s="1421"/>
      <c r="IF9" s="1421"/>
      <c r="IG9" s="1421"/>
      <c r="IH9" s="1421"/>
      <c r="II9" s="1421"/>
      <c r="IJ9" s="1421"/>
      <c r="IK9" s="1421"/>
      <c r="IL9" s="1421"/>
      <c r="IM9" s="1421"/>
      <c r="IN9" s="1421"/>
      <c r="IO9" s="1421"/>
      <c r="IP9" s="1421"/>
      <c r="IQ9" s="1421"/>
      <c r="IR9" s="1421"/>
      <c r="IS9" s="1421"/>
      <c r="IT9" s="1421"/>
      <c r="IU9" s="1421"/>
    </row>
    <row r="10" spans="1:256" s="1424" customFormat="1" ht="38.25">
      <c r="A10" s="2304"/>
      <c r="B10" s="1431" t="s">
        <v>638</v>
      </c>
      <c r="C10" s="1440">
        <v>0.20348336778824325</v>
      </c>
      <c r="D10" s="1441">
        <v>0.11950697905387624</v>
      </c>
      <c r="E10" s="1441">
        <v>0.13745527258053145</v>
      </c>
      <c r="F10" s="1441">
        <v>0.1391733718037256</v>
      </c>
      <c r="G10" s="1441">
        <v>9.14634698432229E-2</v>
      </c>
      <c r="H10" s="1441">
        <v>0.15911376478072145</v>
      </c>
      <c r="I10" s="1442">
        <v>0.15206217532859306</v>
      </c>
      <c r="J10" s="1421"/>
      <c r="K10" s="1421"/>
      <c r="L10" s="1421"/>
      <c r="M10" s="1421"/>
      <c r="N10" s="1421"/>
      <c r="O10" s="1421"/>
      <c r="P10" s="1421"/>
      <c r="Q10" s="1421"/>
      <c r="R10" s="1421"/>
      <c r="S10" s="1421"/>
      <c r="T10" s="1421"/>
      <c r="U10" s="1421"/>
      <c r="V10" s="1421"/>
      <c r="W10" s="1421"/>
      <c r="X10" s="1421"/>
      <c r="Y10" s="1421"/>
      <c r="Z10" s="1421"/>
      <c r="AA10" s="1421"/>
      <c r="AB10" s="1421"/>
      <c r="AC10" s="1421"/>
      <c r="AD10" s="1421"/>
      <c r="AE10" s="1421"/>
      <c r="AF10" s="1421"/>
      <c r="AG10" s="1421"/>
      <c r="AH10" s="1421"/>
      <c r="AI10" s="1421"/>
      <c r="AJ10" s="1421"/>
      <c r="AK10" s="1421"/>
      <c r="AL10" s="1421"/>
      <c r="AM10" s="1421"/>
      <c r="AN10" s="1421"/>
      <c r="AO10" s="1421"/>
      <c r="AP10" s="1421"/>
      <c r="AQ10" s="1421"/>
      <c r="AR10" s="1421"/>
      <c r="AS10" s="1421"/>
      <c r="AT10" s="1421"/>
      <c r="AU10" s="1421"/>
      <c r="AV10" s="1421"/>
      <c r="AW10" s="1421"/>
      <c r="AX10" s="1421"/>
      <c r="AY10" s="1421"/>
      <c r="AZ10" s="1421"/>
      <c r="BA10" s="1421"/>
      <c r="BB10" s="1421"/>
      <c r="BC10" s="1421"/>
      <c r="BD10" s="1421"/>
      <c r="BE10" s="1421"/>
      <c r="BF10" s="1421"/>
      <c r="BG10" s="1421"/>
      <c r="BH10" s="1421"/>
      <c r="BI10" s="1421"/>
      <c r="BJ10" s="1421"/>
      <c r="BK10" s="1421"/>
      <c r="BL10" s="1421"/>
      <c r="BM10" s="1421"/>
      <c r="BN10" s="1421"/>
      <c r="BO10" s="1421"/>
      <c r="BP10" s="1421"/>
      <c r="BQ10" s="1421"/>
      <c r="BR10" s="1421"/>
      <c r="BS10" s="1421"/>
      <c r="BT10" s="1421"/>
      <c r="BU10" s="1421"/>
      <c r="BV10" s="1421"/>
      <c r="BW10" s="1421"/>
      <c r="BX10" s="1421"/>
      <c r="BY10" s="1421"/>
      <c r="BZ10" s="1421"/>
      <c r="CA10" s="1421"/>
      <c r="CB10" s="1421"/>
      <c r="CC10" s="1421"/>
      <c r="CD10" s="1421"/>
      <c r="CE10" s="1421"/>
      <c r="CF10" s="1421"/>
      <c r="CG10" s="1421"/>
      <c r="CH10" s="1421"/>
      <c r="CI10" s="1421"/>
      <c r="CJ10" s="1421"/>
      <c r="CK10" s="1421"/>
      <c r="CL10" s="1421"/>
      <c r="CM10" s="1421"/>
      <c r="CN10" s="1421"/>
      <c r="CO10" s="1421"/>
      <c r="CP10" s="1421"/>
      <c r="CQ10" s="1421"/>
      <c r="CR10" s="1421"/>
      <c r="CS10" s="1421"/>
      <c r="CT10" s="1421"/>
      <c r="CU10" s="1421"/>
      <c r="CV10" s="1421"/>
      <c r="CW10" s="1421"/>
      <c r="CX10" s="1421"/>
      <c r="CY10" s="1421"/>
      <c r="CZ10" s="1421"/>
      <c r="DA10" s="1421"/>
      <c r="DB10" s="1421"/>
      <c r="DC10" s="1421"/>
      <c r="DD10" s="1421"/>
      <c r="DE10" s="1421"/>
      <c r="DF10" s="1421"/>
      <c r="DG10" s="1421"/>
      <c r="DH10" s="1421"/>
      <c r="DI10" s="1421"/>
      <c r="DJ10" s="1421"/>
      <c r="DK10" s="1421"/>
      <c r="DL10" s="1421"/>
      <c r="DM10" s="1421"/>
      <c r="DN10" s="1421"/>
      <c r="DO10" s="1421"/>
      <c r="DP10" s="1421"/>
      <c r="DQ10" s="1421"/>
      <c r="DR10" s="1421"/>
      <c r="DS10" s="1421"/>
      <c r="DT10" s="1421"/>
      <c r="DU10" s="1421"/>
      <c r="DV10" s="1421"/>
      <c r="DW10" s="1421"/>
      <c r="DX10" s="1421"/>
      <c r="DY10" s="1421"/>
      <c r="DZ10" s="1421"/>
      <c r="EA10" s="1421"/>
      <c r="EB10" s="1421"/>
      <c r="EC10" s="1421"/>
      <c r="ED10" s="1421"/>
      <c r="EE10" s="1421"/>
      <c r="EF10" s="1421"/>
      <c r="EG10" s="1421"/>
      <c r="EH10" s="1421"/>
      <c r="EI10" s="1421"/>
      <c r="EJ10" s="1421"/>
      <c r="EK10" s="1421"/>
      <c r="EL10" s="1421"/>
      <c r="EM10" s="1421"/>
      <c r="EN10" s="1421"/>
      <c r="EO10" s="1421"/>
      <c r="EP10" s="1421"/>
      <c r="EQ10" s="1421"/>
      <c r="ER10" s="1421"/>
      <c r="ES10" s="1421"/>
      <c r="ET10" s="1421"/>
      <c r="EU10" s="1421"/>
      <c r="EV10" s="1421"/>
      <c r="EW10" s="1421"/>
      <c r="EX10" s="1421"/>
      <c r="EY10" s="1421"/>
      <c r="EZ10" s="1421"/>
      <c r="FA10" s="1421"/>
      <c r="FB10" s="1421"/>
      <c r="FC10" s="1421"/>
      <c r="FD10" s="1421"/>
      <c r="FE10" s="1421"/>
      <c r="FF10" s="1421"/>
      <c r="FG10" s="1421"/>
      <c r="FH10" s="1421"/>
      <c r="FI10" s="1421"/>
      <c r="FJ10" s="1421"/>
      <c r="FK10" s="1421"/>
      <c r="FL10" s="1421"/>
      <c r="FM10" s="1421"/>
      <c r="FN10" s="1421"/>
      <c r="FO10" s="1421"/>
      <c r="FP10" s="1421"/>
      <c r="FQ10" s="1421"/>
      <c r="FR10" s="1421"/>
      <c r="FS10" s="1421"/>
      <c r="FT10" s="1421"/>
      <c r="FU10" s="1421"/>
      <c r="FV10" s="1421"/>
      <c r="FW10" s="1421"/>
      <c r="FX10" s="1421"/>
      <c r="FY10" s="1421"/>
      <c r="FZ10" s="1421"/>
      <c r="GA10" s="1421"/>
      <c r="GB10" s="1421"/>
      <c r="GC10" s="1421"/>
      <c r="GD10" s="1421"/>
      <c r="GE10" s="1421"/>
      <c r="GF10" s="1421"/>
      <c r="GG10" s="1421"/>
      <c r="GH10" s="1421"/>
      <c r="GI10" s="1421"/>
      <c r="GJ10" s="1421"/>
      <c r="GK10" s="1421"/>
      <c r="GL10" s="1421"/>
      <c r="GM10" s="1421"/>
      <c r="GN10" s="1421"/>
      <c r="GO10" s="1421"/>
      <c r="GP10" s="1421"/>
      <c r="GQ10" s="1421"/>
      <c r="GR10" s="1421"/>
      <c r="GS10" s="1421"/>
      <c r="GT10" s="1421"/>
      <c r="GU10" s="1421"/>
      <c r="GV10" s="1421"/>
      <c r="GW10" s="1421"/>
      <c r="GX10" s="1421"/>
      <c r="GY10" s="1421"/>
      <c r="GZ10" s="1421"/>
      <c r="HA10" s="1421"/>
      <c r="HB10" s="1421"/>
      <c r="HC10" s="1421"/>
      <c r="HD10" s="1421"/>
      <c r="HE10" s="1421"/>
      <c r="HF10" s="1421"/>
      <c r="HG10" s="1421"/>
      <c r="HH10" s="1421"/>
      <c r="HI10" s="1421"/>
      <c r="HJ10" s="1421"/>
      <c r="HK10" s="1421"/>
      <c r="HL10" s="1421"/>
      <c r="HM10" s="1421"/>
      <c r="HN10" s="1421"/>
      <c r="HO10" s="1421"/>
      <c r="HP10" s="1421"/>
      <c r="HQ10" s="1421"/>
      <c r="HR10" s="1421"/>
      <c r="HS10" s="1421"/>
      <c r="HT10" s="1421"/>
      <c r="HU10" s="1421"/>
      <c r="HV10" s="1421"/>
      <c r="HW10" s="1421"/>
      <c r="HX10" s="1421"/>
      <c r="HY10" s="1421"/>
      <c r="HZ10" s="1421"/>
      <c r="IA10" s="1421"/>
      <c r="IB10" s="1421"/>
      <c r="IC10" s="1421"/>
      <c r="ID10" s="1421"/>
      <c r="IE10" s="1421"/>
      <c r="IF10" s="1421"/>
      <c r="IG10" s="1421"/>
      <c r="IH10" s="1421"/>
      <c r="II10" s="1421"/>
      <c r="IJ10" s="1421"/>
      <c r="IK10" s="1421"/>
      <c r="IL10" s="1421"/>
      <c r="IM10" s="1421"/>
      <c r="IN10" s="1421"/>
      <c r="IO10" s="1421"/>
      <c r="IP10" s="1421"/>
      <c r="IQ10" s="1421"/>
      <c r="IR10" s="1421"/>
      <c r="IS10" s="1421"/>
      <c r="IT10" s="1421"/>
      <c r="IU10" s="1421"/>
    </row>
    <row r="11" spans="1:256" s="1424" customFormat="1" ht="26.25" thickBot="1">
      <c r="A11" s="2312"/>
      <c r="B11" s="1436" t="s">
        <v>576</v>
      </c>
      <c r="C11" s="1437">
        <v>0.14372205230032703</v>
      </c>
      <c r="D11" s="1438">
        <v>9.4228846263155613E-2</v>
      </c>
      <c r="E11" s="1438">
        <v>9.6585742241755243E-2</v>
      </c>
      <c r="F11" s="1438">
        <v>0.10196137441982502</v>
      </c>
      <c r="G11" s="1438">
        <v>5.7459952355852217E-2</v>
      </c>
      <c r="H11" s="1438">
        <v>0.11515363172727539</v>
      </c>
      <c r="I11" s="1439">
        <v>0.10876823136535727</v>
      </c>
      <c r="J11" s="1421"/>
      <c r="K11" s="1421"/>
      <c r="L11" s="1421"/>
      <c r="M11" s="1421"/>
      <c r="N11" s="1421"/>
      <c r="O11" s="1421"/>
      <c r="P11" s="1421"/>
      <c r="Q11" s="1421"/>
      <c r="R11" s="1421"/>
      <c r="S11" s="1421"/>
      <c r="T11" s="1421"/>
      <c r="U11" s="1421"/>
      <c r="V11" s="1421"/>
      <c r="W11" s="1421"/>
      <c r="X11" s="1421"/>
      <c r="Y11" s="1421"/>
      <c r="Z11" s="1421"/>
      <c r="AA11" s="1421"/>
      <c r="AB11" s="1421"/>
      <c r="AC11" s="1421"/>
      <c r="AD11" s="1421"/>
      <c r="AE11" s="1421"/>
      <c r="AF11" s="1421"/>
      <c r="AG11" s="1421"/>
      <c r="AH11" s="1421"/>
      <c r="AI11" s="1421"/>
      <c r="AJ11" s="1421"/>
      <c r="AK11" s="1421"/>
      <c r="AL11" s="1421"/>
      <c r="AM11" s="1421"/>
      <c r="AN11" s="1421"/>
      <c r="AO11" s="1421"/>
      <c r="AP11" s="1421"/>
      <c r="AQ11" s="1421"/>
      <c r="AR11" s="1421"/>
      <c r="AS11" s="1421"/>
      <c r="AT11" s="1421"/>
      <c r="AU11" s="1421"/>
      <c r="AV11" s="1421"/>
      <c r="AW11" s="1421"/>
      <c r="AX11" s="1421"/>
      <c r="AY11" s="1421"/>
      <c r="AZ11" s="1421"/>
      <c r="BA11" s="1421"/>
      <c r="BB11" s="1421"/>
      <c r="BC11" s="1421"/>
      <c r="BD11" s="1421"/>
      <c r="BE11" s="1421"/>
      <c r="BF11" s="1421"/>
      <c r="BG11" s="1421"/>
      <c r="BH11" s="1421"/>
      <c r="BI11" s="1421"/>
      <c r="BJ11" s="1421"/>
      <c r="BK11" s="1421"/>
      <c r="BL11" s="1421"/>
      <c r="BM11" s="1421"/>
      <c r="BN11" s="1421"/>
      <c r="BO11" s="1421"/>
      <c r="BP11" s="1421"/>
      <c r="BQ11" s="1421"/>
      <c r="BR11" s="1421"/>
      <c r="BS11" s="1421"/>
      <c r="BT11" s="1421"/>
      <c r="BU11" s="1421"/>
      <c r="BV11" s="1421"/>
      <c r="BW11" s="1421"/>
      <c r="BX11" s="1421"/>
      <c r="BY11" s="1421"/>
      <c r="BZ11" s="1421"/>
      <c r="CA11" s="1421"/>
      <c r="CB11" s="1421"/>
      <c r="CC11" s="1421"/>
      <c r="CD11" s="1421"/>
      <c r="CE11" s="1421"/>
      <c r="CF11" s="1421"/>
      <c r="CG11" s="1421"/>
      <c r="CH11" s="1421"/>
      <c r="CI11" s="1421"/>
      <c r="CJ11" s="1421"/>
      <c r="CK11" s="1421"/>
      <c r="CL11" s="1421"/>
      <c r="CM11" s="1421"/>
      <c r="CN11" s="1421"/>
      <c r="CO11" s="1421"/>
      <c r="CP11" s="1421"/>
      <c r="CQ11" s="1421"/>
      <c r="CR11" s="1421"/>
      <c r="CS11" s="1421"/>
      <c r="CT11" s="1421"/>
      <c r="CU11" s="1421"/>
      <c r="CV11" s="1421"/>
      <c r="CW11" s="1421"/>
      <c r="CX11" s="1421"/>
      <c r="CY11" s="1421"/>
      <c r="CZ11" s="1421"/>
      <c r="DA11" s="1421"/>
      <c r="DB11" s="1421"/>
      <c r="DC11" s="1421"/>
      <c r="DD11" s="1421"/>
      <c r="DE11" s="1421"/>
      <c r="DF11" s="1421"/>
      <c r="DG11" s="1421"/>
      <c r="DH11" s="1421"/>
      <c r="DI11" s="1421"/>
      <c r="DJ11" s="1421"/>
      <c r="DK11" s="1421"/>
      <c r="DL11" s="1421"/>
      <c r="DM11" s="1421"/>
      <c r="DN11" s="1421"/>
      <c r="DO11" s="1421"/>
      <c r="DP11" s="1421"/>
      <c r="DQ11" s="1421"/>
      <c r="DR11" s="1421"/>
      <c r="DS11" s="1421"/>
      <c r="DT11" s="1421"/>
      <c r="DU11" s="1421"/>
      <c r="DV11" s="1421"/>
      <c r="DW11" s="1421"/>
      <c r="DX11" s="1421"/>
      <c r="DY11" s="1421"/>
      <c r="DZ11" s="1421"/>
      <c r="EA11" s="1421"/>
      <c r="EB11" s="1421"/>
      <c r="EC11" s="1421"/>
      <c r="ED11" s="1421"/>
      <c r="EE11" s="1421"/>
      <c r="EF11" s="1421"/>
      <c r="EG11" s="1421"/>
      <c r="EH11" s="1421"/>
      <c r="EI11" s="1421"/>
      <c r="EJ11" s="1421"/>
      <c r="EK11" s="1421"/>
      <c r="EL11" s="1421"/>
      <c r="EM11" s="1421"/>
      <c r="EN11" s="1421"/>
      <c r="EO11" s="1421"/>
      <c r="EP11" s="1421"/>
      <c r="EQ11" s="1421"/>
      <c r="ER11" s="1421"/>
      <c r="ES11" s="1421"/>
      <c r="ET11" s="1421"/>
      <c r="EU11" s="1421"/>
      <c r="EV11" s="1421"/>
      <c r="EW11" s="1421"/>
      <c r="EX11" s="1421"/>
      <c r="EY11" s="1421"/>
      <c r="EZ11" s="1421"/>
      <c r="FA11" s="1421"/>
      <c r="FB11" s="1421"/>
      <c r="FC11" s="1421"/>
      <c r="FD11" s="1421"/>
      <c r="FE11" s="1421"/>
      <c r="FF11" s="1421"/>
      <c r="FG11" s="1421"/>
      <c r="FH11" s="1421"/>
      <c r="FI11" s="1421"/>
      <c r="FJ11" s="1421"/>
      <c r="FK11" s="1421"/>
      <c r="FL11" s="1421"/>
      <c r="FM11" s="1421"/>
      <c r="FN11" s="1421"/>
      <c r="FO11" s="1421"/>
      <c r="FP11" s="1421"/>
      <c r="FQ11" s="1421"/>
      <c r="FR11" s="1421"/>
      <c r="FS11" s="1421"/>
      <c r="FT11" s="1421"/>
      <c r="FU11" s="1421"/>
      <c r="FV11" s="1421"/>
      <c r="FW11" s="1421"/>
      <c r="FX11" s="1421"/>
      <c r="FY11" s="1421"/>
      <c r="FZ11" s="1421"/>
      <c r="GA11" s="1421"/>
      <c r="GB11" s="1421"/>
      <c r="GC11" s="1421"/>
      <c r="GD11" s="1421"/>
      <c r="GE11" s="1421"/>
      <c r="GF11" s="1421"/>
      <c r="GG11" s="1421"/>
      <c r="GH11" s="1421"/>
      <c r="GI11" s="1421"/>
      <c r="GJ11" s="1421"/>
      <c r="GK11" s="1421"/>
      <c r="GL11" s="1421"/>
      <c r="GM11" s="1421"/>
      <c r="GN11" s="1421"/>
      <c r="GO11" s="1421"/>
      <c r="GP11" s="1421"/>
      <c r="GQ11" s="1421"/>
      <c r="GR11" s="1421"/>
      <c r="GS11" s="1421"/>
      <c r="GT11" s="1421"/>
      <c r="GU11" s="1421"/>
      <c r="GV11" s="1421"/>
      <c r="GW11" s="1421"/>
      <c r="GX11" s="1421"/>
      <c r="GY11" s="1421"/>
      <c r="GZ11" s="1421"/>
      <c r="HA11" s="1421"/>
      <c r="HB11" s="1421"/>
      <c r="HC11" s="1421"/>
      <c r="HD11" s="1421"/>
      <c r="HE11" s="1421"/>
      <c r="HF11" s="1421"/>
      <c r="HG11" s="1421"/>
      <c r="HH11" s="1421"/>
      <c r="HI11" s="1421"/>
      <c r="HJ11" s="1421"/>
      <c r="HK11" s="1421"/>
      <c r="HL11" s="1421"/>
      <c r="HM11" s="1421"/>
      <c r="HN11" s="1421"/>
      <c r="HO11" s="1421"/>
      <c r="HP11" s="1421"/>
      <c r="HQ11" s="1421"/>
      <c r="HR11" s="1421"/>
      <c r="HS11" s="1421"/>
      <c r="HT11" s="1421"/>
      <c r="HU11" s="1421"/>
      <c r="HV11" s="1421"/>
      <c r="HW11" s="1421"/>
      <c r="HX11" s="1421"/>
      <c r="HY11" s="1421"/>
      <c r="HZ11" s="1421"/>
      <c r="IA11" s="1421"/>
      <c r="IB11" s="1421"/>
      <c r="IC11" s="1421"/>
      <c r="ID11" s="1421"/>
      <c r="IE11" s="1421"/>
      <c r="IF11" s="1421"/>
      <c r="IG11" s="1421"/>
      <c r="IH11" s="1421"/>
      <c r="II11" s="1421"/>
      <c r="IJ11" s="1421"/>
      <c r="IK11" s="1421"/>
      <c r="IL11" s="1421"/>
      <c r="IM11" s="1421"/>
      <c r="IN11" s="1421"/>
      <c r="IO11" s="1421"/>
      <c r="IP11" s="1421"/>
      <c r="IQ11" s="1421"/>
      <c r="IR11" s="1421"/>
      <c r="IS11" s="1421"/>
      <c r="IT11" s="1421"/>
      <c r="IU11" s="1421"/>
    </row>
    <row r="12" spans="1:256" s="1424" customFormat="1" ht="51">
      <c r="A12" s="2303" t="s">
        <v>640</v>
      </c>
      <c r="B12" s="1429" t="s">
        <v>637</v>
      </c>
      <c r="C12" s="1432">
        <v>0.14819982826355646</v>
      </c>
      <c r="D12" s="1433">
        <v>0.15654515741709407</v>
      </c>
      <c r="E12" s="1433">
        <v>0.15264028698620991</v>
      </c>
      <c r="F12" s="1433">
        <v>0.14769231092983881</v>
      </c>
      <c r="G12" s="1433">
        <v>0.15541579780198087</v>
      </c>
      <c r="H12" s="1433">
        <v>0.15652377365806797</v>
      </c>
      <c r="I12" s="1434">
        <v>0.1272770504875646</v>
      </c>
      <c r="J12" s="1421"/>
      <c r="K12" s="1421"/>
      <c r="L12" s="1435"/>
      <c r="M12" s="1435"/>
      <c r="N12" s="1435"/>
      <c r="O12" s="1435"/>
      <c r="P12" s="1435"/>
      <c r="Q12" s="1435"/>
      <c r="R12" s="1435"/>
      <c r="S12" s="1435"/>
      <c r="T12" s="1435"/>
      <c r="U12" s="1421"/>
      <c r="V12" s="1421"/>
      <c r="W12" s="1421"/>
      <c r="X12" s="1421"/>
      <c r="Y12" s="1421"/>
      <c r="Z12" s="1421"/>
      <c r="AA12" s="1421"/>
      <c r="AB12" s="1421"/>
      <c r="AC12" s="1421"/>
      <c r="AD12" s="1421"/>
      <c r="AE12" s="1421"/>
      <c r="AF12" s="1421"/>
      <c r="AG12" s="1421"/>
      <c r="AH12" s="1421"/>
      <c r="AI12" s="1421"/>
      <c r="AJ12" s="1421"/>
      <c r="AK12" s="1421"/>
      <c r="AL12" s="1421"/>
      <c r="AM12" s="1421"/>
      <c r="AN12" s="1421"/>
      <c r="AO12" s="1421"/>
      <c r="AP12" s="1421"/>
      <c r="AQ12" s="1421"/>
      <c r="AR12" s="1421"/>
      <c r="AS12" s="1421"/>
      <c r="AT12" s="1421"/>
      <c r="AU12" s="1421"/>
      <c r="AV12" s="1421"/>
      <c r="AW12" s="1421"/>
      <c r="AX12" s="1421"/>
      <c r="AY12" s="1421"/>
      <c r="AZ12" s="1421"/>
      <c r="BA12" s="1421"/>
      <c r="BB12" s="1421"/>
      <c r="BC12" s="1421"/>
      <c r="BD12" s="1421"/>
      <c r="BE12" s="1421"/>
      <c r="BF12" s="1421"/>
      <c r="BG12" s="1421"/>
      <c r="BH12" s="1421"/>
      <c r="BI12" s="1421"/>
      <c r="BJ12" s="1421"/>
      <c r="BK12" s="1421"/>
      <c r="BL12" s="1421"/>
      <c r="BM12" s="1421"/>
      <c r="BN12" s="1421"/>
      <c r="BO12" s="1421"/>
      <c r="BP12" s="1421"/>
      <c r="BQ12" s="1421"/>
      <c r="BR12" s="1421"/>
      <c r="BS12" s="1421"/>
      <c r="BT12" s="1421"/>
      <c r="BU12" s="1421"/>
      <c r="BV12" s="1421"/>
      <c r="BW12" s="1421"/>
      <c r="BX12" s="1421"/>
      <c r="BY12" s="1421"/>
      <c r="BZ12" s="1421"/>
      <c r="CA12" s="1421"/>
      <c r="CB12" s="1421"/>
      <c r="CC12" s="1421"/>
      <c r="CD12" s="1421"/>
      <c r="CE12" s="1421"/>
      <c r="CF12" s="1421"/>
      <c r="CG12" s="1421"/>
      <c r="CH12" s="1421"/>
      <c r="CI12" s="1421"/>
      <c r="CJ12" s="1421"/>
      <c r="CK12" s="1421"/>
      <c r="CL12" s="1421"/>
      <c r="CM12" s="1421"/>
      <c r="CN12" s="1421"/>
      <c r="CO12" s="1421"/>
      <c r="CP12" s="1421"/>
      <c r="CQ12" s="1421"/>
      <c r="CR12" s="1421"/>
      <c r="CS12" s="1421"/>
      <c r="CT12" s="1421"/>
      <c r="CU12" s="1421"/>
      <c r="CV12" s="1421"/>
      <c r="CW12" s="1421"/>
      <c r="CX12" s="1421"/>
      <c r="CY12" s="1421"/>
      <c r="CZ12" s="1421"/>
      <c r="DA12" s="1421"/>
      <c r="DB12" s="1421"/>
      <c r="DC12" s="1421"/>
      <c r="DD12" s="1421"/>
      <c r="DE12" s="1421"/>
      <c r="DF12" s="1421"/>
      <c r="DG12" s="1421"/>
      <c r="DH12" s="1421"/>
      <c r="DI12" s="1421"/>
      <c r="DJ12" s="1421"/>
      <c r="DK12" s="1421"/>
      <c r="DL12" s="1421"/>
      <c r="DM12" s="1421"/>
      <c r="DN12" s="1421"/>
      <c r="DO12" s="1421"/>
      <c r="DP12" s="1421"/>
      <c r="DQ12" s="1421"/>
      <c r="DR12" s="1421"/>
      <c r="DS12" s="1421"/>
      <c r="DT12" s="1421"/>
      <c r="DU12" s="1421"/>
      <c r="DV12" s="1421"/>
      <c r="DW12" s="1421"/>
      <c r="DX12" s="1421"/>
      <c r="DY12" s="1421"/>
      <c r="DZ12" s="1421"/>
      <c r="EA12" s="1421"/>
      <c r="EB12" s="1421"/>
      <c r="EC12" s="1421"/>
      <c r="ED12" s="1421"/>
      <c r="EE12" s="1421"/>
      <c r="EF12" s="1421"/>
      <c r="EG12" s="1421"/>
      <c r="EH12" s="1421"/>
      <c r="EI12" s="1421"/>
      <c r="EJ12" s="1421"/>
      <c r="EK12" s="1421"/>
      <c r="EL12" s="1421"/>
      <c r="EM12" s="1421"/>
      <c r="EN12" s="1421"/>
      <c r="EO12" s="1421"/>
      <c r="EP12" s="1421"/>
      <c r="EQ12" s="1421"/>
      <c r="ER12" s="1421"/>
      <c r="ES12" s="1421"/>
      <c r="ET12" s="1421"/>
      <c r="EU12" s="1421"/>
      <c r="EV12" s="1421"/>
      <c r="EW12" s="1421"/>
      <c r="EX12" s="1421"/>
      <c r="EY12" s="1421"/>
      <c r="EZ12" s="1421"/>
      <c r="FA12" s="1421"/>
      <c r="FB12" s="1421"/>
      <c r="FC12" s="1421"/>
      <c r="FD12" s="1421"/>
      <c r="FE12" s="1421"/>
      <c r="FF12" s="1421"/>
      <c r="FG12" s="1421"/>
      <c r="FH12" s="1421"/>
      <c r="FI12" s="1421"/>
      <c r="FJ12" s="1421"/>
      <c r="FK12" s="1421"/>
      <c r="FL12" s="1421"/>
      <c r="FM12" s="1421"/>
      <c r="FN12" s="1421"/>
      <c r="FO12" s="1421"/>
      <c r="FP12" s="1421"/>
      <c r="FQ12" s="1421"/>
      <c r="FR12" s="1421"/>
      <c r="FS12" s="1421"/>
      <c r="FT12" s="1421"/>
      <c r="FU12" s="1421"/>
      <c r="FV12" s="1421"/>
      <c r="FW12" s="1421"/>
      <c r="FX12" s="1421"/>
      <c r="FY12" s="1421"/>
      <c r="FZ12" s="1421"/>
      <c r="GA12" s="1421"/>
      <c r="GB12" s="1421"/>
      <c r="GC12" s="1421"/>
      <c r="GD12" s="1421"/>
      <c r="GE12" s="1421"/>
      <c r="GF12" s="1421"/>
      <c r="GG12" s="1421"/>
      <c r="GH12" s="1421"/>
      <c r="GI12" s="1421"/>
      <c r="GJ12" s="1421"/>
      <c r="GK12" s="1421"/>
      <c r="GL12" s="1421"/>
      <c r="GM12" s="1421"/>
      <c r="GN12" s="1421"/>
      <c r="GO12" s="1421"/>
      <c r="GP12" s="1421"/>
      <c r="GQ12" s="1421"/>
      <c r="GR12" s="1421"/>
      <c r="GS12" s="1421"/>
      <c r="GT12" s="1421"/>
      <c r="GU12" s="1421"/>
      <c r="GV12" s="1421"/>
      <c r="GW12" s="1421"/>
      <c r="GX12" s="1421"/>
      <c r="GY12" s="1421"/>
      <c r="GZ12" s="1421"/>
      <c r="HA12" s="1421"/>
      <c r="HB12" s="1421"/>
      <c r="HC12" s="1421"/>
      <c r="HD12" s="1421"/>
      <c r="HE12" s="1421"/>
      <c r="HF12" s="1421"/>
      <c r="HG12" s="1421"/>
      <c r="HH12" s="1421"/>
      <c r="HI12" s="1421"/>
      <c r="HJ12" s="1421"/>
      <c r="HK12" s="1421"/>
      <c r="HL12" s="1421"/>
      <c r="HM12" s="1421"/>
      <c r="HN12" s="1421"/>
      <c r="HO12" s="1421"/>
      <c r="HP12" s="1421"/>
      <c r="HQ12" s="1421"/>
      <c r="HR12" s="1421"/>
      <c r="HS12" s="1421"/>
      <c r="HT12" s="1421"/>
      <c r="HU12" s="1421"/>
      <c r="HV12" s="1421"/>
      <c r="HW12" s="1421"/>
      <c r="HX12" s="1421"/>
      <c r="HY12" s="1421"/>
      <c r="HZ12" s="1421"/>
      <c r="IA12" s="1421"/>
      <c r="IB12" s="1421"/>
      <c r="IC12" s="1421"/>
      <c r="ID12" s="1421"/>
      <c r="IE12" s="1421"/>
      <c r="IF12" s="1421"/>
      <c r="IG12" s="1421"/>
      <c r="IH12" s="1421"/>
      <c r="II12" s="1421"/>
      <c r="IJ12" s="1421"/>
      <c r="IK12" s="1421"/>
      <c r="IL12" s="1421"/>
      <c r="IM12" s="1421"/>
      <c r="IN12" s="1421"/>
      <c r="IO12" s="1421"/>
      <c r="IP12" s="1421"/>
      <c r="IQ12" s="1421"/>
      <c r="IR12" s="1421"/>
      <c r="IS12" s="1421"/>
      <c r="IT12" s="1421"/>
      <c r="IU12" s="1421"/>
    </row>
    <row r="13" spans="1:256" s="1424" customFormat="1" ht="38.25">
      <c r="A13" s="2304"/>
      <c r="B13" s="1431" t="s">
        <v>638</v>
      </c>
      <c r="C13" s="1440">
        <v>0.30592780372281964</v>
      </c>
      <c r="D13" s="1441">
        <v>0.22720660842912627</v>
      </c>
      <c r="E13" s="1441">
        <v>0.24226514851784539</v>
      </c>
      <c r="F13" s="1441">
        <v>0.24397118414331664</v>
      </c>
      <c r="G13" s="1441">
        <v>0.19686591198272124</v>
      </c>
      <c r="H13" s="1441">
        <v>0.26202849570538728</v>
      </c>
      <c r="I13" s="1442">
        <v>0.25695485402499357</v>
      </c>
      <c r="J13" s="1421"/>
      <c r="K13" s="1421"/>
      <c r="L13" s="1421"/>
      <c r="M13" s="1435"/>
      <c r="N13" s="1435"/>
      <c r="O13" s="1435"/>
      <c r="P13" s="1435"/>
      <c r="Q13" s="1435"/>
      <c r="R13" s="1435"/>
      <c r="S13" s="1435"/>
      <c r="T13" s="1435"/>
      <c r="U13" s="1421"/>
      <c r="V13" s="1421"/>
      <c r="W13" s="1421"/>
      <c r="X13" s="1421"/>
      <c r="Y13" s="1421"/>
      <c r="Z13" s="1421"/>
      <c r="AA13" s="1421"/>
      <c r="AB13" s="1421"/>
      <c r="AC13" s="1421"/>
      <c r="AD13" s="1421"/>
      <c r="AE13" s="1421"/>
      <c r="AF13" s="1421"/>
      <c r="AG13" s="1421"/>
      <c r="AH13" s="1421"/>
      <c r="AI13" s="1421"/>
      <c r="AJ13" s="1421"/>
      <c r="AK13" s="1421"/>
      <c r="AL13" s="1421"/>
      <c r="AM13" s="1421"/>
      <c r="AN13" s="1421"/>
      <c r="AO13" s="1421"/>
      <c r="AP13" s="1421"/>
      <c r="AQ13" s="1421"/>
      <c r="AR13" s="1421"/>
      <c r="AS13" s="1421"/>
      <c r="AT13" s="1421"/>
      <c r="AU13" s="1421"/>
      <c r="AV13" s="1421"/>
      <c r="AW13" s="1421"/>
      <c r="AX13" s="1421"/>
      <c r="AY13" s="1421"/>
      <c r="AZ13" s="1421"/>
      <c r="BA13" s="1421"/>
      <c r="BB13" s="1421"/>
      <c r="BC13" s="1421"/>
      <c r="BD13" s="1421"/>
      <c r="BE13" s="1421"/>
      <c r="BF13" s="1421"/>
      <c r="BG13" s="1421"/>
      <c r="BH13" s="1421"/>
      <c r="BI13" s="1421"/>
      <c r="BJ13" s="1421"/>
      <c r="BK13" s="1421"/>
      <c r="BL13" s="1421"/>
      <c r="BM13" s="1421"/>
      <c r="BN13" s="1421"/>
      <c r="BO13" s="1421"/>
      <c r="BP13" s="1421"/>
      <c r="BQ13" s="1421"/>
      <c r="BR13" s="1421"/>
      <c r="BS13" s="1421"/>
      <c r="BT13" s="1421"/>
      <c r="BU13" s="1421"/>
      <c r="BV13" s="1421"/>
      <c r="BW13" s="1421"/>
      <c r="BX13" s="1421"/>
      <c r="BY13" s="1421"/>
      <c r="BZ13" s="1421"/>
      <c r="CA13" s="1421"/>
      <c r="CB13" s="1421"/>
      <c r="CC13" s="1421"/>
      <c r="CD13" s="1421"/>
      <c r="CE13" s="1421"/>
      <c r="CF13" s="1421"/>
      <c r="CG13" s="1421"/>
      <c r="CH13" s="1421"/>
      <c r="CI13" s="1421"/>
      <c r="CJ13" s="1421"/>
      <c r="CK13" s="1421"/>
      <c r="CL13" s="1421"/>
      <c r="CM13" s="1421"/>
      <c r="CN13" s="1421"/>
      <c r="CO13" s="1421"/>
      <c r="CP13" s="1421"/>
      <c r="CQ13" s="1421"/>
      <c r="CR13" s="1421"/>
      <c r="CS13" s="1421"/>
      <c r="CT13" s="1421"/>
      <c r="CU13" s="1421"/>
      <c r="CV13" s="1421"/>
      <c r="CW13" s="1421"/>
      <c r="CX13" s="1421"/>
      <c r="CY13" s="1421"/>
      <c r="CZ13" s="1421"/>
      <c r="DA13" s="1421"/>
      <c r="DB13" s="1421"/>
      <c r="DC13" s="1421"/>
      <c r="DD13" s="1421"/>
      <c r="DE13" s="1421"/>
      <c r="DF13" s="1421"/>
      <c r="DG13" s="1421"/>
      <c r="DH13" s="1421"/>
      <c r="DI13" s="1421"/>
      <c r="DJ13" s="1421"/>
      <c r="DK13" s="1421"/>
      <c r="DL13" s="1421"/>
      <c r="DM13" s="1421"/>
      <c r="DN13" s="1421"/>
      <c r="DO13" s="1421"/>
      <c r="DP13" s="1421"/>
      <c r="DQ13" s="1421"/>
      <c r="DR13" s="1421"/>
      <c r="DS13" s="1421"/>
      <c r="DT13" s="1421"/>
      <c r="DU13" s="1421"/>
      <c r="DV13" s="1421"/>
      <c r="DW13" s="1421"/>
      <c r="DX13" s="1421"/>
      <c r="DY13" s="1421"/>
      <c r="DZ13" s="1421"/>
      <c r="EA13" s="1421"/>
      <c r="EB13" s="1421"/>
      <c r="EC13" s="1421"/>
      <c r="ED13" s="1421"/>
      <c r="EE13" s="1421"/>
      <c r="EF13" s="1421"/>
      <c r="EG13" s="1421"/>
      <c r="EH13" s="1421"/>
      <c r="EI13" s="1421"/>
      <c r="EJ13" s="1421"/>
      <c r="EK13" s="1421"/>
      <c r="EL13" s="1421"/>
      <c r="EM13" s="1421"/>
      <c r="EN13" s="1421"/>
      <c r="EO13" s="1421"/>
      <c r="EP13" s="1421"/>
      <c r="EQ13" s="1421"/>
      <c r="ER13" s="1421"/>
      <c r="ES13" s="1421"/>
      <c r="ET13" s="1421"/>
      <c r="EU13" s="1421"/>
      <c r="EV13" s="1421"/>
      <c r="EW13" s="1421"/>
      <c r="EX13" s="1421"/>
      <c r="EY13" s="1421"/>
      <c r="EZ13" s="1421"/>
      <c r="FA13" s="1421"/>
      <c r="FB13" s="1421"/>
      <c r="FC13" s="1421"/>
      <c r="FD13" s="1421"/>
      <c r="FE13" s="1421"/>
      <c r="FF13" s="1421"/>
      <c r="FG13" s="1421"/>
      <c r="FH13" s="1421"/>
      <c r="FI13" s="1421"/>
      <c r="FJ13" s="1421"/>
      <c r="FK13" s="1421"/>
      <c r="FL13" s="1421"/>
      <c r="FM13" s="1421"/>
      <c r="FN13" s="1421"/>
      <c r="FO13" s="1421"/>
      <c r="FP13" s="1421"/>
      <c r="FQ13" s="1421"/>
      <c r="FR13" s="1421"/>
      <c r="FS13" s="1421"/>
      <c r="FT13" s="1421"/>
      <c r="FU13" s="1421"/>
      <c r="FV13" s="1421"/>
      <c r="FW13" s="1421"/>
      <c r="FX13" s="1421"/>
      <c r="FY13" s="1421"/>
      <c r="FZ13" s="1421"/>
      <c r="GA13" s="1421"/>
      <c r="GB13" s="1421"/>
      <c r="GC13" s="1421"/>
      <c r="GD13" s="1421"/>
      <c r="GE13" s="1421"/>
      <c r="GF13" s="1421"/>
      <c r="GG13" s="1421"/>
      <c r="GH13" s="1421"/>
      <c r="GI13" s="1421"/>
      <c r="GJ13" s="1421"/>
      <c r="GK13" s="1421"/>
      <c r="GL13" s="1421"/>
      <c r="GM13" s="1421"/>
      <c r="GN13" s="1421"/>
      <c r="GO13" s="1421"/>
      <c r="GP13" s="1421"/>
      <c r="GQ13" s="1421"/>
      <c r="GR13" s="1421"/>
      <c r="GS13" s="1421"/>
      <c r="GT13" s="1421"/>
      <c r="GU13" s="1421"/>
      <c r="GV13" s="1421"/>
      <c r="GW13" s="1421"/>
      <c r="GX13" s="1421"/>
      <c r="GY13" s="1421"/>
      <c r="GZ13" s="1421"/>
      <c r="HA13" s="1421"/>
      <c r="HB13" s="1421"/>
      <c r="HC13" s="1421"/>
      <c r="HD13" s="1421"/>
      <c r="HE13" s="1421"/>
      <c r="HF13" s="1421"/>
      <c r="HG13" s="1421"/>
      <c r="HH13" s="1421"/>
      <c r="HI13" s="1421"/>
      <c r="HJ13" s="1421"/>
      <c r="HK13" s="1421"/>
      <c r="HL13" s="1421"/>
      <c r="HM13" s="1421"/>
      <c r="HN13" s="1421"/>
      <c r="HO13" s="1421"/>
      <c r="HP13" s="1421"/>
      <c r="HQ13" s="1421"/>
      <c r="HR13" s="1421"/>
      <c r="HS13" s="1421"/>
      <c r="HT13" s="1421"/>
      <c r="HU13" s="1421"/>
      <c r="HV13" s="1421"/>
      <c r="HW13" s="1421"/>
      <c r="HX13" s="1421"/>
      <c r="HY13" s="1421"/>
      <c r="HZ13" s="1421"/>
      <c r="IA13" s="1421"/>
      <c r="IB13" s="1421"/>
      <c r="IC13" s="1421"/>
      <c r="ID13" s="1421"/>
      <c r="IE13" s="1421"/>
      <c r="IF13" s="1421"/>
      <c r="IG13" s="1421"/>
      <c r="IH13" s="1421"/>
      <c r="II13" s="1421"/>
      <c r="IJ13" s="1421"/>
      <c r="IK13" s="1421"/>
      <c r="IL13" s="1421"/>
      <c r="IM13" s="1421"/>
      <c r="IN13" s="1421"/>
      <c r="IO13" s="1421"/>
      <c r="IP13" s="1421"/>
      <c r="IQ13" s="1421"/>
      <c r="IR13" s="1421"/>
      <c r="IS13" s="1421"/>
      <c r="IT13" s="1421"/>
      <c r="IU13" s="1421"/>
    </row>
    <row r="14" spans="1:256" s="1424" customFormat="1" ht="26.25" thickBot="1">
      <c r="A14" s="2305"/>
      <c r="B14" s="1436" t="s">
        <v>576</v>
      </c>
      <c r="C14" s="1443">
        <v>0.18385291053936664</v>
      </c>
      <c r="D14" s="1444">
        <v>0.14450385883603728</v>
      </c>
      <c r="E14" s="1444">
        <v>0.13924806502177103</v>
      </c>
      <c r="F14" s="1444">
        <v>0.1417151694082554</v>
      </c>
      <c r="G14" s="1444">
        <v>9.5170628648843153E-2</v>
      </c>
      <c r="H14" s="1444">
        <v>0.14859134260448292</v>
      </c>
      <c r="I14" s="1445">
        <v>0.14895713775160155</v>
      </c>
      <c r="J14" s="1421"/>
      <c r="K14" s="1421"/>
      <c r="L14" s="1421"/>
      <c r="M14" s="1421"/>
      <c r="N14" s="1421"/>
      <c r="O14" s="1421"/>
      <c r="P14" s="1421"/>
      <c r="Q14" s="1421"/>
      <c r="R14" s="1421"/>
      <c r="S14" s="1421"/>
      <c r="T14" s="1421"/>
      <c r="U14" s="1421"/>
      <c r="V14" s="1421"/>
      <c r="W14" s="1421"/>
      <c r="X14" s="1421"/>
      <c r="Y14" s="1421"/>
      <c r="Z14" s="1421"/>
      <c r="AA14" s="1421"/>
      <c r="AB14" s="1421"/>
      <c r="AC14" s="1421"/>
      <c r="AD14" s="1421"/>
      <c r="AE14" s="1421"/>
      <c r="AF14" s="1421"/>
      <c r="AG14" s="1421"/>
      <c r="AH14" s="1421"/>
      <c r="AI14" s="1421"/>
      <c r="AJ14" s="1421"/>
      <c r="AK14" s="1421"/>
      <c r="AL14" s="1421"/>
      <c r="AM14" s="1421"/>
      <c r="AN14" s="1421"/>
      <c r="AO14" s="1421"/>
      <c r="AP14" s="1421"/>
      <c r="AQ14" s="1421"/>
      <c r="AR14" s="1421"/>
      <c r="AS14" s="1421"/>
      <c r="AT14" s="1421"/>
      <c r="AU14" s="1421"/>
      <c r="AV14" s="1421"/>
      <c r="AW14" s="1421"/>
      <c r="AX14" s="1421"/>
      <c r="AY14" s="1421"/>
      <c r="AZ14" s="1421"/>
      <c r="BA14" s="1421"/>
      <c r="BB14" s="1421"/>
      <c r="BC14" s="1421"/>
      <c r="BD14" s="1421"/>
      <c r="BE14" s="1421"/>
      <c r="BF14" s="1421"/>
      <c r="BG14" s="1421"/>
      <c r="BH14" s="1421"/>
      <c r="BI14" s="1421"/>
      <c r="BJ14" s="1421"/>
      <c r="BK14" s="1421"/>
      <c r="BL14" s="1421"/>
      <c r="BM14" s="1421"/>
      <c r="BN14" s="1421"/>
      <c r="BO14" s="1421"/>
      <c r="BP14" s="1421"/>
      <c r="BQ14" s="1421"/>
      <c r="BR14" s="1421"/>
      <c r="BS14" s="1421"/>
      <c r="BT14" s="1421"/>
      <c r="BU14" s="1421"/>
      <c r="BV14" s="1421"/>
      <c r="BW14" s="1421"/>
      <c r="BX14" s="1421"/>
      <c r="BY14" s="1421"/>
      <c r="BZ14" s="1421"/>
      <c r="CA14" s="1421"/>
      <c r="CB14" s="1421"/>
      <c r="CC14" s="1421"/>
      <c r="CD14" s="1421"/>
      <c r="CE14" s="1421"/>
      <c r="CF14" s="1421"/>
      <c r="CG14" s="1421"/>
      <c r="CH14" s="1421"/>
      <c r="CI14" s="1421"/>
      <c r="CJ14" s="1421"/>
      <c r="CK14" s="1421"/>
      <c r="CL14" s="1421"/>
      <c r="CM14" s="1421"/>
      <c r="CN14" s="1421"/>
      <c r="CO14" s="1421"/>
      <c r="CP14" s="1421"/>
      <c r="CQ14" s="1421"/>
      <c r="CR14" s="1421"/>
      <c r="CS14" s="1421"/>
      <c r="CT14" s="1421"/>
      <c r="CU14" s="1421"/>
      <c r="CV14" s="1421"/>
      <c r="CW14" s="1421"/>
      <c r="CX14" s="1421"/>
      <c r="CY14" s="1421"/>
      <c r="CZ14" s="1421"/>
      <c r="DA14" s="1421"/>
      <c r="DB14" s="1421"/>
      <c r="DC14" s="1421"/>
      <c r="DD14" s="1421"/>
      <c r="DE14" s="1421"/>
      <c r="DF14" s="1421"/>
      <c r="DG14" s="1421"/>
      <c r="DH14" s="1421"/>
      <c r="DI14" s="1421"/>
      <c r="DJ14" s="1421"/>
      <c r="DK14" s="1421"/>
      <c r="DL14" s="1421"/>
      <c r="DM14" s="1421"/>
      <c r="DN14" s="1421"/>
      <c r="DO14" s="1421"/>
      <c r="DP14" s="1421"/>
      <c r="DQ14" s="1421"/>
      <c r="DR14" s="1421"/>
      <c r="DS14" s="1421"/>
      <c r="DT14" s="1421"/>
      <c r="DU14" s="1421"/>
      <c r="DV14" s="1421"/>
      <c r="DW14" s="1421"/>
      <c r="DX14" s="1421"/>
      <c r="DY14" s="1421"/>
      <c r="DZ14" s="1421"/>
      <c r="EA14" s="1421"/>
      <c r="EB14" s="1421"/>
      <c r="EC14" s="1421"/>
      <c r="ED14" s="1421"/>
      <c r="EE14" s="1421"/>
      <c r="EF14" s="1421"/>
      <c r="EG14" s="1421"/>
      <c r="EH14" s="1421"/>
      <c r="EI14" s="1421"/>
      <c r="EJ14" s="1421"/>
      <c r="EK14" s="1421"/>
      <c r="EL14" s="1421"/>
      <c r="EM14" s="1421"/>
      <c r="EN14" s="1421"/>
      <c r="EO14" s="1421"/>
      <c r="EP14" s="1421"/>
      <c r="EQ14" s="1421"/>
      <c r="ER14" s="1421"/>
      <c r="ES14" s="1421"/>
      <c r="ET14" s="1421"/>
      <c r="EU14" s="1421"/>
      <c r="EV14" s="1421"/>
      <c r="EW14" s="1421"/>
      <c r="EX14" s="1421"/>
      <c r="EY14" s="1421"/>
      <c r="EZ14" s="1421"/>
      <c r="FA14" s="1421"/>
      <c r="FB14" s="1421"/>
      <c r="FC14" s="1421"/>
      <c r="FD14" s="1421"/>
      <c r="FE14" s="1421"/>
      <c r="FF14" s="1421"/>
      <c r="FG14" s="1421"/>
      <c r="FH14" s="1421"/>
      <c r="FI14" s="1421"/>
      <c r="FJ14" s="1421"/>
      <c r="FK14" s="1421"/>
      <c r="FL14" s="1421"/>
      <c r="FM14" s="1421"/>
      <c r="FN14" s="1421"/>
      <c r="FO14" s="1421"/>
      <c r="FP14" s="1421"/>
      <c r="FQ14" s="1421"/>
      <c r="FR14" s="1421"/>
      <c r="FS14" s="1421"/>
      <c r="FT14" s="1421"/>
      <c r="FU14" s="1421"/>
      <c r="FV14" s="1421"/>
      <c r="FW14" s="1421"/>
      <c r="FX14" s="1421"/>
      <c r="FY14" s="1421"/>
      <c r="FZ14" s="1421"/>
      <c r="GA14" s="1421"/>
      <c r="GB14" s="1421"/>
      <c r="GC14" s="1421"/>
      <c r="GD14" s="1421"/>
      <c r="GE14" s="1421"/>
      <c r="GF14" s="1421"/>
      <c r="GG14" s="1421"/>
      <c r="GH14" s="1421"/>
      <c r="GI14" s="1421"/>
      <c r="GJ14" s="1421"/>
      <c r="GK14" s="1421"/>
      <c r="GL14" s="1421"/>
      <c r="GM14" s="1421"/>
      <c r="GN14" s="1421"/>
      <c r="GO14" s="1421"/>
      <c r="GP14" s="1421"/>
      <c r="GQ14" s="1421"/>
      <c r="GR14" s="1421"/>
      <c r="GS14" s="1421"/>
      <c r="GT14" s="1421"/>
      <c r="GU14" s="1421"/>
      <c r="GV14" s="1421"/>
      <c r="GW14" s="1421"/>
      <c r="GX14" s="1421"/>
      <c r="GY14" s="1421"/>
      <c r="GZ14" s="1421"/>
      <c r="HA14" s="1421"/>
      <c r="HB14" s="1421"/>
      <c r="HC14" s="1421"/>
      <c r="HD14" s="1421"/>
      <c r="HE14" s="1421"/>
      <c r="HF14" s="1421"/>
      <c r="HG14" s="1421"/>
      <c r="HH14" s="1421"/>
      <c r="HI14" s="1421"/>
      <c r="HJ14" s="1421"/>
      <c r="HK14" s="1421"/>
      <c r="HL14" s="1421"/>
      <c r="HM14" s="1421"/>
      <c r="HN14" s="1421"/>
      <c r="HO14" s="1421"/>
      <c r="HP14" s="1421"/>
      <c r="HQ14" s="1421"/>
      <c r="HR14" s="1421"/>
      <c r="HS14" s="1421"/>
      <c r="HT14" s="1421"/>
      <c r="HU14" s="1421"/>
      <c r="HV14" s="1421"/>
      <c r="HW14" s="1421"/>
      <c r="HX14" s="1421"/>
      <c r="HY14" s="1421"/>
      <c r="HZ14" s="1421"/>
      <c r="IA14" s="1421"/>
      <c r="IB14" s="1421"/>
      <c r="IC14" s="1421"/>
      <c r="ID14" s="1421"/>
      <c r="IE14" s="1421"/>
      <c r="IF14" s="1421"/>
      <c r="IG14" s="1421"/>
      <c r="IH14" s="1421"/>
      <c r="II14" s="1421"/>
      <c r="IJ14" s="1421"/>
      <c r="IK14" s="1421"/>
      <c r="IL14" s="1421"/>
      <c r="IM14" s="1421"/>
      <c r="IN14" s="1421"/>
      <c r="IO14" s="1421"/>
      <c r="IP14" s="1421"/>
      <c r="IQ14" s="1421"/>
      <c r="IR14" s="1421"/>
      <c r="IS14" s="1421"/>
      <c r="IT14" s="1421"/>
      <c r="IU14" s="1421"/>
    </row>
    <row r="15" spans="1:256">
      <c r="C15" s="1435"/>
      <c r="D15" s="1435"/>
      <c r="E15" s="1435"/>
      <c r="F15" s="1435"/>
      <c r="G15" s="1435"/>
      <c r="H15" s="1435"/>
      <c r="I15" s="1435"/>
      <c r="J15" s="1435"/>
    </row>
    <row r="16" spans="1:256" s="1424" customFormat="1" ht="15">
      <c r="A16" s="1421"/>
      <c r="B16" s="1435"/>
      <c r="C16" s="1435"/>
      <c r="D16" s="1435"/>
      <c r="E16" s="1435"/>
      <c r="F16" s="1435"/>
      <c r="G16" s="1435"/>
      <c r="H16" s="1435"/>
      <c r="I16" s="1435"/>
      <c r="J16" s="1435"/>
      <c r="K16" s="1421"/>
      <c r="L16" s="1421"/>
      <c r="M16" s="1421"/>
      <c r="N16" s="1421"/>
      <c r="O16" s="1421"/>
      <c r="P16" s="1421"/>
      <c r="Q16" s="1421"/>
      <c r="R16" s="1421"/>
      <c r="S16" s="1421"/>
      <c r="T16" s="1421"/>
      <c r="U16" s="1421"/>
      <c r="V16" s="1421"/>
      <c r="W16" s="1421"/>
      <c r="X16" s="1421"/>
      <c r="Y16" s="1421"/>
      <c r="Z16" s="1421"/>
      <c r="AA16" s="1421"/>
      <c r="AB16" s="1421"/>
      <c r="AC16" s="1421"/>
      <c r="AD16" s="1421"/>
      <c r="AE16" s="1421"/>
      <c r="AF16" s="1421"/>
      <c r="AG16" s="1421"/>
      <c r="AH16" s="1421"/>
      <c r="AI16" s="1421"/>
      <c r="AJ16" s="1421"/>
      <c r="AK16" s="1421"/>
      <c r="AL16" s="1421"/>
      <c r="AM16" s="1421"/>
      <c r="AN16" s="1421"/>
      <c r="AO16" s="1421"/>
      <c r="AP16" s="1421"/>
      <c r="AQ16" s="1421"/>
      <c r="AR16" s="1421"/>
      <c r="AS16" s="1421"/>
      <c r="AT16" s="1421"/>
      <c r="AU16" s="1421"/>
      <c r="AV16" s="1421"/>
      <c r="AW16" s="1421"/>
      <c r="AX16" s="1421"/>
      <c r="AY16" s="1421"/>
      <c r="AZ16" s="1421"/>
      <c r="BA16" s="1421"/>
      <c r="BB16" s="1421"/>
      <c r="BC16" s="1421"/>
      <c r="BD16" s="1421"/>
      <c r="BE16" s="1421"/>
      <c r="BF16" s="1421"/>
      <c r="BG16" s="1421"/>
      <c r="BH16" s="1421"/>
      <c r="BI16" s="1421"/>
      <c r="BJ16" s="1421"/>
      <c r="BK16" s="1421"/>
      <c r="BL16" s="1421"/>
      <c r="BM16" s="1421"/>
      <c r="BN16" s="1421"/>
      <c r="BO16" s="1421"/>
      <c r="BP16" s="1421"/>
      <c r="BQ16" s="1421"/>
      <c r="BR16" s="1421"/>
      <c r="BS16" s="1421"/>
      <c r="BT16" s="1421"/>
      <c r="BU16" s="1421"/>
      <c r="BV16" s="1421"/>
      <c r="BW16" s="1421"/>
      <c r="BX16" s="1421"/>
      <c r="BY16" s="1421"/>
      <c r="BZ16" s="1421"/>
      <c r="CA16" s="1421"/>
      <c r="CB16" s="1421"/>
      <c r="CC16" s="1421"/>
      <c r="CD16" s="1421"/>
      <c r="CE16" s="1421"/>
      <c r="CF16" s="1421"/>
      <c r="CG16" s="1421"/>
      <c r="CH16" s="1421"/>
      <c r="CI16" s="1421"/>
      <c r="CJ16" s="1421"/>
      <c r="CK16" s="1421"/>
      <c r="CL16" s="1421"/>
      <c r="CM16" s="1421"/>
      <c r="CN16" s="1421"/>
      <c r="CO16" s="1421"/>
      <c r="CP16" s="1421"/>
      <c r="CQ16" s="1421"/>
      <c r="CR16" s="1421"/>
      <c r="CS16" s="1421"/>
      <c r="CT16" s="1421"/>
      <c r="CU16" s="1421"/>
      <c r="CV16" s="1421"/>
      <c r="CW16" s="1421"/>
      <c r="CX16" s="1421"/>
      <c r="CY16" s="1421"/>
      <c r="CZ16" s="1421"/>
      <c r="DA16" s="1421"/>
      <c r="DB16" s="1421"/>
      <c r="DC16" s="1421"/>
      <c r="DD16" s="1421"/>
      <c r="DE16" s="1421"/>
      <c r="DF16" s="1421"/>
      <c r="DG16" s="1421"/>
      <c r="DH16" s="1421"/>
      <c r="DI16" s="1421"/>
      <c r="DJ16" s="1421"/>
      <c r="DK16" s="1421"/>
      <c r="DL16" s="1421"/>
      <c r="DM16" s="1421"/>
      <c r="DN16" s="1421"/>
      <c r="DO16" s="1421"/>
      <c r="DP16" s="1421"/>
      <c r="DQ16" s="1421"/>
      <c r="DR16" s="1421"/>
      <c r="DS16" s="1421"/>
      <c r="DT16" s="1421"/>
      <c r="DU16" s="1421"/>
      <c r="DV16" s="1421"/>
      <c r="DW16" s="1421"/>
      <c r="DX16" s="1421"/>
      <c r="DY16" s="1421"/>
      <c r="DZ16" s="1421"/>
      <c r="EA16" s="1421"/>
      <c r="EB16" s="1421"/>
      <c r="EC16" s="1421"/>
      <c r="ED16" s="1421"/>
      <c r="EE16" s="1421"/>
      <c r="EF16" s="1421"/>
      <c r="EG16" s="1421"/>
      <c r="EH16" s="1421"/>
      <c r="EI16" s="1421"/>
      <c r="EJ16" s="1421"/>
      <c r="EK16" s="1421"/>
      <c r="EL16" s="1421"/>
      <c r="EM16" s="1421"/>
      <c r="EN16" s="1421"/>
      <c r="EO16" s="1421"/>
      <c r="EP16" s="1421"/>
      <c r="EQ16" s="1421"/>
      <c r="ER16" s="1421"/>
      <c r="ES16" s="1421"/>
      <c r="ET16" s="1421"/>
      <c r="EU16" s="1421"/>
      <c r="EV16" s="1421"/>
      <c r="EW16" s="1421"/>
      <c r="EX16" s="1421"/>
      <c r="EY16" s="1421"/>
      <c r="EZ16" s="1421"/>
      <c r="FA16" s="1421"/>
      <c r="FB16" s="1421"/>
      <c r="FC16" s="1421"/>
      <c r="FD16" s="1421"/>
      <c r="FE16" s="1421"/>
      <c r="FF16" s="1421"/>
      <c r="FG16" s="1421"/>
      <c r="FH16" s="1421"/>
      <c r="FI16" s="1421"/>
      <c r="FJ16" s="1421"/>
      <c r="FK16" s="1421"/>
      <c r="FL16" s="1421"/>
      <c r="FM16" s="1421"/>
      <c r="FN16" s="1421"/>
      <c r="FO16" s="1421"/>
      <c r="FP16" s="1421"/>
      <c r="FQ16" s="1421"/>
      <c r="FR16" s="1421"/>
      <c r="FS16" s="1421"/>
      <c r="FT16" s="1421"/>
      <c r="FU16" s="1421"/>
      <c r="FV16" s="1421"/>
      <c r="FW16" s="1421"/>
      <c r="FX16" s="1421"/>
      <c r="FY16" s="1421"/>
      <c r="FZ16" s="1421"/>
      <c r="GA16" s="1421"/>
      <c r="GB16" s="1421"/>
      <c r="GC16" s="1421"/>
      <c r="GD16" s="1421"/>
      <c r="GE16" s="1421"/>
      <c r="GF16" s="1421"/>
      <c r="GG16" s="1421"/>
      <c r="GH16" s="1421"/>
      <c r="GI16" s="1421"/>
      <c r="GJ16" s="1421"/>
      <c r="GK16" s="1421"/>
      <c r="GL16" s="1421"/>
      <c r="GM16" s="1421"/>
      <c r="GN16" s="1421"/>
      <c r="GO16" s="1421"/>
      <c r="GP16" s="1421"/>
      <c r="GQ16" s="1421"/>
      <c r="GR16" s="1421"/>
      <c r="GS16" s="1421"/>
      <c r="GT16" s="1421"/>
      <c r="GU16" s="1421"/>
      <c r="GV16" s="1421"/>
      <c r="GW16" s="1421"/>
      <c r="GX16" s="1421"/>
      <c r="GY16" s="1421"/>
      <c r="GZ16" s="1421"/>
      <c r="HA16" s="1421"/>
      <c r="HB16" s="1421"/>
      <c r="HC16" s="1421"/>
      <c r="HD16" s="1421"/>
      <c r="HE16" s="1421"/>
      <c r="HF16" s="1421"/>
      <c r="HG16" s="1421"/>
      <c r="HH16" s="1421"/>
      <c r="HI16" s="1421"/>
      <c r="HJ16" s="1421"/>
      <c r="HK16" s="1421"/>
      <c r="HL16" s="1421"/>
      <c r="HM16" s="1421"/>
      <c r="HN16" s="1421"/>
      <c r="HO16" s="1421"/>
      <c r="HP16" s="1421"/>
      <c r="HQ16" s="1421"/>
      <c r="HR16" s="1421"/>
      <c r="HS16" s="1421"/>
      <c r="HT16" s="1421"/>
      <c r="HU16" s="1421"/>
      <c r="HV16" s="1421"/>
      <c r="HW16" s="1421"/>
      <c r="HX16" s="1421"/>
      <c r="HY16" s="1421"/>
      <c r="HZ16" s="1421"/>
      <c r="IA16" s="1421"/>
      <c r="IB16" s="1421"/>
      <c r="IC16" s="1421"/>
      <c r="ID16" s="1421"/>
      <c r="IE16" s="1421"/>
      <c r="IF16" s="1421"/>
      <c r="IG16" s="1421"/>
      <c r="IH16" s="1421"/>
      <c r="II16" s="1421"/>
      <c r="IJ16" s="1421"/>
      <c r="IK16" s="1421"/>
      <c r="IL16" s="1421"/>
      <c r="IM16" s="1421"/>
      <c r="IN16" s="1421"/>
      <c r="IO16" s="1421"/>
      <c r="IP16" s="1421"/>
      <c r="IQ16" s="1421"/>
      <c r="IR16" s="1421"/>
      <c r="IS16" s="1421"/>
      <c r="IT16" s="1421"/>
      <c r="IU16" s="1421"/>
      <c r="IV16" s="1421"/>
    </row>
    <row r="17" spans="1:256" s="1424" customFormat="1" ht="15">
      <c r="A17" s="2306" t="s">
        <v>641</v>
      </c>
      <c r="B17" s="2306"/>
      <c r="C17" s="2306"/>
      <c r="D17" s="2306"/>
      <c r="E17" s="2306"/>
      <c r="F17" s="2306"/>
      <c r="G17" s="2306"/>
      <c r="H17" s="2306"/>
      <c r="I17" s="2306"/>
      <c r="J17" s="1421"/>
      <c r="K17" s="1421"/>
      <c r="L17" s="1421"/>
      <c r="M17" s="1421"/>
      <c r="N17" s="1421"/>
      <c r="O17" s="1421"/>
      <c r="P17" s="1421"/>
      <c r="Q17" s="1421"/>
      <c r="R17" s="1421"/>
      <c r="S17" s="1421"/>
      <c r="T17" s="1421"/>
      <c r="U17" s="1421"/>
      <c r="V17" s="1421"/>
      <c r="W17" s="1421"/>
      <c r="X17" s="1421"/>
      <c r="Y17" s="1421"/>
      <c r="Z17" s="1421"/>
      <c r="AA17" s="1421"/>
      <c r="AB17" s="1421"/>
      <c r="AC17" s="1421"/>
      <c r="AD17" s="1421"/>
      <c r="AE17" s="1421"/>
      <c r="AF17" s="1421"/>
      <c r="AG17" s="1421"/>
      <c r="AH17" s="1421"/>
      <c r="AI17" s="1421"/>
      <c r="AJ17" s="1421"/>
      <c r="AK17" s="1421"/>
      <c r="AL17" s="1421"/>
      <c r="AM17" s="1421"/>
      <c r="AN17" s="1421"/>
      <c r="AO17" s="1421"/>
      <c r="AP17" s="1421"/>
      <c r="AQ17" s="1421"/>
      <c r="AR17" s="1421"/>
      <c r="AS17" s="1421"/>
      <c r="AT17" s="1421"/>
      <c r="AU17" s="1421"/>
      <c r="AV17" s="1421"/>
      <c r="AW17" s="1421"/>
      <c r="AX17" s="1421"/>
      <c r="AY17" s="1421"/>
      <c r="AZ17" s="1421"/>
      <c r="BA17" s="1421"/>
      <c r="BB17" s="1421"/>
      <c r="BC17" s="1421"/>
      <c r="BD17" s="1421"/>
      <c r="BE17" s="1421"/>
      <c r="BF17" s="1421"/>
      <c r="BG17" s="1421"/>
      <c r="BH17" s="1421"/>
      <c r="BI17" s="1421"/>
      <c r="BJ17" s="1421"/>
      <c r="BK17" s="1421"/>
      <c r="BL17" s="1421"/>
      <c r="BM17" s="1421"/>
      <c r="BN17" s="1421"/>
      <c r="BO17" s="1421"/>
      <c r="BP17" s="1421"/>
      <c r="BQ17" s="1421"/>
      <c r="BR17" s="1421"/>
      <c r="BS17" s="1421"/>
      <c r="BT17" s="1421"/>
      <c r="BU17" s="1421"/>
      <c r="BV17" s="1421"/>
      <c r="BW17" s="1421"/>
      <c r="BX17" s="1421"/>
      <c r="BY17" s="1421"/>
      <c r="BZ17" s="1421"/>
      <c r="CA17" s="1421"/>
      <c r="CB17" s="1421"/>
      <c r="CC17" s="1421"/>
      <c r="CD17" s="1421"/>
      <c r="CE17" s="1421"/>
      <c r="CF17" s="1421"/>
      <c r="CG17" s="1421"/>
      <c r="CH17" s="1421"/>
      <c r="CI17" s="1421"/>
      <c r="CJ17" s="1421"/>
      <c r="CK17" s="1421"/>
      <c r="CL17" s="1421"/>
      <c r="CM17" s="1421"/>
      <c r="CN17" s="1421"/>
      <c r="CO17" s="1421"/>
      <c r="CP17" s="1421"/>
      <c r="CQ17" s="1421"/>
      <c r="CR17" s="1421"/>
      <c r="CS17" s="1421"/>
      <c r="CT17" s="1421"/>
      <c r="CU17" s="1421"/>
      <c r="CV17" s="1421"/>
      <c r="CW17" s="1421"/>
      <c r="CX17" s="1421"/>
      <c r="CY17" s="1421"/>
      <c r="CZ17" s="1421"/>
      <c r="DA17" s="1421"/>
      <c r="DB17" s="1421"/>
      <c r="DC17" s="1421"/>
      <c r="DD17" s="1421"/>
      <c r="DE17" s="1421"/>
      <c r="DF17" s="1421"/>
      <c r="DG17" s="1421"/>
      <c r="DH17" s="1421"/>
      <c r="DI17" s="1421"/>
      <c r="DJ17" s="1421"/>
      <c r="DK17" s="1421"/>
      <c r="DL17" s="1421"/>
      <c r="DM17" s="1421"/>
      <c r="DN17" s="1421"/>
      <c r="DO17" s="1421"/>
      <c r="DP17" s="1421"/>
      <c r="DQ17" s="1421"/>
      <c r="DR17" s="1421"/>
      <c r="DS17" s="1421"/>
      <c r="DT17" s="1421"/>
      <c r="DU17" s="1421"/>
      <c r="DV17" s="1421"/>
      <c r="DW17" s="1421"/>
      <c r="DX17" s="1421"/>
      <c r="DY17" s="1421"/>
      <c r="DZ17" s="1421"/>
      <c r="EA17" s="1421"/>
      <c r="EB17" s="1421"/>
      <c r="EC17" s="1421"/>
      <c r="ED17" s="1421"/>
      <c r="EE17" s="1421"/>
      <c r="EF17" s="1421"/>
      <c r="EG17" s="1421"/>
      <c r="EH17" s="1421"/>
      <c r="EI17" s="1421"/>
      <c r="EJ17" s="1421"/>
      <c r="EK17" s="1421"/>
      <c r="EL17" s="1421"/>
      <c r="EM17" s="1421"/>
      <c r="EN17" s="1421"/>
      <c r="EO17" s="1421"/>
      <c r="EP17" s="1421"/>
      <c r="EQ17" s="1421"/>
      <c r="ER17" s="1421"/>
      <c r="ES17" s="1421"/>
      <c r="ET17" s="1421"/>
      <c r="EU17" s="1421"/>
      <c r="EV17" s="1421"/>
      <c r="EW17" s="1421"/>
      <c r="EX17" s="1421"/>
      <c r="EY17" s="1421"/>
      <c r="EZ17" s="1421"/>
      <c r="FA17" s="1421"/>
      <c r="FB17" s="1421"/>
      <c r="FC17" s="1421"/>
      <c r="FD17" s="1421"/>
      <c r="FE17" s="1421"/>
      <c r="FF17" s="1421"/>
      <c r="FG17" s="1421"/>
      <c r="FH17" s="1421"/>
      <c r="FI17" s="1421"/>
      <c r="FJ17" s="1421"/>
      <c r="FK17" s="1421"/>
      <c r="FL17" s="1421"/>
      <c r="FM17" s="1421"/>
      <c r="FN17" s="1421"/>
      <c r="FO17" s="1421"/>
      <c r="FP17" s="1421"/>
      <c r="FQ17" s="1421"/>
      <c r="FR17" s="1421"/>
      <c r="FS17" s="1421"/>
      <c r="FT17" s="1421"/>
      <c r="FU17" s="1421"/>
      <c r="FV17" s="1421"/>
      <c r="FW17" s="1421"/>
      <c r="FX17" s="1421"/>
      <c r="FY17" s="1421"/>
      <c r="FZ17" s="1421"/>
      <c r="GA17" s="1421"/>
      <c r="GB17" s="1421"/>
      <c r="GC17" s="1421"/>
      <c r="GD17" s="1421"/>
      <c r="GE17" s="1421"/>
      <c r="GF17" s="1421"/>
      <c r="GG17" s="1421"/>
      <c r="GH17" s="1421"/>
      <c r="GI17" s="1421"/>
      <c r="GJ17" s="1421"/>
      <c r="GK17" s="1421"/>
      <c r="GL17" s="1421"/>
      <c r="GM17" s="1421"/>
      <c r="GN17" s="1421"/>
      <c r="GO17" s="1421"/>
      <c r="GP17" s="1421"/>
      <c r="GQ17" s="1421"/>
      <c r="GR17" s="1421"/>
      <c r="GS17" s="1421"/>
      <c r="GT17" s="1421"/>
      <c r="GU17" s="1421"/>
      <c r="GV17" s="1421"/>
      <c r="GW17" s="1421"/>
      <c r="GX17" s="1421"/>
      <c r="GY17" s="1421"/>
      <c r="GZ17" s="1421"/>
      <c r="HA17" s="1421"/>
      <c r="HB17" s="1421"/>
      <c r="HC17" s="1421"/>
      <c r="HD17" s="1421"/>
      <c r="HE17" s="1421"/>
      <c r="HF17" s="1421"/>
      <c r="HG17" s="1421"/>
      <c r="HH17" s="1421"/>
      <c r="HI17" s="1421"/>
      <c r="HJ17" s="1421"/>
      <c r="HK17" s="1421"/>
      <c r="HL17" s="1421"/>
      <c r="HM17" s="1421"/>
      <c r="HN17" s="1421"/>
      <c r="HO17" s="1421"/>
      <c r="HP17" s="1421"/>
      <c r="HQ17" s="1421"/>
      <c r="HR17" s="1421"/>
      <c r="HS17" s="1421"/>
      <c r="HT17" s="1421"/>
      <c r="HU17" s="1421"/>
      <c r="HV17" s="1421"/>
      <c r="HW17" s="1421"/>
      <c r="HX17" s="1421"/>
      <c r="HY17" s="1421"/>
      <c r="HZ17" s="1421"/>
      <c r="IA17" s="1421"/>
      <c r="IB17" s="1421"/>
      <c r="IC17" s="1421"/>
      <c r="ID17" s="1421"/>
      <c r="IE17" s="1421"/>
      <c r="IF17" s="1421"/>
      <c r="IG17" s="1421"/>
      <c r="IH17" s="1421"/>
      <c r="II17" s="1421"/>
      <c r="IJ17" s="1421"/>
      <c r="IK17" s="1421"/>
      <c r="IL17" s="1421"/>
      <c r="IM17" s="1421"/>
      <c r="IN17" s="1421"/>
      <c r="IO17" s="1421"/>
      <c r="IP17" s="1421"/>
      <c r="IQ17" s="1421"/>
      <c r="IR17" s="1421"/>
      <c r="IS17" s="1421"/>
      <c r="IT17" s="1421"/>
      <c r="IU17" s="1421"/>
      <c r="IV17" s="1421"/>
    </row>
    <row r="18" spans="1:256" s="1424" customFormat="1" ht="15.75" thickBot="1">
      <c r="A18" s="1421"/>
      <c r="B18" s="1421"/>
      <c r="C18" s="1421"/>
      <c r="D18" s="1421"/>
      <c r="E18" s="1421"/>
      <c r="F18" s="1421"/>
      <c r="G18" s="1421"/>
      <c r="H18" s="1421"/>
      <c r="I18" s="1421"/>
      <c r="J18" s="1421"/>
      <c r="K18" s="1421"/>
      <c r="L18" s="1421"/>
      <c r="M18" s="1421"/>
      <c r="N18" s="1421"/>
      <c r="O18" s="1421"/>
      <c r="P18" s="1421"/>
      <c r="Q18" s="1421"/>
      <c r="R18" s="1421"/>
      <c r="S18" s="1421"/>
      <c r="T18" s="1421"/>
      <c r="U18" s="1421"/>
      <c r="V18" s="1421"/>
      <c r="W18" s="1421"/>
      <c r="X18" s="1421"/>
      <c r="Y18" s="1421"/>
      <c r="Z18" s="1421"/>
      <c r="AA18" s="1421"/>
      <c r="AB18" s="1421"/>
      <c r="AC18" s="1421"/>
      <c r="AD18" s="1421"/>
      <c r="AE18" s="1421"/>
      <c r="AF18" s="1421"/>
      <c r="AG18" s="1421"/>
      <c r="AH18" s="1421"/>
      <c r="AI18" s="1421"/>
      <c r="AJ18" s="1421"/>
      <c r="AK18" s="1421"/>
      <c r="AL18" s="1421"/>
      <c r="AM18" s="1421"/>
      <c r="AN18" s="1421"/>
      <c r="AO18" s="1421"/>
      <c r="AP18" s="1421"/>
      <c r="AQ18" s="1421"/>
      <c r="AR18" s="1421"/>
      <c r="AS18" s="1421"/>
      <c r="AT18" s="1421"/>
      <c r="AU18" s="1421"/>
      <c r="AV18" s="1421"/>
      <c r="AW18" s="1421"/>
      <c r="AX18" s="1421"/>
      <c r="AY18" s="1421"/>
      <c r="AZ18" s="1421"/>
      <c r="BA18" s="1421"/>
      <c r="BB18" s="1421"/>
      <c r="BC18" s="1421"/>
      <c r="BD18" s="1421"/>
      <c r="BE18" s="1421"/>
      <c r="BF18" s="1421"/>
      <c r="BG18" s="1421"/>
      <c r="BH18" s="1421"/>
      <c r="BI18" s="1421"/>
      <c r="BJ18" s="1421"/>
      <c r="BK18" s="1421"/>
      <c r="BL18" s="1421"/>
      <c r="BM18" s="1421"/>
      <c r="BN18" s="1421"/>
      <c r="BO18" s="1421"/>
      <c r="BP18" s="1421"/>
      <c r="BQ18" s="1421"/>
      <c r="BR18" s="1421"/>
      <c r="BS18" s="1421"/>
      <c r="BT18" s="1421"/>
      <c r="BU18" s="1421"/>
      <c r="BV18" s="1421"/>
      <c r="BW18" s="1421"/>
      <c r="BX18" s="1421"/>
      <c r="BY18" s="1421"/>
      <c r="BZ18" s="1421"/>
      <c r="CA18" s="1421"/>
      <c r="CB18" s="1421"/>
      <c r="CC18" s="1421"/>
      <c r="CD18" s="1421"/>
      <c r="CE18" s="1421"/>
      <c r="CF18" s="1421"/>
      <c r="CG18" s="1421"/>
      <c r="CH18" s="1421"/>
      <c r="CI18" s="1421"/>
      <c r="CJ18" s="1421"/>
      <c r="CK18" s="1421"/>
      <c r="CL18" s="1421"/>
      <c r="CM18" s="1421"/>
      <c r="CN18" s="1421"/>
      <c r="CO18" s="1421"/>
      <c r="CP18" s="1421"/>
      <c r="CQ18" s="1421"/>
      <c r="CR18" s="1421"/>
      <c r="CS18" s="1421"/>
      <c r="CT18" s="1421"/>
      <c r="CU18" s="1421"/>
      <c r="CV18" s="1421"/>
      <c r="CW18" s="1421"/>
      <c r="CX18" s="1421"/>
      <c r="CY18" s="1421"/>
      <c r="CZ18" s="1421"/>
      <c r="DA18" s="1421"/>
      <c r="DB18" s="1421"/>
      <c r="DC18" s="1421"/>
      <c r="DD18" s="1421"/>
      <c r="DE18" s="1421"/>
      <c r="DF18" s="1421"/>
      <c r="DG18" s="1421"/>
      <c r="DH18" s="1421"/>
      <c r="DI18" s="1421"/>
      <c r="DJ18" s="1421"/>
      <c r="DK18" s="1421"/>
      <c r="DL18" s="1421"/>
      <c r="DM18" s="1421"/>
      <c r="DN18" s="1421"/>
      <c r="DO18" s="1421"/>
      <c r="DP18" s="1421"/>
      <c r="DQ18" s="1421"/>
      <c r="DR18" s="1421"/>
      <c r="DS18" s="1421"/>
      <c r="DT18" s="1421"/>
      <c r="DU18" s="1421"/>
      <c r="DV18" s="1421"/>
      <c r="DW18" s="1421"/>
      <c r="DX18" s="1421"/>
      <c r="DY18" s="1421"/>
      <c r="DZ18" s="1421"/>
      <c r="EA18" s="1421"/>
      <c r="EB18" s="1421"/>
      <c r="EC18" s="1421"/>
      <c r="ED18" s="1421"/>
      <c r="EE18" s="1421"/>
      <c r="EF18" s="1421"/>
      <c r="EG18" s="1421"/>
      <c r="EH18" s="1421"/>
      <c r="EI18" s="1421"/>
      <c r="EJ18" s="1421"/>
      <c r="EK18" s="1421"/>
      <c r="EL18" s="1421"/>
      <c r="EM18" s="1421"/>
      <c r="EN18" s="1421"/>
      <c r="EO18" s="1421"/>
      <c r="EP18" s="1421"/>
      <c r="EQ18" s="1421"/>
      <c r="ER18" s="1421"/>
      <c r="ES18" s="1421"/>
      <c r="ET18" s="1421"/>
      <c r="EU18" s="1421"/>
      <c r="EV18" s="1421"/>
      <c r="EW18" s="1421"/>
      <c r="EX18" s="1421"/>
      <c r="EY18" s="1421"/>
      <c r="EZ18" s="1421"/>
      <c r="FA18" s="1421"/>
      <c r="FB18" s="1421"/>
      <c r="FC18" s="1421"/>
      <c r="FD18" s="1421"/>
      <c r="FE18" s="1421"/>
      <c r="FF18" s="1421"/>
      <c r="FG18" s="1421"/>
      <c r="FH18" s="1421"/>
      <c r="FI18" s="1421"/>
      <c r="FJ18" s="1421"/>
      <c r="FK18" s="1421"/>
      <c r="FL18" s="1421"/>
      <c r="FM18" s="1421"/>
      <c r="FN18" s="1421"/>
      <c r="FO18" s="1421"/>
      <c r="FP18" s="1421"/>
      <c r="FQ18" s="1421"/>
      <c r="FR18" s="1421"/>
      <c r="FS18" s="1421"/>
      <c r="FT18" s="1421"/>
      <c r="FU18" s="1421"/>
      <c r="FV18" s="1421"/>
      <c r="FW18" s="1421"/>
      <c r="FX18" s="1421"/>
      <c r="FY18" s="1421"/>
      <c r="FZ18" s="1421"/>
      <c r="GA18" s="1421"/>
      <c r="GB18" s="1421"/>
      <c r="GC18" s="1421"/>
      <c r="GD18" s="1421"/>
      <c r="GE18" s="1421"/>
      <c r="GF18" s="1421"/>
      <c r="GG18" s="1421"/>
      <c r="GH18" s="1421"/>
      <c r="GI18" s="1421"/>
      <c r="GJ18" s="1421"/>
      <c r="GK18" s="1421"/>
      <c r="GL18" s="1421"/>
      <c r="GM18" s="1421"/>
      <c r="GN18" s="1421"/>
      <c r="GO18" s="1421"/>
      <c r="GP18" s="1421"/>
      <c r="GQ18" s="1421"/>
      <c r="GR18" s="1421"/>
      <c r="GS18" s="1421"/>
      <c r="GT18" s="1421"/>
      <c r="GU18" s="1421"/>
      <c r="GV18" s="1421"/>
      <c r="GW18" s="1421"/>
      <c r="GX18" s="1421"/>
      <c r="GY18" s="1421"/>
      <c r="GZ18" s="1421"/>
      <c r="HA18" s="1421"/>
      <c r="HB18" s="1421"/>
      <c r="HC18" s="1421"/>
      <c r="HD18" s="1421"/>
      <c r="HE18" s="1421"/>
      <c r="HF18" s="1421"/>
      <c r="HG18" s="1421"/>
      <c r="HH18" s="1421"/>
      <c r="HI18" s="1421"/>
      <c r="HJ18" s="1421"/>
      <c r="HK18" s="1421"/>
      <c r="HL18" s="1421"/>
      <c r="HM18" s="1421"/>
      <c r="HN18" s="1421"/>
      <c r="HO18" s="1421"/>
      <c r="HP18" s="1421"/>
      <c r="HQ18" s="1421"/>
      <c r="HR18" s="1421"/>
      <c r="HS18" s="1421"/>
      <c r="HT18" s="1421"/>
      <c r="HU18" s="1421"/>
      <c r="HV18" s="1421"/>
      <c r="HW18" s="1421"/>
      <c r="HX18" s="1421"/>
      <c r="HY18" s="1421"/>
      <c r="HZ18" s="1421"/>
      <c r="IA18" s="1421"/>
      <c r="IB18" s="1421"/>
      <c r="IC18" s="1421"/>
      <c r="ID18" s="1421"/>
      <c r="IE18" s="1421"/>
      <c r="IF18" s="1421"/>
      <c r="IG18" s="1421"/>
      <c r="IH18" s="1421"/>
      <c r="II18" s="1421"/>
      <c r="IJ18" s="1421"/>
      <c r="IK18" s="1421"/>
      <c r="IL18" s="1421"/>
      <c r="IM18" s="1421"/>
      <c r="IN18" s="1421"/>
      <c r="IO18" s="1421"/>
      <c r="IP18" s="1421"/>
      <c r="IQ18" s="1421"/>
      <c r="IR18" s="1421"/>
      <c r="IS18" s="1421"/>
      <c r="IT18" s="1421"/>
      <c r="IU18" s="1421"/>
      <c r="IV18" s="1421"/>
    </row>
    <row r="19" spans="1:256" s="1424" customFormat="1" ht="51.75" thickBot="1">
      <c r="A19" s="2282" t="s">
        <v>633</v>
      </c>
      <c r="B19" s="2315"/>
      <c r="C19" s="1446" t="s">
        <v>611</v>
      </c>
      <c r="D19" s="1447" t="s">
        <v>7</v>
      </c>
      <c r="E19" s="1448" t="s">
        <v>642</v>
      </c>
      <c r="F19" s="1447" t="s">
        <v>8</v>
      </c>
      <c r="G19" s="1447" t="s">
        <v>9</v>
      </c>
      <c r="H19" s="1447" t="s">
        <v>11</v>
      </c>
      <c r="I19" s="1449" t="s">
        <v>643</v>
      </c>
      <c r="J19" s="1421"/>
      <c r="K19" s="1421"/>
      <c r="L19" s="1421"/>
      <c r="M19" s="1421"/>
      <c r="N19" s="1421"/>
      <c r="O19" s="1421"/>
      <c r="P19" s="1421"/>
      <c r="Q19" s="1421"/>
      <c r="R19" s="1421"/>
      <c r="S19" s="1421"/>
      <c r="T19" s="1421"/>
      <c r="U19" s="1421"/>
      <c r="V19" s="1421"/>
      <c r="W19" s="1421"/>
      <c r="X19" s="1421"/>
      <c r="Y19" s="1421"/>
      <c r="Z19" s="1421"/>
      <c r="AA19" s="1421"/>
      <c r="AB19" s="1421"/>
      <c r="AC19" s="1421"/>
      <c r="AD19" s="1421"/>
      <c r="AE19" s="1421"/>
      <c r="AF19" s="1421"/>
      <c r="AG19" s="1421"/>
      <c r="AH19" s="1421"/>
      <c r="AI19" s="1421"/>
      <c r="AJ19" s="1421"/>
      <c r="AK19" s="1421"/>
      <c r="AL19" s="1421"/>
      <c r="AM19" s="1421"/>
      <c r="AN19" s="1421"/>
      <c r="AO19" s="1421"/>
      <c r="AP19" s="1421"/>
      <c r="AQ19" s="1421"/>
      <c r="AR19" s="1421"/>
      <c r="AS19" s="1421"/>
      <c r="AT19" s="1421"/>
      <c r="AU19" s="1421"/>
      <c r="AV19" s="1421"/>
      <c r="AW19" s="1421"/>
      <c r="AX19" s="1421"/>
      <c r="AY19" s="1421"/>
      <c r="AZ19" s="1421"/>
      <c r="BA19" s="1421"/>
      <c r="BB19" s="1421"/>
      <c r="BC19" s="1421"/>
      <c r="BD19" s="1421"/>
      <c r="BE19" s="1421"/>
      <c r="BF19" s="1421"/>
      <c r="BG19" s="1421"/>
      <c r="BH19" s="1421"/>
      <c r="BI19" s="1421"/>
      <c r="BJ19" s="1421"/>
      <c r="BK19" s="1421"/>
      <c r="BL19" s="1421"/>
      <c r="BM19" s="1421"/>
      <c r="BN19" s="1421"/>
      <c r="BO19" s="1421"/>
      <c r="BP19" s="1421"/>
      <c r="BQ19" s="1421"/>
      <c r="BR19" s="1421"/>
      <c r="BS19" s="1421"/>
      <c r="BT19" s="1421"/>
      <c r="BU19" s="1421"/>
      <c r="BV19" s="1421"/>
      <c r="BW19" s="1421"/>
      <c r="BX19" s="1421"/>
      <c r="BY19" s="1421"/>
      <c r="BZ19" s="1421"/>
      <c r="CA19" s="1421"/>
      <c r="CB19" s="1421"/>
      <c r="CC19" s="1421"/>
      <c r="CD19" s="1421"/>
      <c r="CE19" s="1421"/>
      <c r="CF19" s="1421"/>
      <c r="CG19" s="1421"/>
      <c r="CH19" s="1421"/>
      <c r="CI19" s="1421"/>
      <c r="CJ19" s="1421"/>
      <c r="CK19" s="1421"/>
      <c r="CL19" s="1421"/>
      <c r="CM19" s="1421"/>
      <c r="CN19" s="1421"/>
      <c r="CO19" s="1421"/>
      <c r="CP19" s="1421"/>
      <c r="CQ19" s="1421"/>
      <c r="CR19" s="1421"/>
      <c r="CS19" s="1421"/>
      <c r="CT19" s="1421"/>
      <c r="CU19" s="1421"/>
      <c r="CV19" s="1421"/>
      <c r="CW19" s="1421"/>
      <c r="CX19" s="1421"/>
      <c r="CY19" s="1421"/>
      <c r="CZ19" s="1421"/>
      <c r="DA19" s="1421"/>
      <c r="DB19" s="1421"/>
      <c r="DC19" s="1421"/>
      <c r="DD19" s="1421"/>
      <c r="DE19" s="1421"/>
      <c r="DF19" s="1421"/>
      <c r="DG19" s="1421"/>
      <c r="DH19" s="1421"/>
      <c r="DI19" s="1421"/>
      <c r="DJ19" s="1421"/>
      <c r="DK19" s="1421"/>
      <c r="DL19" s="1421"/>
      <c r="DM19" s="1421"/>
      <c r="DN19" s="1421"/>
      <c r="DO19" s="1421"/>
      <c r="DP19" s="1421"/>
      <c r="DQ19" s="1421"/>
      <c r="DR19" s="1421"/>
      <c r="DS19" s="1421"/>
      <c r="DT19" s="1421"/>
      <c r="DU19" s="1421"/>
      <c r="DV19" s="1421"/>
      <c r="DW19" s="1421"/>
      <c r="DX19" s="1421"/>
      <c r="DY19" s="1421"/>
      <c r="DZ19" s="1421"/>
      <c r="EA19" s="1421"/>
      <c r="EB19" s="1421"/>
      <c r="EC19" s="1421"/>
      <c r="ED19" s="1421"/>
      <c r="EE19" s="1421"/>
      <c r="EF19" s="1421"/>
      <c r="EG19" s="1421"/>
      <c r="EH19" s="1421"/>
      <c r="EI19" s="1421"/>
      <c r="EJ19" s="1421"/>
      <c r="EK19" s="1421"/>
      <c r="EL19" s="1421"/>
      <c r="EM19" s="1421"/>
      <c r="EN19" s="1421"/>
      <c r="EO19" s="1421"/>
      <c r="EP19" s="1421"/>
      <c r="EQ19" s="1421"/>
      <c r="ER19" s="1421"/>
      <c r="ES19" s="1421"/>
      <c r="ET19" s="1421"/>
      <c r="EU19" s="1421"/>
      <c r="EV19" s="1421"/>
      <c r="EW19" s="1421"/>
      <c r="EX19" s="1421"/>
      <c r="EY19" s="1421"/>
      <c r="EZ19" s="1421"/>
      <c r="FA19" s="1421"/>
      <c r="FB19" s="1421"/>
      <c r="FC19" s="1421"/>
      <c r="FD19" s="1421"/>
      <c r="FE19" s="1421"/>
      <c r="FF19" s="1421"/>
      <c r="FG19" s="1421"/>
      <c r="FH19" s="1421"/>
      <c r="FI19" s="1421"/>
      <c r="FJ19" s="1421"/>
      <c r="FK19" s="1421"/>
      <c r="FL19" s="1421"/>
      <c r="FM19" s="1421"/>
      <c r="FN19" s="1421"/>
      <c r="FO19" s="1421"/>
      <c r="FP19" s="1421"/>
      <c r="FQ19" s="1421"/>
      <c r="FR19" s="1421"/>
      <c r="FS19" s="1421"/>
      <c r="FT19" s="1421"/>
      <c r="FU19" s="1421"/>
      <c r="FV19" s="1421"/>
      <c r="FW19" s="1421"/>
      <c r="FX19" s="1421"/>
      <c r="FY19" s="1421"/>
      <c r="FZ19" s="1421"/>
      <c r="GA19" s="1421"/>
      <c r="GB19" s="1421"/>
      <c r="GC19" s="1421"/>
      <c r="GD19" s="1421"/>
      <c r="GE19" s="1421"/>
      <c r="GF19" s="1421"/>
      <c r="GG19" s="1421"/>
      <c r="GH19" s="1421"/>
      <c r="GI19" s="1421"/>
      <c r="GJ19" s="1421"/>
      <c r="GK19" s="1421"/>
      <c r="GL19" s="1421"/>
      <c r="GM19" s="1421"/>
      <c r="GN19" s="1421"/>
      <c r="GO19" s="1421"/>
      <c r="GP19" s="1421"/>
      <c r="GQ19" s="1421"/>
      <c r="GR19" s="1421"/>
      <c r="GS19" s="1421"/>
      <c r="GT19" s="1421"/>
      <c r="GU19" s="1421"/>
      <c r="GV19" s="1421"/>
      <c r="GW19" s="1421"/>
      <c r="GX19" s="1421"/>
      <c r="GY19" s="1421"/>
      <c r="GZ19" s="1421"/>
      <c r="HA19" s="1421"/>
      <c r="HB19" s="1421"/>
      <c r="HC19" s="1421"/>
      <c r="HD19" s="1421"/>
      <c r="HE19" s="1421"/>
      <c r="HF19" s="1421"/>
      <c r="HG19" s="1421"/>
      <c r="HH19" s="1421"/>
      <c r="HI19" s="1421"/>
      <c r="HJ19" s="1421"/>
      <c r="HK19" s="1421"/>
      <c r="HL19" s="1421"/>
      <c r="HM19" s="1421"/>
      <c r="HN19" s="1421"/>
      <c r="HO19" s="1421"/>
      <c r="HP19" s="1421"/>
      <c r="HQ19" s="1421"/>
      <c r="HR19" s="1421"/>
      <c r="HS19" s="1421"/>
      <c r="HT19" s="1421"/>
      <c r="HU19" s="1421"/>
      <c r="HV19" s="1421"/>
      <c r="HW19" s="1421"/>
      <c r="HX19" s="1421"/>
      <c r="HY19" s="1421"/>
      <c r="HZ19" s="1421"/>
      <c r="IA19" s="1421"/>
      <c r="IB19" s="1421"/>
      <c r="IC19" s="1421"/>
      <c r="ID19" s="1421"/>
      <c r="IE19" s="1421"/>
      <c r="IF19" s="1421"/>
      <c r="IG19" s="1421"/>
      <c r="IH19" s="1421"/>
      <c r="II19" s="1421"/>
      <c r="IJ19" s="1421"/>
      <c r="IK19" s="1421"/>
      <c r="IL19" s="1421"/>
      <c r="IM19" s="1421"/>
      <c r="IN19" s="1421"/>
      <c r="IO19" s="1421"/>
      <c r="IP19" s="1421"/>
      <c r="IQ19" s="1421"/>
      <c r="IR19" s="1421"/>
      <c r="IS19" s="1421"/>
      <c r="IT19" s="1421"/>
      <c r="IU19" s="1421"/>
      <c r="IV19" s="1421"/>
    </row>
    <row r="20" spans="1:256" s="1424" customFormat="1" ht="51.75" thickBot="1">
      <c r="A20" s="2303" t="s">
        <v>636</v>
      </c>
      <c r="B20" s="1429" t="s">
        <v>637</v>
      </c>
      <c r="C20" s="2316">
        <v>0.15725876409096701</v>
      </c>
      <c r="D20" s="2317"/>
      <c r="E20" s="2317"/>
      <c r="F20" s="2317"/>
      <c r="G20" s="2317"/>
      <c r="H20" s="2317"/>
      <c r="I20" s="2318"/>
      <c r="J20" s="1421"/>
      <c r="K20" s="1421"/>
      <c r="L20" s="1421"/>
      <c r="M20" s="1421"/>
      <c r="N20" s="1421"/>
      <c r="O20" s="1421"/>
      <c r="P20" s="1421"/>
      <c r="Q20" s="1421"/>
      <c r="R20" s="1421"/>
      <c r="S20" s="1421"/>
      <c r="T20" s="1421"/>
      <c r="U20" s="1421"/>
      <c r="V20" s="1421"/>
      <c r="W20" s="1421"/>
      <c r="X20" s="1421"/>
      <c r="Y20" s="1421"/>
      <c r="Z20" s="1421"/>
      <c r="AA20" s="1421"/>
      <c r="AB20" s="1421"/>
      <c r="AC20" s="1421"/>
      <c r="AD20" s="1421"/>
      <c r="AE20" s="1421"/>
      <c r="AF20" s="1421"/>
      <c r="AG20" s="1421"/>
      <c r="AH20" s="1421"/>
      <c r="AI20" s="1421"/>
      <c r="AJ20" s="1421"/>
      <c r="AK20" s="1421"/>
      <c r="AL20" s="1421"/>
      <c r="AM20" s="1421"/>
      <c r="AN20" s="1421"/>
      <c r="AO20" s="1421"/>
      <c r="AP20" s="1421"/>
      <c r="AQ20" s="1421"/>
      <c r="AR20" s="1421"/>
      <c r="AS20" s="1421"/>
      <c r="AT20" s="1421"/>
      <c r="AU20" s="1421"/>
      <c r="AV20" s="1421"/>
      <c r="AW20" s="1421"/>
      <c r="AX20" s="1421"/>
      <c r="AY20" s="1421"/>
      <c r="AZ20" s="1421"/>
      <c r="BA20" s="1421"/>
      <c r="BB20" s="1421"/>
      <c r="BC20" s="1421"/>
      <c r="BD20" s="1421"/>
      <c r="BE20" s="1421"/>
      <c r="BF20" s="1421"/>
      <c r="BG20" s="1421"/>
      <c r="BH20" s="1421"/>
      <c r="BI20" s="1421"/>
      <c r="BJ20" s="1421"/>
      <c r="BK20" s="1421"/>
      <c r="BL20" s="1421"/>
      <c r="BM20" s="1421"/>
      <c r="BN20" s="1421"/>
      <c r="BO20" s="1421"/>
      <c r="BP20" s="1421"/>
      <c r="BQ20" s="1421"/>
      <c r="BR20" s="1421"/>
      <c r="BS20" s="1421"/>
      <c r="BT20" s="1421"/>
      <c r="BU20" s="1421"/>
      <c r="BV20" s="1421"/>
      <c r="BW20" s="1421"/>
      <c r="BX20" s="1421"/>
      <c r="BY20" s="1421"/>
      <c r="BZ20" s="1421"/>
      <c r="CA20" s="1421"/>
      <c r="CB20" s="1421"/>
      <c r="CC20" s="1421"/>
      <c r="CD20" s="1421"/>
      <c r="CE20" s="1421"/>
      <c r="CF20" s="1421"/>
      <c r="CG20" s="1421"/>
      <c r="CH20" s="1421"/>
      <c r="CI20" s="1421"/>
      <c r="CJ20" s="1421"/>
      <c r="CK20" s="1421"/>
      <c r="CL20" s="1421"/>
      <c r="CM20" s="1421"/>
      <c r="CN20" s="1421"/>
      <c r="CO20" s="1421"/>
      <c r="CP20" s="1421"/>
      <c r="CQ20" s="1421"/>
      <c r="CR20" s="1421"/>
      <c r="CS20" s="1421"/>
      <c r="CT20" s="1421"/>
      <c r="CU20" s="1421"/>
      <c r="CV20" s="1421"/>
      <c r="CW20" s="1421"/>
      <c r="CX20" s="1421"/>
      <c r="CY20" s="1421"/>
      <c r="CZ20" s="1421"/>
      <c r="DA20" s="1421"/>
      <c r="DB20" s="1421"/>
      <c r="DC20" s="1421"/>
      <c r="DD20" s="1421"/>
      <c r="DE20" s="1421"/>
      <c r="DF20" s="1421"/>
      <c r="DG20" s="1421"/>
      <c r="DH20" s="1421"/>
      <c r="DI20" s="1421"/>
      <c r="DJ20" s="1421"/>
      <c r="DK20" s="1421"/>
      <c r="DL20" s="1421"/>
      <c r="DM20" s="1421"/>
      <c r="DN20" s="1421"/>
      <c r="DO20" s="1421"/>
      <c r="DP20" s="1421"/>
      <c r="DQ20" s="1421"/>
      <c r="DR20" s="1421"/>
      <c r="DS20" s="1421"/>
      <c r="DT20" s="1421"/>
      <c r="DU20" s="1421"/>
      <c r="DV20" s="1421"/>
      <c r="DW20" s="1421"/>
      <c r="DX20" s="1421"/>
      <c r="DY20" s="1421"/>
      <c r="DZ20" s="1421"/>
      <c r="EA20" s="1421"/>
      <c r="EB20" s="1421"/>
      <c r="EC20" s="1421"/>
      <c r="ED20" s="1421"/>
      <c r="EE20" s="1421"/>
      <c r="EF20" s="1421"/>
      <c r="EG20" s="1421"/>
      <c r="EH20" s="1421"/>
      <c r="EI20" s="1421"/>
      <c r="EJ20" s="1421"/>
      <c r="EK20" s="1421"/>
      <c r="EL20" s="1421"/>
      <c r="EM20" s="1421"/>
      <c r="EN20" s="1421"/>
      <c r="EO20" s="1421"/>
      <c r="EP20" s="1421"/>
      <c r="EQ20" s="1421"/>
      <c r="ER20" s="1421"/>
      <c r="ES20" s="1421"/>
      <c r="ET20" s="1421"/>
      <c r="EU20" s="1421"/>
      <c r="EV20" s="1421"/>
      <c r="EW20" s="1421"/>
      <c r="EX20" s="1421"/>
      <c r="EY20" s="1421"/>
      <c r="EZ20" s="1421"/>
      <c r="FA20" s="1421"/>
      <c r="FB20" s="1421"/>
      <c r="FC20" s="1421"/>
      <c r="FD20" s="1421"/>
      <c r="FE20" s="1421"/>
      <c r="FF20" s="1421"/>
      <c r="FG20" s="1421"/>
      <c r="FH20" s="1421"/>
      <c r="FI20" s="1421"/>
      <c r="FJ20" s="1421"/>
      <c r="FK20" s="1421"/>
      <c r="FL20" s="1421"/>
      <c r="FM20" s="1421"/>
      <c r="FN20" s="1421"/>
      <c r="FO20" s="1421"/>
      <c r="FP20" s="1421"/>
      <c r="FQ20" s="1421"/>
      <c r="FR20" s="1421"/>
      <c r="FS20" s="1421"/>
      <c r="FT20" s="1421"/>
      <c r="FU20" s="1421"/>
      <c r="FV20" s="1421"/>
      <c r="FW20" s="1421"/>
      <c r="FX20" s="1421"/>
      <c r="FY20" s="1421"/>
      <c r="FZ20" s="1421"/>
      <c r="GA20" s="1421"/>
      <c r="GB20" s="1421"/>
      <c r="GC20" s="1421"/>
      <c r="GD20" s="1421"/>
      <c r="GE20" s="1421"/>
      <c r="GF20" s="1421"/>
      <c r="GG20" s="1421"/>
      <c r="GH20" s="1421"/>
      <c r="GI20" s="1421"/>
      <c r="GJ20" s="1421"/>
      <c r="GK20" s="1421"/>
      <c r="GL20" s="1421"/>
      <c r="GM20" s="1421"/>
      <c r="GN20" s="1421"/>
      <c r="GO20" s="1421"/>
      <c r="GP20" s="1421"/>
      <c r="GQ20" s="1421"/>
      <c r="GR20" s="1421"/>
      <c r="GS20" s="1421"/>
      <c r="GT20" s="1421"/>
      <c r="GU20" s="1421"/>
      <c r="GV20" s="1421"/>
      <c r="GW20" s="1421"/>
      <c r="GX20" s="1421"/>
      <c r="GY20" s="1421"/>
      <c r="GZ20" s="1421"/>
      <c r="HA20" s="1421"/>
      <c r="HB20" s="1421"/>
      <c r="HC20" s="1421"/>
      <c r="HD20" s="1421"/>
      <c r="HE20" s="1421"/>
      <c r="HF20" s="1421"/>
      <c r="HG20" s="1421"/>
      <c r="HH20" s="1421"/>
      <c r="HI20" s="1421"/>
      <c r="HJ20" s="1421"/>
      <c r="HK20" s="1421"/>
      <c r="HL20" s="1421"/>
      <c r="HM20" s="1421"/>
      <c r="HN20" s="1421"/>
      <c r="HO20" s="1421"/>
      <c r="HP20" s="1421"/>
      <c r="HQ20" s="1421"/>
      <c r="HR20" s="1421"/>
      <c r="HS20" s="1421"/>
      <c r="HT20" s="1421"/>
      <c r="HU20" s="1421"/>
      <c r="HV20" s="1421"/>
      <c r="HW20" s="1421"/>
      <c r="HX20" s="1421"/>
      <c r="HY20" s="1421"/>
      <c r="HZ20" s="1421"/>
      <c r="IA20" s="1421"/>
      <c r="IB20" s="1421"/>
      <c r="IC20" s="1421"/>
      <c r="ID20" s="1421"/>
      <c r="IE20" s="1421"/>
      <c r="IF20" s="1421"/>
      <c r="IG20" s="1421"/>
      <c r="IH20" s="1421"/>
      <c r="II20" s="1421"/>
      <c r="IJ20" s="1421"/>
      <c r="IK20" s="1421"/>
      <c r="IL20" s="1421"/>
      <c r="IM20" s="1421"/>
      <c r="IN20" s="1421"/>
      <c r="IO20" s="1421"/>
      <c r="IP20" s="1421"/>
      <c r="IQ20" s="1421"/>
      <c r="IR20" s="1421"/>
      <c r="IS20" s="1421"/>
      <c r="IT20" s="1421"/>
      <c r="IU20" s="1421"/>
      <c r="IV20" s="1421"/>
    </row>
    <row r="21" spans="1:256" s="1424" customFormat="1" ht="38.25">
      <c r="A21" s="2304"/>
      <c r="B21" s="1431" t="s">
        <v>638</v>
      </c>
      <c r="C21" s="1432">
        <v>1.7441792324079601E-2</v>
      </c>
      <c r="D21" s="1433">
        <v>3.0885735987046473E-2</v>
      </c>
      <c r="E21" s="1433">
        <v>2.2415228826761748E-2</v>
      </c>
      <c r="F21" s="1433">
        <v>2.7628742566914038E-2</v>
      </c>
      <c r="G21" s="1433">
        <v>4.08439003190052E-2</v>
      </c>
      <c r="H21" s="1433">
        <v>5.8662347084997429E-2</v>
      </c>
      <c r="I21" s="1434">
        <v>2.7737206121903495E-2</v>
      </c>
      <c r="J21" s="1421"/>
      <c r="K21" s="1421"/>
      <c r="L21" s="1421"/>
      <c r="M21" s="1421"/>
      <c r="N21" s="1421"/>
      <c r="O21" s="1421"/>
      <c r="P21" s="1421"/>
      <c r="Q21" s="1421"/>
      <c r="R21" s="1421"/>
      <c r="S21" s="1421"/>
      <c r="T21" s="1421"/>
      <c r="U21" s="1421"/>
      <c r="V21" s="1421"/>
      <c r="W21" s="1421"/>
      <c r="X21" s="1421"/>
      <c r="Y21" s="1421"/>
      <c r="Z21" s="1421"/>
      <c r="AA21" s="1421"/>
      <c r="AB21" s="1421"/>
      <c r="AC21" s="1421"/>
      <c r="AD21" s="1421"/>
      <c r="AE21" s="1421"/>
      <c r="AF21" s="1421"/>
      <c r="AG21" s="1421"/>
      <c r="AH21" s="1421"/>
      <c r="AI21" s="1421"/>
      <c r="AJ21" s="1421"/>
      <c r="AK21" s="1421"/>
      <c r="AL21" s="1421"/>
      <c r="AM21" s="1421"/>
      <c r="AN21" s="1421"/>
      <c r="AO21" s="1421"/>
      <c r="AP21" s="1421"/>
      <c r="AQ21" s="1421"/>
      <c r="AR21" s="1421"/>
      <c r="AS21" s="1421"/>
      <c r="AT21" s="1421"/>
      <c r="AU21" s="1421"/>
      <c r="AV21" s="1421"/>
      <c r="AW21" s="1421"/>
      <c r="AX21" s="1421"/>
      <c r="AY21" s="1421"/>
      <c r="AZ21" s="1421"/>
      <c r="BA21" s="1421"/>
      <c r="BB21" s="1421"/>
      <c r="BC21" s="1421"/>
      <c r="BD21" s="1421"/>
      <c r="BE21" s="1421"/>
      <c r="BF21" s="1421"/>
      <c r="BG21" s="1421"/>
      <c r="BH21" s="1421"/>
      <c r="BI21" s="1421"/>
      <c r="BJ21" s="1421"/>
      <c r="BK21" s="1421"/>
      <c r="BL21" s="1421"/>
      <c r="BM21" s="1421"/>
      <c r="BN21" s="1421"/>
      <c r="BO21" s="1421"/>
      <c r="BP21" s="1421"/>
      <c r="BQ21" s="1421"/>
      <c r="BR21" s="1421"/>
      <c r="BS21" s="1421"/>
      <c r="BT21" s="1421"/>
      <c r="BU21" s="1421"/>
      <c r="BV21" s="1421"/>
      <c r="BW21" s="1421"/>
      <c r="BX21" s="1421"/>
      <c r="BY21" s="1421"/>
      <c r="BZ21" s="1421"/>
      <c r="CA21" s="1421"/>
      <c r="CB21" s="1421"/>
      <c r="CC21" s="1421"/>
      <c r="CD21" s="1421"/>
      <c r="CE21" s="1421"/>
      <c r="CF21" s="1421"/>
      <c r="CG21" s="1421"/>
      <c r="CH21" s="1421"/>
      <c r="CI21" s="1421"/>
      <c r="CJ21" s="1421"/>
      <c r="CK21" s="1421"/>
      <c r="CL21" s="1421"/>
      <c r="CM21" s="1421"/>
      <c r="CN21" s="1421"/>
      <c r="CO21" s="1421"/>
      <c r="CP21" s="1421"/>
      <c r="CQ21" s="1421"/>
      <c r="CR21" s="1421"/>
      <c r="CS21" s="1421"/>
      <c r="CT21" s="1421"/>
      <c r="CU21" s="1421"/>
      <c r="CV21" s="1421"/>
      <c r="CW21" s="1421"/>
      <c r="CX21" s="1421"/>
      <c r="CY21" s="1421"/>
      <c r="CZ21" s="1421"/>
      <c r="DA21" s="1421"/>
      <c r="DB21" s="1421"/>
      <c r="DC21" s="1421"/>
      <c r="DD21" s="1421"/>
      <c r="DE21" s="1421"/>
      <c r="DF21" s="1421"/>
      <c r="DG21" s="1421"/>
      <c r="DH21" s="1421"/>
      <c r="DI21" s="1421"/>
      <c r="DJ21" s="1421"/>
      <c r="DK21" s="1421"/>
      <c r="DL21" s="1421"/>
      <c r="DM21" s="1421"/>
      <c r="DN21" s="1421"/>
      <c r="DO21" s="1421"/>
      <c r="DP21" s="1421"/>
      <c r="DQ21" s="1421"/>
      <c r="DR21" s="1421"/>
      <c r="DS21" s="1421"/>
      <c r="DT21" s="1421"/>
      <c r="DU21" s="1421"/>
      <c r="DV21" s="1421"/>
      <c r="DW21" s="1421"/>
      <c r="DX21" s="1421"/>
      <c r="DY21" s="1421"/>
      <c r="DZ21" s="1421"/>
      <c r="EA21" s="1421"/>
      <c r="EB21" s="1421"/>
      <c r="EC21" s="1421"/>
      <c r="ED21" s="1421"/>
      <c r="EE21" s="1421"/>
      <c r="EF21" s="1421"/>
      <c r="EG21" s="1421"/>
      <c r="EH21" s="1421"/>
      <c r="EI21" s="1421"/>
      <c r="EJ21" s="1421"/>
      <c r="EK21" s="1421"/>
      <c r="EL21" s="1421"/>
      <c r="EM21" s="1421"/>
      <c r="EN21" s="1421"/>
      <c r="EO21" s="1421"/>
      <c r="EP21" s="1421"/>
      <c r="EQ21" s="1421"/>
      <c r="ER21" s="1421"/>
      <c r="ES21" s="1421"/>
      <c r="ET21" s="1421"/>
      <c r="EU21" s="1421"/>
      <c r="EV21" s="1421"/>
      <c r="EW21" s="1421"/>
      <c r="EX21" s="1421"/>
      <c r="EY21" s="1421"/>
      <c r="EZ21" s="1421"/>
      <c r="FA21" s="1421"/>
      <c r="FB21" s="1421"/>
      <c r="FC21" s="1421"/>
      <c r="FD21" s="1421"/>
      <c r="FE21" s="1421"/>
      <c r="FF21" s="1421"/>
      <c r="FG21" s="1421"/>
      <c r="FH21" s="1421"/>
      <c r="FI21" s="1421"/>
      <c r="FJ21" s="1421"/>
      <c r="FK21" s="1421"/>
      <c r="FL21" s="1421"/>
      <c r="FM21" s="1421"/>
      <c r="FN21" s="1421"/>
      <c r="FO21" s="1421"/>
      <c r="FP21" s="1421"/>
      <c r="FQ21" s="1421"/>
      <c r="FR21" s="1421"/>
      <c r="FS21" s="1421"/>
      <c r="FT21" s="1421"/>
      <c r="FU21" s="1421"/>
      <c r="FV21" s="1421"/>
      <c r="FW21" s="1421"/>
      <c r="FX21" s="1421"/>
      <c r="FY21" s="1421"/>
      <c r="FZ21" s="1421"/>
      <c r="GA21" s="1421"/>
      <c r="GB21" s="1421"/>
      <c r="GC21" s="1421"/>
      <c r="GD21" s="1421"/>
      <c r="GE21" s="1421"/>
      <c r="GF21" s="1421"/>
      <c r="GG21" s="1421"/>
      <c r="GH21" s="1421"/>
      <c r="GI21" s="1421"/>
      <c r="GJ21" s="1421"/>
      <c r="GK21" s="1421"/>
      <c r="GL21" s="1421"/>
      <c r="GM21" s="1421"/>
      <c r="GN21" s="1421"/>
      <c r="GO21" s="1421"/>
      <c r="GP21" s="1421"/>
      <c r="GQ21" s="1421"/>
      <c r="GR21" s="1421"/>
      <c r="GS21" s="1421"/>
      <c r="GT21" s="1421"/>
      <c r="GU21" s="1421"/>
      <c r="GV21" s="1421"/>
      <c r="GW21" s="1421"/>
      <c r="GX21" s="1421"/>
      <c r="GY21" s="1421"/>
      <c r="GZ21" s="1421"/>
      <c r="HA21" s="1421"/>
      <c r="HB21" s="1421"/>
      <c r="HC21" s="1421"/>
      <c r="HD21" s="1421"/>
      <c r="HE21" s="1421"/>
      <c r="HF21" s="1421"/>
      <c r="HG21" s="1421"/>
      <c r="HH21" s="1421"/>
      <c r="HI21" s="1421"/>
      <c r="HJ21" s="1421"/>
      <c r="HK21" s="1421"/>
      <c r="HL21" s="1421"/>
      <c r="HM21" s="1421"/>
      <c r="HN21" s="1421"/>
      <c r="HO21" s="1421"/>
      <c r="HP21" s="1421"/>
      <c r="HQ21" s="1421"/>
      <c r="HR21" s="1421"/>
      <c r="HS21" s="1421"/>
      <c r="HT21" s="1421"/>
      <c r="HU21" s="1421"/>
      <c r="HV21" s="1421"/>
      <c r="HW21" s="1421"/>
      <c r="HX21" s="1421"/>
      <c r="HY21" s="1421"/>
      <c r="HZ21" s="1421"/>
      <c r="IA21" s="1421"/>
      <c r="IB21" s="1421"/>
      <c r="IC21" s="1421"/>
      <c r="ID21" s="1421"/>
      <c r="IE21" s="1421"/>
      <c r="IF21" s="1421"/>
      <c r="IG21" s="1421"/>
      <c r="IH21" s="1421"/>
      <c r="II21" s="1421"/>
      <c r="IJ21" s="1421"/>
      <c r="IK21" s="1421"/>
      <c r="IL21" s="1421"/>
      <c r="IM21" s="1421"/>
      <c r="IN21" s="1421"/>
      <c r="IO21" s="1421"/>
      <c r="IP21" s="1421"/>
      <c r="IQ21" s="1421"/>
      <c r="IR21" s="1421"/>
      <c r="IS21" s="1421"/>
      <c r="IT21" s="1421"/>
      <c r="IU21" s="1421"/>
      <c r="IV21" s="1421"/>
    </row>
    <row r="22" spans="1:256" s="1424" customFormat="1" ht="26.25" thickBot="1">
      <c r="A22" s="2305"/>
      <c r="B22" s="1436" t="s">
        <v>576</v>
      </c>
      <c r="C22" s="1437">
        <v>1.6447583538115033E-2</v>
      </c>
      <c r="D22" s="1438">
        <v>2.8167872523918384E-2</v>
      </c>
      <c r="E22" s="1438">
        <v>2.8868448241022599E-2</v>
      </c>
      <c r="F22" s="1438">
        <v>2.8425387469578151E-2</v>
      </c>
      <c r="G22" s="1438">
        <v>4.5882881631036043E-2</v>
      </c>
      <c r="H22" s="1438">
        <v>4.1714926678024955E-2</v>
      </c>
      <c r="I22" s="1439">
        <v>2.6265910785299305E-2</v>
      </c>
      <c r="L22" s="1421"/>
      <c r="M22" s="1421"/>
      <c r="N22" s="1421"/>
      <c r="O22" s="1421"/>
      <c r="P22" s="1421"/>
      <c r="Q22" s="1421"/>
      <c r="R22" s="1421"/>
      <c r="S22" s="1421"/>
      <c r="T22" s="1421"/>
      <c r="U22" s="1421"/>
      <c r="V22" s="1421"/>
      <c r="W22" s="1421"/>
      <c r="X22" s="1421"/>
      <c r="Y22" s="1421"/>
      <c r="Z22" s="1421"/>
      <c r="AA22" s="1421"/>
      <c r="AB22" s="1421"/>
      <c r="AC22" s="1421"/>
      <c r="AD22" s="1421"/>
      <c r="AE22" s="1421"/>
      <c r="AF22" s="1421"/>
      <c r="AG22" s="1421"/>
      <c r="AH22" s="1421"/>
      <c r="AI22" s="1421"/>
      <c r="AJ22" s="1421"/>
      <c r="AK22" s="1421"/>
      <c r="AL22" s="1421"/>
      <c r="AM22" s="1421"/>
      <c r="AN22" s="1421"/>
      <c r="AO22" s="1421"/>
      <c r="AP22" s="1421"/>
      <c r="AQ22" s="1421"/>
      <c r="AR22" s="1421"/>
      <c r="AS22" s="1421"/>
      <c r="AT22" s="1421"/>
      <c r="AU22" s="1421"/>
      <c r="AV22" s="1421"/>
      <c r="AW22" s="1421"/>
      <c r="AX22" s="1421"/>
      <c r="AY22" s="1421"/>
      <c r="AZ22" s="1421"/>
      <c r="BA22" s="1421"/>
      <c r="BB22" s="1421"/>
      <c r="BC22" s="1421"/>
      <c r="BD22" s="1421"/>
      <c r="BE22" s="1421"/>
      <c r="BF22" s="1421"/>
      <c r="BG22" s="1421"/>
      <c r="BH22" s="1421"/>
      <c r="BI22" s="1421"/>
      <c r="BJ22" s="1421"/>
      <c r="BK22" s="1421"/>
      <c r="BL22" s="1421"/>
      <c r="BM22" s="1421"/>
      <c r="BN22" s="1421"/>
      <c r="BO22" s="1421"/>
      <c r="BP22" s="1421"/>
      <c r="BQ22" s="1421"/>
      <c r="BR22" s="1421"/>
      <c r="BS22" s="1421"/>
      <c r="BT22" s="1421"/>
      <c r="BU22" s="1421"/>
      <c r="BV22" s="1421"/>
      <c r="BW22" s="1421"/>
      <c r="BX22" s="1421"/>
      <c r="BY22" s="1421"/>
      <c r="BZ22" s="1421"/>
      <c r="CA22" s="1421"/>
      <c r="CB22" s="1421"/>
      <c r="CC22" s="1421"/>
      <c r="CD22" s="1421"/>
      <c r="CE22" s="1421"/>
      <c r="CF22" s="1421"/>
      <c r="CG22" s="1421"/>
      <c r="CH22" s="1421"/>
      <c r="CI22" s="1421"/>
      <c r="CJ22" s="1421"/>
      <c r="CK22" s="1421"/>
      <c r="CL22" s="1421"/>
      <c r="CM22" s="1421"/>
      <c r="CN22" s="1421"/>
      <c r="CO22" s="1421"/>
      <c r="CP22" s="1421"/>
      <c r="CQ22" s="1421"/>
      <c r="CR22" s="1421"/>
      <c r="CS22" s="1421"/>
      <c r="CT22" s="1421"/>
      <c r="CU22" s="1421"/>
      <c r="CV22" s="1421"/>
      <c r="CW22" s="1421"/>
      <c r="CX22" s="1421"/>
      <c r="CY22" s="1421"/>
      <c r="CZ22" s="1421"/>
      <c r="DA22" s="1421"/>
      <c r="DB22" s="1421"/>
      <c r="DC22" s="1421"/>
      <c r="DD22" s="1421"/>
      <c r="DE22" s="1421"/>
      <c r="DF22" s="1421"/>
      <c r="DG22" s="1421"/>
      <c r="DH22" s="1421"/>
      <c r="DI22" s="1421"/>
      <c r="DJ22" s="1421"/>
      <c r="DK22" s="1421"/>
      <c r="DL22" s="1421"/>
      <c r="DM22" s="1421"/>
      <c r="DN22" s="1421"/>
      <c r="DO22" s="1421"/>
      <c r="DP22" s="1421"/>
      <c r="DQ22" s="1421"/>
      <c r="DR22" s="1421"/>
      <c r="DS22" s="1421"/>
      <c r="DT22" s="1421"/>
      <c r="DU22" s="1421"/>
      <c r="DV22" s="1421"/>
      <c r="DW22" s="1421"/>
      <c r="DX22" s="1421"/>
      <c r="DY22" s="1421"/>
      <c r="DZ22" s="1421"/>
      <c r="EA22" s="1421"/>
      <c r="EB22" s="1421"/>
      <c r="EC22" s="1421"/>
      <c r="ED22" s="1421"/>
      <c r="EE22" s="1421"/>
      <c r="EF22" s="1421"/>
      <c r="EG22" s="1421"/>
      <c r="EH22" s="1421"/>
      <c r="EI22" s="1421"/>
      <c r="EJ22" s="1421"/>
      <c r="EK22" s="1421"/>
      <c r="EL22" s="1421"/>
      <c r="EM22" s="1421"/>
      <c r="EN22" s="1421"/>
      <c r="EO22" s="1421"/>
      <c r="EP22" s="1421"/>
      <c r="EQ22" s="1421"/>
      <c r="ER22" s="1421"/>
      <c r="ES22" s="1421"/>
      <c r="ET22" s="1421"/>
      <c r="EU22" s="1421"/>
      <c r="EV22" s="1421"/>
      <c r="EW22" s="1421"/>
      <c r="EX22" s="1421"/>
      <c r="EY22" s="1421"/>
      <c r="EZ22" s="1421"/>
      <c r="FA22" s="1421"/>
      <c r="FB22" s="1421"/>
      <c r="FC22" s="1421"/>
      <c r="FD22" s="1421"/>
      <c r="FE22" s="1421"/>
      <c r="FF22" s="1421"/>
      <c r="FG22" s="1421"/>
      <c r="FH22" s="1421"/>
      <c r="FI22" s="1421"/>
      <c r="FJ22" s="1421"/>
      <c r="FK22" s="1421"/>
      <c r="FL22" s="1421"/>
      <c r="FM22" s="1421"/>
      <c r="FN22" s="1421"/>
      <c r="FO22" s="1421"/>
      <c r="FP22" s="1421"/>
      <c r="FQ22" s="1421"/>
      <c r="FR22" s="1421"/>
      <c r="FS22" s="1421"/>
      <c r="FT22" s="1421"/>
      <c r="FU22" s="1421"/>
      <c r="FV22" s="1421"/>
      <c r="FW22" s="1421"/>
      <c r="FX22" s="1421"/>
      <c r="FY22" s="1421"/>
      <c r="FZ22" s="1421"/>
      <c r="GA22" s="1421"/>
      <c r="GB22" s="1421"/>
      <c r="GC22" s="1421"/>
      <c r="GD22" s="1421"/>
      <c r="GE22" s="1421"/>
      <c r="GF22" s="1421"/>
      <c r="GG22" s="1421"/>
      <c r="GH22" s="1421"/>
      <c r="GI22" s="1421"/>
      <c r="GJ22" s="1421"/>
      <c r="GK22" s="1421"/>
      <c r="GL22" s="1421"/>
      <c r="GM22" s="1421"/>
      <c r="GN22" s="1421"/>
      <c r="GO22" s="1421"/>
      <c r="GP22" s="1421"/>
      <c r="GQ22" s="1421"/>
      <c r="GR22" s="1421"/>
      <c r="GS22" s="1421"/>
      <c r="GT22" s="1421"/>
      <c r="GU22" s="1421"/>
      <c r="GV22" s="1421"/>
      <c r="GW22" s="1421"/>
      <c r="GX22" s="1421"/>
      <c r="GY22" s="1421"/>
      <c r="GZ22" s="1421"/>
      <c r="HA22" s="1421"/>
      <c r="HB22" s="1421"/>
      <c r="HC22" s="1421"/>
      <c r="HD22" s="1421"/>
      <c r="HE22" s="1421"/>
      <c r="HF22" s="1421"/>
      <c r="HG22" s="1421"/>
      <c r="HH22" s="1421"/>
      <c r="HI22" s="1421"/>
      <c r="HJ22" s="1421"/>
      <c r="HK22" s="1421"/>
      <c r="HL22" s="1421"/>
      <c r="HM22" s="1421"/>
      <c r="HN22" s="1421"/>
      <c r="HO22" s="1421"/>
      <c r="HP22" s="1421"/>
      <c r="HQ22" s="1421"/>
      <c r="HR22" s="1421"/>
      <c r="HS22" s="1421"/>
      <c r="HT22" s="1421"/>
      <c r="HU22" s="1421"/>
      <c r="HV22" s="1421"/>
      <c r="HW22" s="1421"/>
      <c r="HX22" s="1421"/>
      <c r="HY22" s="1421"/>
      <c r="HZ22" s="1421"/>
      <c r="IA22" s="1421"/>
      <c r="IB22" s="1421"/>
      <c r="IC22" s="1421"/>
      <c r="ID22" s="1421"/>
      <c r="IE22" s="1421"/>
      <c r="IF22" s="1421"/>
      <c r="IG22" s="1421"/>
      <c r="IH22" s="1421"/>
      <c r="II22" s="1421"/>
      <c r="IJ22" s="1421"/>
      <c r="IK22" s="1421"/>
      <c r="IL22" s="1421"/>
      <c r="IM22" s="1421"/>
      <c r="IN22" s="1421"/>
      <c r="IO22" s="1421"/>
      <c r="IP22" s="1421"/>
      <c r="IQ22" s="1421"/>
      <c r="IR22" s="1421"/>
      <c r="IS22" s="1421"/>
      <c r="IT22" s="1421"/>
      <c r="IU22" s="1421"/>
      <c r="IV22" s="1421"/>
    </row>
    <row r="23" spans="1:256" s="1424" customFormat="1" ht="51">
      <c r="A23" s="2311" t="s">
        <v>639</v>
      </c>
      <c r="B23" s="1429" t="s">
        <v>637</v>
      </c>
      <c r="C23" s="1432">
        <v>0.1553617527321717</v>
      </c>
      <c r="D23" s="1433">
        <v>0.15370101481230294</v>
      </c>
      <c r="E23" s="1433">
        <v>0.15668594916609646</v>
      </c>
      <c r="F23" s="1433">
        <v>0.15622547773378567</v>
      </c>
      <c r="G23" s="1433">
        <v>0.15724094663704286</v>
      </c>
      <c r="H23" s="1433">
        <v>0.1571585888152244</v>
      </c>
      <c r="I23" s="1434">
        <v>0.14998232267957223</v>
      </c>
      <c r="L23" s="1435"/>
      <c r="M23" s="1421"/>
      <c r="N23" s="1421"/>
      <c r="O23" s="1421"/>
      <c r="P23" s="1421"/>
      <c r="Q23" s="1421"/>
      <c r="R23" s="1421"/>
      <c r="S23" s="1421"/>
      <c r="T23" s="1421"/>
      <c r="U23" s="1421"/>
      <c r="V23" s="1421"/>
      <c r="W23" s="1421"/>
      <c r="X23" s="1421"/>
      <c r="Y23" s="1421"/>
      <c r="Z23" s="1421"/>
      <c r="AA23" s="1421"/>
      <c r="AB23" s="1421"/>
      <c r="AC23" s="1421"/>
      <c r="AD23" s="1421"/>
      <c r="AE23" s="1421"/>
      <c r="AF23" s="1421"/>
      <c r="AG23" s="1421"/>
      <c r="AH23" s="1421"/>
      <c r="AI23" s="1421"/>
      <c r="AJ23" s="1421"/>
      <c r="AK23" s="1421"/>
      <c r="AL23" s="1421"/>
      <c r="AM23" s="1421"/>
      <c r="AN23" s="1421"/>
      <c r="AO23" s="1421"/>
      <c r="AP23" s="1421"/>
      <c r="AQ23" s="1421"/>
      <c r="AR23" s="1421"/>
      <c r="AS23" s="1421"/>
      <c r="AT23" s="1421"/>
      <c r="AU23" s="1421"/>
      <c r="AV23" s="1421"/>
      <c r="AW23" s="1421"/>
      <c r="AX23" s="1421"/>
      <c r="AY23" s="1421"/>
      <c r="AZ23" s="1421"/>
      <c r="BA23" s="1421"/>
      <c r="BB23" s="1421"/>
      <c r="BC23" s="1421"/>
      <c r="BD23" s="1421"/>
      <c r="BE23" s="1421"/>
      <c r="BF23" s="1421"/>
      <c r="BG23" s="1421"/>
      <c r="BH23" s="1421"/>
      <c r="BI23" s="1421"/>
      <c r="BJ23" s="1421"/>
      <c r="BK23" s="1421"/>
      <c r="BL23" s="1421"/>
      <c r="BM23" s="1421"/>
      <c r="BN23" s="1421"/>
      <c r="BO23" s="1421"/>
      <c r="BP23" s="1421"/>
      <c r="BQ23" s="1421"/>
      <c r="BR23" s="1421"/>
      <c r="BS23" s="1421"/>
      <c r="BT23" s="1421"/>
      <c r="BU23" s="1421"/>
      <c r="BV23" s="1421"/>
      <c r="BW23" s="1421"/>
      <c r="BX23" s="1421"/>
      <c r="BY23" s="1421"/>
      <c r="BZ23" s="1421"/>
      <c r="CA23" s="1421"/>
      <c r="CB23" s="1421"/>
      <c r="CC23" s="1421"/>
      <c r="CD23" s="1421"/>
      <c r="CE23" s="1421"/>
      <c r="CF23" s="1421"/>
      <c r="CG23" s="1421"/>
      <c r="CH23" s="1421"/>
      <c r="CI23" s="1421"/>
      <c r="CJ23" s="1421"/>
      <c r="CK23" s="1421"/>
      <c r="CL23" s="1421"/>
      <c r="CM23" s="1421"/>
      <c r="CN23" s="1421"/>
      <c r="CO23" s="1421"/>
      <c r="CP23" s="1421"/>
      <c r="CQ23" s="1421"/>
      <c r="CR23" s="1421"/>
      <c r="CS23" s="1421"/>
      <c r="CT23" s="1421"/>
      <c r="CU23" s="1421"/>
      <c r="CV23" s="1421"/>
      <c r="CW23" s="1421"/>
      <c r="CX23" s="1421"/>
      <c r="CY23" s="1421"/>
      <c r="CZ23" s="1421"/>
      <c r="DA23" s="1421"/>
      <c r="DB23" s="1421"/>
      <c r="DC23" s="1421"/>
      <c r="DD23" s="1421"/>
      <c r="DE23" s="1421"/>
      <c r="DF23" s="1421"/>
      <c r="DG23" s="1421"/>
      <c r="DH23" s="1421"/>
      <c r="DI23" s="1421"/>
      <c r="DJ23" s="1421"/>
      <c r="DK23" s="1421"/>
      <c r="DL23" s="1421"/>
      <c r="DM23" s="1421"/>
      <c r="DN23" s="1421"/>
      <c r="DO23" s="1421"/>
      <c r="DP23" s="1421"/>
      <c r="DQ23" s="1421"/>
      <c r="DR23" s="1421"/>
      <c r="DS23" s="1421"/>
      <c r="DT23" s="1421"/>
      <c r="DU23" s="1421"/>
      <c r="DV23" s="1421"/>
      <c r="DW23" s="1421"/>
      <c r="DX23" s="1421"/>
      <c r="DY23" s="1421"/>
      <c r="DZ23" s="1421"/>
      <c r="EA23" s="1421"/>
      <c r="EB23" s="1421"/>
      <c r="EC23" s="1421"/>
      <c r="ED23" s="1421"/>
      <c r="EE23" s="1421"/>
      <c r="EF23" s="1421"/>
      <c r="EG23" s="1421"/>
      <c r="EH23" s="1421"/>
      <c r="EI23" s="1421"/>
      <c r="EJ23" s="1421"/>
      <c r="EK23" s="1421"/>
      <c r="EL23" s="1421"/>
      <c r="EM23" s="1421"/>
      <c r="EN23" s="1421"/>
      <c r="EO23" s="1421"/>
      <c r="EP23" s="1421"/>
      <c r="EQ23" s="1421"/>
      <c r="ER23" s="1421"/>
      <c r="ES23" s="1421"/>
      <c r="ET23" s="1421"/>
      <c r="EU23" s="1421"/>
      <c r="EV23" s="1421"/>
      <c r="EW23" s="1421"/>
      <c r="EX23" s="1421"/>
      <c r="EY23" s="1421"/>
      <c r="EZ23" s="1421"/>
      <c r="FA23" s="1421"/>
      <c r="FB23" s="1421"/>
      <c r="FC23" s="1421"/>
      <c r="FD23" s="1421"/>
      <c r="FE23" s="1421"/>
      <c r="FF23" s="1421"/>
      <c r="FG23" s="1421"/>
      <c r="FH23" s="1421"/>
      <c r="FI23" s="1421"/>
      <c r="FJ23" s="1421"/>
      <c r="FK23" s="1421"/>
      <c r="FL23" s="1421"/>
      <c r="FM23" s="1421"/>
      <c r="FN23" s="1421"/>
      <c r="FO23" s="1421"/>
      <c r="FP23" s="1421"/>
      <c r="FQ23" s="1421"/>
      <c r="FR23" s="1421"/>
      <c r="FS23" s="1421"/>
      <c r="FT23" s="1421"/>
      <c r="FU23" s="1421"/>
      <c r="FV23" s="1421"/>
      <c r="FW23" s="1421"/>
      <c r="FX23" s="1421"/>
      <c r="FY23" s="1421"/>
      <c r="FZ23" s="1421"/>
      <c r="GA23" s="1421"/>
      <c r="GB23" s="1421"/>
      <c r="GC23" s="1421"/>
      <c r="GD23" s="1421"/>
      <c r="GE23" s="1421"/>
      <c r="GF23" s="1421"/>
      <c r="GG23" s="1421"/>
      <c r="GH23" s="1421"/>
      <c r="GI23" s="1421"/>
      <c r="GJ23" s="1421"/>
      <c r="GK23" s="1421"/>
      <c r="GL23" s="1421"/>
      <c r="GM23" s="1421"/>
      <c r="GN23" s="1421"/>
      <c r="GO23" s="1421"/>
      <c r="GP23" s="1421"/>
      <c r="GQ23" s="1421"/>
      <c r="GR23" s="1421"/>
      <c r="GS23" s="1421"/>
      <c r="GT23" s="1421"/>
      <c r="GU23" s="1421"/>
      <c r="GV23" s="1421"/>
      <c r="GW23" s="1421"/>
      <c r="GX23" s="1421"/>
      <c r="GY23" s="1421"/>
      <c r="GZ23" s="1421"/>
      <c r="HA23" s="1421"/>
      <c r="HB23" s="1421"/>
      <c r="HC23" s="1421"/>
      <c r="HD23" s="1421"/>
      <c r="HE23" s="1421"/>
      <c r="HF23" s="1421"/>
      <c r="HG23" s="1421"/>
      <c r="HH23" s="1421"/>
      <c r="HI23" s="1421"/>
      <c r="HJ23" s="1421"/>
      <c r="HK23" s="1421"/>
      <c r="HL23" s="1421"/>
      <c r="HM23" s="1421"/>
      <c r="HN23" s="1421"/>
      <c r="HO23" s="1421"/>
      <c r="HP23" s="1421"/>
      <c r="HQ23" s="1421"/>
      <c r="HR23" s="1421"/>
      <c r="HS23" s="1421"/>
      <c r="HT23" s="1421"/>
      <c r="HU23" s="1421"/>
      <c r="HV23" s="1421"/>
      <c r="HW23" s="1421"/>
      <c r="HX23" s="1421"/>
      <c r="HY23" s="1421"/>
      <c r="HZ23" s="1421"/>
      <c r="IA23" s="1421"/>
      <c r="IB23" s="1421"/>
      <c r="IC23" s="1421"/>
      <c r="ID23" s="1421"/>
      <c r="IE23" s="1421"/>
      <c r="IF23" s="1421"/>
      <c r="IG23" s="1421"/>
      <c r="IH23" s="1421"/>
      <c r="II23" s="1421"/>
      <c r="IJ23" s="1421"/>
      <c r="IK23" s="1421"/>
      <c r="IL23" s="1421"/>
      <c r="IM23" s="1421"/>
      <c r="IN23" s="1421"/>
      <c r="IO23" s="1421"/>
      <c r="IP23" s="1421"/>
      <c r="IQ23" s="1421"/>
      <c r="IR23" s="1421"/>
      <c r="IS23" s="1421"/>
      <c r="IT23" s="1421"/>
      <c r="IU23" s="1421"/>
      <c r="IV23" s="1421"/>
    </row>
    <row r="24" spans="1:256" s="1424" customFormat="1" ht="38.25">
      <c r="A24" s="2304"/>
      <c r="B24" s="1431" t="s">
        <v>638</v>
      </c>
      <c r="C24" s="1440">
        <v>6.8113311309281901E-2</v>
      </c>
      <c r="D24" s="1441">
        <v>8.0945514124945134E-2</v>
      </c>
      <c r="E24" s="1441">
        <v>7.1892294003767621E-2</v>
      </c>
      <c r="F24" s="1441">
        <v>7.7222520448560761E-2</v>
      </c>
      <c r="G24" s="1441">
        <v>9.0297393263343365E-2</v>
      </c>
      <c r="H24" s="1441">
        <v>0.10646681133070257</v>
      </c>
      <c r="I24" s="1442">
        <v>7.7743180025359765E-2</v>
      </c>
      <c r="K24" s="1450"/>
      <c r="L24" s="1450"/>
      <c r="M24" s="1450"/>
      <c r="N24" s="1450"/>
      <c r="O24" s="1450"/>
      <c r="P24" s="1450"/>
      <c r="Q24" s="1450"/>
      <c r="R24" s="1450"/>
      <c r="S24" s="1450"/>
      <c r="T24" s="1421"/>
      <c r="U24" s="1421"/>
      <c r="V24" s="1421"/>
      <c r="W24" s="1421"/>
      <c r="X24" s="1421"/>
      <c r="Y24" s="1421"/>
      <c r="Z24" s="1421"/>
      <c r="AA24" s="1421"/>
      <c r="AB24" s="1421"/>
      <c r="AC24" s="1421"/>
      <c r="AD24" s="1421"/>
      <c r="AE24" s="1421"/>
      <c r="AF24" s="1421"/>
      <c r="AG24" s="1421"/>
      <c r="AH24" s="1421"/>
      <c r="AI24" s="1421"/>
      <c r="AJ24" s="1421"/>
      <c r="AK24" s="1421"/>
      <c r="AL24" s="1421"/>
      <c r="AM24" s="1421"/>
      <c r="AN24" s="1421"/>
      <c r="AO24" s="1421"/>
      <c r="AP24" s="1421"/>
      <c r="AQ24" s="1421"/>
      <c r="AR24" s="1421"/>
      <c r="AS24" s="1421"/>
      <c r="AT24" s="1421"/>
      <c r="AU24" s="1421"/>
      <c r="AV24" s="1421"/>
      <c r="AW24" s="1421"/>
      <c r="AX24" s="1421"/>
      <c r="AY24" s="1421"/>
      <c r="AZ24" s="1421"/>
      <c r="BA24" s="1421"/>
      <c r="BB24" s="1421"/>
      <c r="BC24" s="1421"/>
      <c r="BD24" s="1421"/>
      <c r="BE24" s="1421"/>
      <c r="BF24" s="1421"/>
      <c r="BG24" s="1421"/>
      <c r="BH24" s="1421"/>
      <c r="BI24" s="1421"/>
      <c r="BJ24" s="1421"/>
      <c r="BK24" s="1421"/>
      <c r="BL24" s="1421"/>
      <c r="BM24" s="1421"/>
      <c r="BN24" s="1421"/>
      <c r="BO24" s="1421"/>
      <c r="BP24" s="1421"/>
      <c r="BQ24" s="1421"/>
      <c r="BR24" s="1421"/>
      <c r="BS24" s="1421"/>
      <c r="BT24" s="1421"/>
      <c r="BU24" s="1421"/>
      <c r="BV24" s="1421"/>
      <c r="BW24" s="1421"/>
      <c r="BX24" s="1421"/>
      <c r="BY24" s="1421"/>
      <c r="BZ24" s="1421"/>
      <c r="CA24" s="1421"/>
      <c r="CB24" s="1421"/>
      <c r="CC24" s="1421"/>
      <c r="CD24" s="1421"/>
      <c r="CE24" s="1421"/>
      <c r="CF24" s="1421"/>
      <c r="CG24" s="1421"/>
      <c r="CH24" s="1421"/>
      <c r="CI24" s="1421"/>
      <c r="CJ24" s="1421"/>
      <c r="CK24" s="1421"/>
      <c r="CL24" s="1421"/>
      <c r="CM24" s="1421"/>
      <c r="CN24" s="1421"/>
      <c r="CO24" s="1421"/>
      <c r="CP24" s="1421"/>
      <c r="CQ24" s="1421"/>
      <c r="CR24" s="1421"/>
      <c r="CS24" s="1421"/>
      <c r="CT24" s="1421"/>
      <c r="CU24" s="1421"/>
      <c r="CV24" s="1421"/>
      <c r="CW24" s="1421"/>
      <c r="CX24" s="1421"/>
      <c r="CY24" s="1421"/>
      <c r="CZ24" s="1421"/>
      <c r="DA24" s="1421"/>
      <c r="DB24" s="1421"/>
      <c r="DC24" s="1421"/>
      <c r="DD24" s="1421"/>
      <c r="DE24" s="1421"/>
      <c r="DF24" s="1421"/>
      <c r="DG24" s="1421"/>
      <c r="DH24" s="1421"/>
      <c r="DI24" s="1421"/>
      <c r="DJ24" s="1421"/>
      <c r="DK24" s="1421"/>
      <c r="DL24" s="1421"/>
      <c r="DM24" s="1421"/>
      <c r="DN24" s="1421"/>
      <c r="DO24" s="1421"/>
      <c r="DP24" s="1421"/>
      <c r="DQ24" s="1421"/>
      <c r="DR24" s="1421"/>
      <c r="DS24" s="1421"/>
      <c r="DT24" s="1421"/>
      <c r="DU24" s="1421"/>
      <c r="DV24" s="1421"/>
      <c r="DW24" s="1421"/>
      <c r="DX24" s="1421"/>
      <c r="DY24" s="1421"/>
      <c r="DZ24" s="1421"/>
      <c r="EA24" s="1421"/>
      <c r="EB24" s="1421"/>
      <c r="EC24" s="1421"/>
      <c r="ED24" s="1421"/>
      <c r="EE24" s="1421"/>
      <c r="EF24" s="1421"/>
      <c r="EG24" s="1421"/>
      <c r="EH24" s="1421"/>
      <c r="EI24" s="1421"/>
      <c r="EJ24" s="1421"/>
      <c r="EK24" s="1421"/>
      <c r="EL24" s="1421"/>
      <c r="EM24" s="1421"/>
      <c r="EN24" s="1421"/>
      <c r="EO24" s="1421"/>
      <c r="EP24" s="1421"/>
      <c r="EQ24" s="1421"/>
      <c r="ER24" s="1421"/>
      <c r="ES24" s="1421"/>
      <c r="ET24" s="1421"/>
      <c r="EU24" s="1421"/>
      <c r="EV24" s="1421"/>
      <c r="EW24" s="1421"/>
      <c r="EX24" s="1421"/>
      <c r="EY24" s="1421"/>
      <c r="EZ24" s="1421"/>
      <c r="FA24" s="1421"/>
      <c r="FB24" s="1421"/>
      <c r="FC24" s="1421"/>
      <c r="FD24" s="1421"/>
      <c r="FE24" s="1421"/>
      <c r="FF24" s="1421"/>
      <c r="FG24" s="1421"/>
      <c r="FH24" s="1421"/>
      <c r="FI24" s="1421"/>
      <c r="FJ24" s="1421"/>
      <c r="FK24" s="1421"/>
      <c r="FL24" s="1421"/>
      <c r="FM24" s="1421"/>
      <c r="FN24" s="1421"/>
      <c r="FO24" s="1421"/>
      <c r="FP24" s="1421"/>
      <c r="FQ24" s="1421"/>
      <c r="FR24" s="1421"/>
      <c r="FS24" s="1421"/>
      <c r="FT24" s="1421"/>
      <c r="FU24" s="1421"/>
      <c r="FV24" s="1421"/>
      <c r="FW24" s="1421"/>
      <c r="FX24" s="1421"/>
      <c r="FY24" s="1421"/>
      <c r="FZ24" s="1421"/>
      <c r="GA24" s="1421"/>
      <c r="GB24" s="1421"/>
      <c r="GC24" s="1421"/>
      <c r="GD24" s="1421"/>
      <c r="GE24" s="1421"/>
      <c r="GF24" s="1421"/>
      <c r="GG24" s="1421"/>
      <c r="GH24" s="1421"/>
      <c r="GI24" s="1421"/>
      <c r="GJ24" s="1421"/>
      <c r="GK24" s="1421"/>
      <c r="GL24" s="1421"/>
      <c r="GM24" s="1421"/>
      <c r="GN24" s="1421"/>
      <c r="GO24" s="1421"/>
      <c r="GP24" s="1421"/>
      <c r="GQ24" s="1421"/>
      <c r="GR24" s="1421"/>
      <c r="GS24" s="1421"/>
      <c r="GT24" s="1421"/>
      <c r="GU24" s="1421"/>
      <c r="GV24" s="1421"/>
      <c r="GW24" s="1421"/>
      <c r="GX24" s="1421"/>
      <c r="GY24" s="1421"/>
      <c r="GZ24" s="1421"/>
      <c r="HA24" s="1421"/>
      <c r="HB24" s="1421"/>
      <c r="HC24" s="1421"/>
      <c r="HD24" s="1421"/>
      <c r="HE24" s="1421"/>
      <c r="HF24" s="1421"/>
      <c r="HG24" s="1421"/>
      <c r="HH24" s="1421"/>
      <c r="HI24" s="1421"/>
      <c r="HJ24" s="1421"/>
      <c r="HK24" s="1421"/>
      <c r="HL24" s="1421"/>
      <c r="HM24" s="1421"/>
      <c r="HN24" s="1421"/>
      <c r="HO24" s="1421"/>
      <c r="HP24" s="1421"/>
      <c r="HQ24" s="1421"/>
      <c r="HR24" s="1421"/>
      <c r="HS24" s="1421"/>
      <c r="HT24" s="1421"/>
      <c r="HU24" s="1421"/>
      <c r="HV24" s="1421"/>
      <c r="HW24" s="1421"/>
      <c r="HX24" s="1421"/>
      <c r="HY24" s="1421"/>
      <c r="HZ24" s="1421"/>
      <c r="IA24" s="1421"/>
      <c r="IB24" s="1421"/>
      <c r="IC24" s="1421"/>
      <c r="ID24" s="1421"/>
      <c r="IE24" s="1421"/>
      <c r="IF24" s="1421"/>
      <c r="IG24" s="1421"/>
      <c r="IH24" s="1421"/>
      <c r="II24" s="1421"/>
      <c r="IJ24" s="1421"/>
      <c r="IK24" s="1421"/>
      <c r="IL24" s="1421"/>
      <c r="IM24" s="1421"/>
      <c r="IN24" s="1421"/>
      <c r="IO24" s="1421"/>
      <c r="IP24" s="1421"/>
      <c r="IQ24" s="1421"/>
      <c r="IR24" s="1421"/>
      <c r="IS24" s="1421"/>
      <c r="IT24" s="1421"/>
      <c r="IU24" s="1421"/>
      <c r="IV24" s="1421"/>
    </row>
    <row r="25" spans="1:256" s="1424" customFormat="1" ht="26.25" thickBot="1">
      <c r="A25" s="2312"/>
      <c r="B25" s="1436" t="s">
        <v>576</v>
      </c>
      <c r="C25" s="1437">
        <v>3.2885238620637108E-2</v>
      </c>
      <c r="D25" s="1438">
        <v>4.446626412797456E-2</v>
      </c>
      <c r="E25" s="1438">
        <v>4.4149884846679005E-2</v>
      </c>
      <c r="F25" s="1438">
        <v>4.3784972200247171E-2</v>
      </c>
      <c r="G25" s="1438">
        <v>5.9249502735667911E-2</v>
      </c>
      <c r="H25" s="1438">
        <v>5.8018695884967234E-2</v>
      </c>
      <c r="I25" s="1439">
        <v>4.2468219497898571E-2</v>
      </c>
      <c r="K25" s="1450"/>
      <c r="L25" s="1450"/>
      <c r="M25" s="1451"/>
      <c r="N25" s="1450"/>
      <c r="O25" s="1451"/>
      <c r="P25" s="1450"/>
      <c r="Q25" s="1450"/>
      <c r="R25" s="1450"/>
      <c r="S25" s="1450"/>
      <c r="T25" s="1421"/>
      <c r="U25" s="1421"/>
      <c r="V25" s="1421"/>
      <c r="W25" s="1421"/>
      <c r="X25" s="1421"/>
      <c r="Y25" s="1421"/>
      <c r="Z25" s="1421"/>
      <c r="AA25" s="1421"/>
      <c r="AB25" s="1421"/>
      <c r="AC25" s="1421"/>
      <c r="AD25" s="1421"/>
      <c r="AE25" s="1421"/>
      <c r="AF25" s="1421"/>
      <c r="AG25" s="1421"/>
      <c r="AH25" s="1421"/>
      <c r="AI25" s="1421"/>
      <c r="AJ25" s="1421"/>
      <c r="AK25" s="1421"/>
      <c r="AL25" s="1421"/>
      <c r="AM25" s="1421"/>
      <c r="AN25" s="1421"/>
      <c r="AO25" s="1421"/>
      <c r="AP25" s="1421"/>
      <c r="AQ25" s="1421"/>
      <c r="AR25" s="1421"/>
      <c r="AS25" s="1421"/>
      <c r="AT25" s="1421"/>
      <c r="AU25" s="1421"/>
      <c r="AV25" s="1421"/>
      <c r="AW25" s="1421"/>
      <c r="AX25" s="1421"/>
      <c r="AY25" s="1421"/>
      <c r="AZ25" s="1421"/>
      <c r="BA25" s="1421"/>
      <c r="BB25" s="1421"/>
      <c r="BC25" s="1421"/>
      <c r="BD25" s="1421"/>
      <c r="BE25" s="1421"/>
      <c r="BF25" s="1421"/>
      <c r="BG25" s="1421"/>
      <c r="BH25" s="1421"/>
      <c r="BI25" s="1421"/>
      <c r="BJ25" s="1421"/>
      <c r="BK25" s="1421"/>
      <c r="BL25" s="1421"/>
      <c r="BM25" s="1421"/>
      <c r="BN25" s="1421"/>
      <c r="BO25" s="1421"/>
      <c r="BP25" s="1421"/>
      <c r="BQ25" s="1421"/>
      <c r="BR25" s="1421"/>
      <c r="BS25" s="1421"/>
      <c r="BT25" s="1421"/>
      <c r="BU25" s="1421"/>
      <c r="BV25" s="1421"/>
      <c r="BW25" s="1421"/>
      <c r="BX25" s="1421"/>
      <c r="BY25" s="1421"/>
      <c r="BZ25" s="1421"/>
      <c r="CA25" s="1421"/>
      <c r="CB25" s="1421"/>
      <c r="CC25" s="1421"/>
      <c r="CD25" s="1421"/>
      <c r="CE25" s="1421"/>
      <c r="CF25" s="1421"/>
      <c r="CG25" s="1421"/>
      <c r="CH25" s="1421"/>
      <c r="CI25" s="1421"/>
      <c r="CJ25" s="1421"/>
      <c r="CK25" s="1421"/>
      <c r="CL25" s="1421"/>
      <c r="CM25" s="1421"/>
      <c r="CN25" s="1421"/>
      <c r="CO25" s="1421"/>
      <c r="CP25" s="1421"/>
      <c r="CQ25" s="1421"/>
      <c r="CR25" s="1421"/>
      <c r="CS25" s="1421"/>
      <c r="CT25" s="1421"/>
      <c r="CU25" s="1421"/>
      <c r="CV25" s="1421"/>
      <c r="CW25" s="1421"/>
      <c r="CX25" s="1421"/>
      <c r="CY25" s="1421"/>
      <c r="CZ25" s="1421"/>
      <c r="DA25" s="1421"/>
      <c r="DB25" s="1421"/>
      <c r="DC25" s="1421"/>
      <c r="DD25" s="1421"/>
      <c r="DE25" s="1421"/>
      <c r="DF25" s="1421"/>
      <c r="DG25" s="1421"/>
      <c r="DH25" s="1421"/>
      <c r="DI25" s="1421"/>
      <c r="DJ25" s="1421"/>
      <c r="DK25" s="1421"/>
      <c r="DL25" s="1421"/>
      <c r="DM25" s="1421"/>
      <c r="DN25" s="1421"/>
      <c r="DO25" s="1421"/>
      <c r="DP25" s="1421"/>
      <c r="DQ25" s="1421"/>
      <c r="DR25" s="1421"/>
      <c r="DS25" s="1421"/>
      <c r="DT25" s="1421"/>
      <c r="DU25" s="1421"/>
      <c r="DV25" s="1421"/>
      <c r="DW25" s="1421"/>
      <c r="DX25" s="1421"/>
      <c r="DY25" s="1421"/>
      <c r="DZ25" s="1421"/>
      <c r="EA25" s="1421"/>
      <c r="EB25" s="1421"/>
      <c r="EC25" s="1421"/>
      <c r="ED25" s="1421"/>
      <c r="EE25" s="1421"/>
      <c r="EF25" s="1421"/>
      <c r="EG25" s="1421"/>
      <c r="EH25" s="1421"/>
      <c r="EI25" s="1421"/>
      <c r="EJ25" s="1421"/>
      <c r="EK25" s="1421"/>
      <c r="EL25" s="1421"/>
      <c r="EM25" s="1421"/>
      <c r="EN25" s="1421"/>
      <c r="EO25" s="1421"/>
      <c r="EP25" s="1421"/>
      <c r="EQ25" s="1421"/>
      <c r="ER25" s="1421"/>
      <c r="ES25" s="1421"/>
      <c r="ET25" s="1421"/>
      <c r="EU25" s="1421"/>
      <c r="EV25" s="1421"/>
      <c r="EW25" s="1421"/>
      <c r="EX25" s="1421"/>
      <c r="EY25" s="1421"/>
      <c r="EZ25" s="1421"/>
      <c r="FA25" s="1421"/>
      <c r="FB25" s="1421"/>
      <c r="FC25" s="1421"/>
      <c r="FD25" s="1421"/>
      <c r="FE25" s="1421"/>
      <c r="FF25" s="1421"/>
      <c r="FG25" s="1421"/>
      <c r="FH25" s="1421"/>
      <c r="FI25" s="1421"/>
      <c r="FJ25" s="1421"/>
      <c r="FK25" s="1421"/>
      <c r="FL25" s="1421"/>
      <c r="FM25" s="1421"/>
      <c r="FN25" s="1421"/>
      <c r="FO25" s="1421"/>
      <c r="FP25" s="1421"/>
      <c r="FQ25" s="1421"/>
      <c r="FR25" s="1421"/>
      <c r="FS25" s="1421"/>
      <c r="FT25" s="1421"/>
      <c r="FU25" s="1421"/>
      <c r="FV25" s="1421"/>
      <c r="FW25" s="1421"/>
      <c r="FX25" s="1421"/>
      <c r="FY25" s="1421"/>
      <c r="FZ25" s="1421"/>
      <c r="GA25" s="1421"/>
      <c r="GB25" s="1421"/>
      <c r="GC25" s="1421"/>
      <c r="GD25" s="1421"/>
      <c r="GE25" s="1421"/>
      <c r="GF25" s="1421"/>
      <c r="GG25" s="1421"/>
      <c r="GH25" s="1421"/>
      <c r="GI25" s="1421"/>
      <c r="GJ25" s="1421"/>
      <c r="GK25" s="1421"/>
      <c r="GL25" s="1421"/>
      <c r="GM25" s="1421"/>
      <c r="GN25" s="1421"/>
      <c r="GO25" s="1421"/>
      <c r="GP25" s="1421"/>
      <c r="GQ25" s="1421"/>
      <c r="GR25" s="1421"/>
      <c r="GS25" s="1421"/>
      <c r="GT25" s="1421"/>
      <c r="GU25" s="1421"/>
      <c r="GV25" s="1421"/>
      <c r="GW25" s="1421"/>
      <c r="GX25" s="1421"/>
      <c r="GY25" s="1421"/>
      <c r="GZ25" s="1421"/>
      <c r="HA25" s="1421"/>
      <c r="HB25" s="1421"/>
      <c r="HC25" s="1421"/>
      <c r="HD25" s="1421"/>
      <c r="HE25" s="1421"/>
      <c r="HF25" s="1421"/>
      <c r="HG25" s="1421"/>
      <c r="HH25" s="1421"/>
      <c r="HI25" s="1421"/>
      <c r="HJ25" s="1421"/>
      <c r="HK25" s="1421"/>
      <c r="HL25" s="1421"/>
      <c r="HM25" s="1421"/>
      <c r="HN25" s="1421"/>
      <c r="HO25" s="1421"/>
      <c r="HP25" s="1421"/>
      <c r="HQ25" s="1421"/>
      <c r="HR25" s="1421"/>
      <c r="HS25" s="1421"/>
      <c r="HT25" s="1421"/>
      <c r="HU25" s="1421"/>
      <c r="HV25" s="1421"/>
      <c r="HW25" s="1421"/>
      <c r="HX25" s="1421"/>
      <c r="HY25" s="1421"/>
      <c r="HZ25" s="1421"/>
      <c r="IA25" s="1421"/>
      <c r="IB25" s="1421"/>
      <c r="IC25" s="1421"/>
      <c r="ID25" s="1421"/>
      <c r="IE25" s="1421"/>
      <c r="IF25" s="1421"/>
      <c r="IG25" s="1421"/>
      <c r="IH25" s="1421"/>
      <c r="II25" s="1421"/>
      <c r="IJ25" s="1421"/>
      <c r="IK25" s="1421"/>
      <c r="IL25" s="1421"/>
      <c r="IM25" s="1421"/>
      <c r="IN25" s="1421"/>
      <c r="IO25" s="1421"/>
      <c r="IP25" s="1421"/>
      <c r="IQ25" s="1421"/>
      <c r="IR25" s="1421"/>
      <c r="IS25" s="1421"/>
      <c r="IT25" s="1421"/>
      <c r="IU25" s="1421"/>
      <c r="IV25" s="1421"/>
    </row>
    <row r="26" spans="1:256" s="1424" customFormat="1" ht="51">
      <c r="A26" s="2303" t="s">
        <v>640</v>
      </c>
      <c r="B26" s="1429" t="s">
        <v>637</v>
      </c>
      <c r="C26" s="1432">
        <v>0.15156773001458104</v>
      </c>
      <c r="D26" s="1433">
        <v>0.14658551625497485</v>
      </c>
      <c r="E26" s="1433">
        <v>0.15554031931635526</v>
      </c>
      <c r="F26" s="1433">
        <v>0.15415890501942284</v>
      </c>
      <c r="G26" s="1433">
        <v>0.15720531172919444</v>
      </c>
      <c r="H26" s="1433">
        <v>0.15695823826373922</v>
      </c>
      <c r="I26" s="1434">
        <v>0.13542943985678246</v>
      </c>
      <c r="L26" s="1421"/>
      <c r="M26" s="1435"/>
      <c r="N26" s="1421"/>
      <c r="O26" s="1421"/>
      <c r="P26" s="1421"/>
      <c r="Q26" s="1421"/>
      <c r="R26" s="1421"/>
      <c r="S26" s="1421"/>
      <c r="T26" s="1421"/>
      <c r="U26" s="1421"/>
      <c r="V26" s="1421"/>
      <c r="W26" s="1421"/>
      <c r="X26" s="1421"/>
      <c r="Y26" s="1421"/>
      <c r="Z26" s="1421"/>
      <c r="AA26" s="1421"/>
      <c r="AB26" s="1421"/>
      <c r="AC26" s="1421"/>
      <c r="AD26" s="1421"/>
      <c r="AE26" s="1421"/>
      <c r="AF26" s="1421"/>
      <c r="AG26" s="1421"/>
      <c r="AH26" s="1421"/>
      <c r="AI26" s="1421"/>
      <c r="AJ26" s="1421"/>
      <c r="AK26" s="1421"/>
      <c r="AL26" s="1421"/>
      <c r="AM26" s="1421"/>
      <c r="AN26" s="1421"/>
      <c r="AO26" s="1421"/>
      <c r="AP26" s="1421"/>
      <c r="AQ26" s="1421"/>
      <c r="AR26" s="1421"/>
      <c r="AS26" s="1421"/>
      <c r="AT26" s="1421"/>
      <c r="AU26" s="1421"/>
      <c r="AV26" s="1421"/>
      <c r="AW26" s="1421"/>
      <c r="AX26" s="1421"/>
      <c r="AY26" s="1421"/>
      <c r="AZ26" s="1421"/>
      <c r="BA26" s="1421"/>
      <c r="BB26" s="1421"/>
      <c r="BC26" s="1421"/>
      <c r="BD26" s="1421"/>
      <c r="BE26" s="1421"/>
      <c r="BF26" s="1421"/>
      <c r="BG26" s="1421"/>
      <c r="BH26" s="1421"/>
      <c r="BI26" s="1421"/>
      <c r="BJ26" s="1421"/>
      <c r="BK26" s="1421"/>
      <c r="BL26" s="1421"/>
      <c r="BM26" s="1421"/>
      <c r="BN26" s="1421"/>
      <c r="BO26" s="1421"/>
      <c r="BP26" s="1421"/>
      <c r="BQ26" s="1421"/>
      <c r="BR26" s="1421"/>
      <c r="BS26" s="1421"/>
      <c r="BT26" s="1421"/>
      <c r="BU26" s="1421"/>
      <c r="BV26" s="1421"/>
      <c r="BW26" s="1421"/>
      <c r="BX26" s="1421"/>
      <c r="BY26" s="1421"/>
      <c r="BZ26" s="1421"/>
      <c r="CA26" s="1421"/>
      <c r="CB26" s="1421"/>
      <c r="CC26" s="1421"/>
      <c r="CD26" s="1421"/>
      <c r="CE26" s="1421"/>
      <c r="CF26" s="1421"/>
      <c r="CG26" s="1421"/>
      <c r="CH26" s="1421"/>
      <c r="CI26" s="1421"/>
      <c r="CJ26" s="1421"/>
      <c r="CK26" s="1421"/>
      <c r="CL26" s="1421"/>
      <c r="CM26" s="1421"/>
      <c r="CN26" s="1421"/>
      <c r="CO26" s="1421"/>
      <c r="CP26" s="1421"/>
      <c r="CQ26" s="1421"/>
      <c r="CR26" s="1421"/>
      <c r="CS26" s="1421"/>
      <c r="CT26" s="1421"/>
      <c r="CU26" s="1421"/>
      <c r="CV26" s="1421"/>
      <c r="CW26" s="1421"/>
      <c r="CX26" s="1421"/>
      <c r="CY26" s="1421"/>
      <c r="CZ26" s="1421"/>
      <c r="DA26" s="1421"/>
      <c r="DB26" s="1421"/>
      <c r="DC26" s="1421"/>
      <c r="DD26" s="1421"/>
      <c r="DE26" s="1421"/>
      <c r="DF26" s="1421"/>
      <c r="DG26" s="1421"/>
      <c r="DH26" s="1421"/>
      <c r="DI26" s="1421"/>
      <c r="DJ26" s="1421"/>
      <c r="DK26" s="1421"/>
      <c r="DL26" s="1421"/>
      <c r="DM26" s="1421"/>
      <c r="DN26" s="1421"/>
      <c r="DO26" s="1421"/>
      <c r="DP26" s="1421"/>
      <c r="DQ26" s="1421"/>
      <c r="DR26" s="1421"/>
      <c r="DS26" s="1421"/>
      <c r="DT26" s="1421"/>
      <c r="DU26" s="1421"/>
      <c r="DV26" s="1421"/>
      <c r="DW26" s="1421"/>
      <c r="DX26" s="1421"/>
      <c r="DY26" s="1421"/>
      <c r="DZ26" s="1421"/>
      <c r="EA26" s="1421"/>
      <c r="EB26" s="1421"/>
      <c r="EC26" s="1421"/>
      <c r="ED26" s="1421"/>
      <c r="EE26" s="1421"/>
      <c r="EF26" s="1421"/>
      <c r="EG26" s="1421"/>
      <c r="EH26" s="1421"/>
      <c r="EI26" s="1421"/>
      <c r="EJ26" s="1421"/>
      <c r="EK26" s="1421"/>
      <c r="EL26" s="1421"/>
      <c r="EM26" s="1421"/>
      <c r="EN26" s="1421"/>
      <c r="EO26" s="1421"/>
      <c r="EP26" s="1421"/>
      <c r="EQ26" s="1421"/>
      <c r="ER26" s="1421"/>
      <c r="ES26" s="1421"/>
      <c r="ET26" s="1421"/>
      <c r="EU26" s="1421"/>
      <c r="EV26" s="1421"/>
      <c r="EW26" s="1421"/>
      <c r="EX26" s="1421"/>
      <c r="EY26" s="1421"/>
      <c r="EZ26" s="1421"/>
      <c r="FA26" s="1421"/>
      <c r="FB26" s="1421"/>
      <c r="FC26" s="1421"/>
      <c r="FD26" s="1421"/>
      <c r="FE26" s="1421"/>
      <c r="FF26" s="1421"/>
      <c r="FG26" s="1421"/>
      <c r="FH26" s="1421"/>
      <c r="FI26" s="1421"/>
      <c r="FJ26" s="1421"/>
      <c r="FK26" s="1421"/>
      <c r="FL26" s="1421"/>
      <c r="FM26" s="1421"/>
      <c r="FN26" s="1421"/>
      <c r="FO26" s="1421"/>
      <c r="FP26" s="1421"/>
      <c r="FQ26" s="1421"/>
      <c r="FR26" s="1421"/>
      <c r="FS26" s="1421"/>
      <c r="FT26" s="1421"/>
      <c r="FU26" s="1421"/>
      <c r="FV26" s="1421"/>
      <c r="FW26" s="1421"/>
      <c r="FX26" s="1421"/>
      <c r="FY26" s="1421"/>
      <c r="FZ26" s="1421"/>
      <c r="GA26" s="1421"/>
      <c r="GB26" s="1421"/>
      <c r="GC26" s="1421"/>
      <c r="GD26" s="1421"/>
      <c r="GE26" s="1421"/>
      <c r="GF26" s="1421"/>
      <c r="GG26" s="1421"/>
      <c r="GH26" s="1421"/>
      <c r="GI26" s="1421"/>
      <c r="GJ26" s="1421"/>
      <c r="GK26" s="1421"/>
      <c r="GL26" s="1421"/>
      <c r="GM26" s="1421"/>
      <c r="GN26" s="1421"/>
      <c r="GO26" s="1421"/>
      <c r="GP26" s="1421"/>
      <c r="GQ26" s="1421"/>
      <c r="GR26" s="1421"/>
      <c r="GS26" s="1421"/>
      <c r="GT26" s="1421"/>
      <c r="GU26" s="1421"/>
      <c r="GV26" s="1421"/>
      <c r="GW26" s="1421"/>
      <c r="GX26" s="1421"/>
      <c r="GY26" s="1421"/>
      <c r="GZ26" s="1421"/>
      <c r="HA26" s="1421"/>
      <c r="HB26" s="1421"/>
      <c r="HC26" s="1421"/>
      <c r="HD26" s="1421"/>
      <c r="HE26" s="1421"/>
      <c r="HF26" s="1421"/>
      <c r="HG26" s="1421"/>
      <c r="HH26" s="1421"/>
      <c r="HI26" s="1421"/>
      <c r="HJ26" s="1421"/>
      <c r="HK26" s="1421"/>
      <c r="HL26" s="1421"/>
      <c r="HM26" s="1421"/>
      <c r="HN26" s="1421"/>
      <c r="HO26" s="1421"/>
      <c r="HP26" s="1421"/>
      <c r="HQ26" s="1421"/>
      <c r="HR26" s="1421"/>
      <c r="HS26" s="1421"/>
      <c r="HT26" s="1421"/>
      <c r="HU26" s="1421"/>
      <c r="HV26" s="1421"/>
      <c r="HW26" s="1421"/>
      <c r="HX26" s="1421"/>
      <c r="HY26" s="1421"/>
      <c r="HZ26" s="1421"/>
      <c r="IA26" s="1421"/>
      <c r="IB26" s="1421"/>
      <c r="IC26" s="1421"/>
      <c r="ID26" s="1421"/>
      <c r="IE26" s="1421"/>
      <c r="IF26" s="1421"/>
      <c r="IG26" s="1421"/>
      <c r="IH26" s="1421"/>
      <c r="II26" s="1421"/>
      <c r="IJ26" s="1421"/>
      <c r="IK26" s="1421"/>
      <c r="IL26" s="1421"/>
      <c r="IM26" s="1421"/>
      <c r="IN26" s="1421"/>
      <c r="IO26" s="1421"/>
      <c r="IP26" s="1421"/>
      <c r="IQ26" s="1421"/>
      <c r="IR26" s="1421"/>
      <c r="IS26" s="1421"/>
      <c r="IT26" s="1421"/>
      <c r="IU26" s="1421"/>
      <c r="IV26" s="1421"/>
    </row>
    <row r="27" spans="1:256" s="1424" customFormat="1" ht="38.25">
      <c r="A27" s="2304"/>
      <c r="B27" s="1431" t="s">
        <v>638</v>
      </c>
      <c r="C27" s="1440">
        <v>0.1694563492796865</v>
      </c>
      <c r="D27" s="1441">
        <v>0.18106507040074238</v>
      </c>
      <c r="E27" s="1441">
        <v>0.1708464243577793</v>
      </c>
      <c r="F27" s="1441">
        <v>0.1764100762118542</v>
      </c>
      <c r="G27" s="1441">
        <v>0.18920437915201974</v>
      </c>
      <c r="H27" s="1441">
        <v>0.20207573982211277</v>
      </c>
      <c r="I27" s="1442">
        <v>0.1777551278322724</v>
      </c>
      <c r="J27" s="1421"/>
      <c r="K27" s="1435"/>
      <c r="L27" s="1435"/>
      <c r="M27" s="1435"/>
      <c r="N27" s="1435"/>
      <c r="O27" s="1435"/>
      <c r="P27" s="1435"/>
      <c r="Q27" s="1421"/>
      <c r="R27" s="1421"/>
      <c r="S27" s="1421"/>
      <c r="T27" s="1421"/>
      <c r="U27" s="1421"/>
      <c r="V27" s="1421"/>
      <c r="W27" s="1421"/>
      <c r="X27" s="1421"/>
      <c r="Y27" s="1421"/>
      <c r="Z27" s="1421"/>
      <c r="AA27" s="1421"/>
      <c r="AB27" s="1421"/>
      <c r="AC27" s="1421"/>
      <c r="AD27" s="1421"/>
      <c r="AE27" s="1421"/>
      <c r="AF27" s="1421"/>
      <c r="AG27" s="1421"/>
      <c r="AH27" s="1421"/>
      <c r="AI27" s="1421"/>
      <c r="AJ27" s="1421"/>
      <c r="AK27" s="1421"/>
      <c r="AL27" s="1421"/>
      <c r="AM27" s="1421"/>
      <c r="AN27" s="1421"/>
      <c r="AO27" s="1421"/>
      <c r="AP27" s="1421"/>
      <c r="AQ27" s="1421"/>
      <c r="AR27" s="1421"/>
      <c r="AS27" s="1421"/>
      <c r="AT27" s="1421"/>
      <c r="AU27" s="1421"/>
      <c r="AV27" s="1421"/>
      <c r="AW27" s="1421"/>
      <c r="AX27" s="1421"/>
      <c r="AY27" s="1421"/>
      <c r="AZ27" s="1421"/>
      <c r="BA27" s="1421"/>
      <c r="BB27" s="1421"/>
      <c r="BC27" s="1421"/>
      <c r="BD27" s="1421"/>
      <c r="BE27" s="1421"/>
      <c r="BF27" s="1421"/>
      <c r="BG27" s="1421"/>
      <c r="BH27" s="1421"/>
      <c r="BI27" s="1421"/>
      <c r="BJ27" s="1421"/>
      <c r="BK27" s="1421"/>
      <c r="BL27" s="1421"/>
      <c r="BM27" s="1421"/>
      <c r="BN27" s="1421"/>
      <c r="BO27" s="1421"/>
      <c r="BP27" s="1421"/>
      <c r="BQ27" s="1421"/>
      <c r="BR27" s="1421"/>
      <c r="BS27" s="1421"/>
      <c r="BT27" s="1421"/>
      <c r="BU27" s="1421"/>
      <c r="BV27" s="1421"/>
      <c r="BW27" s="1421"/>
      <c r="BX27" s="1421"/>
      <c r="BY27" s="1421"/>
      <c r="BZ27" s="1421"/>
      <c r="CA27" s="1421"/>
      <c r="CB27" s="1421"/>
      <c r="CC27" s="1421"/>
      <c r="CD27" s="1421"/>
      <c r="CE27" s="1421"/>
      <c r="CF27" s="1421"/>
      <c r="CG27" s="1421"/>
      <c r="CH27" s="1421"/>
      <c r="CI27" s="1421"/>
      <c r="CJ27" s="1421"/>
      <c r="CK27" s="1421"/>
      <c r="CL27" s="1421"/>
      <c r="CM27" s="1421"/>
      <c r="CN27" s="1421"/>
      <c r="CO27" s="1421"/>
      <c r="CP27" s="1421"/>
      <c r="CQ27" s="1421"/>
      <c r="CR27" s="1421"/>
      <c r="CS27" s="1421"/>
      <c r="CT27" s="1421"/>
      <c r="CU27" s="1421"/>
      <c r="CV27" s="1421"/>
      <c r="CW27" s="1421"/>
      <c r="CX27" s="1421"/>
      <c r="CY27" s="1421"/>
      <c r="CZ27" s="1421"/>
      <c r="DA27" s="1421"/>
      <c r="DB27" s="1421"/>
      <c r="DC27" s="1421"/>
      <c r="DD27" s="1421"/>
      <c r="DE27" s="1421"/>
      <c r="DF27" s="1421"/>
      <c r="DG27" s="1421"/>
      <c r="DH27" s="1421"/>
      <c r="DI27" s="1421"/>
      <c r="DJ27" s="1421"/>
      <c r="DK27" s="1421"/>
      <c r="DL27" s="1421"/>
      <c r="DM27" s="1421"/>
      <c r="DN27" s="1421"/>
      <c r="DO27" s="1421"/>
      <c r="DP27" s="1421"/>
      <c r="DQ27" s="1421"/>
      <c r="DR27" s="1421"/>
      <c r="DS27" s="1421"/>
      <c r="DT27" s="1421"/>
      <c r="DU27" s="1421"/>
      <c r="DV27" s="1421"/>
      <c r="DW27" s="1421"/>
      <c r="DX27" s="1421"/>
      <c r="DY27" s="1421"/>
      <c r="DZ27" s="1421"/>
      <c r="EA27" s="1421"/>
      <c r="EB27" s="1421"/>
      <c r="EC27" s="1421"/>
      <c r="ED27" s="1421"/>
      <c r="EE27" s="1421"/>
      <c r="EF27" s="1421"/>
      <c r="EG27" s="1421"/>
      <c r="EH27" s="1421"/>
      <c r="EI27" s="1421"/>
      <c r="EJ27" s="1421"/>
      <c r="EK27" s="1421"/>
      <c r="EL27" s="1421"/>
      <c r="EM27" s="1421"/>
      <c r="EN27" s="1421"/>
      <c r="EO27" s="1421"/>
      <c r="EP27" s="1421"/>
      <c r="EQ27" s="1421"/>
      <c r="ER27" s="1421"/>
      <c r="ES27" s="1421"/>
      <c r="ET27" s="1421"/>
      <c r="EU27" s="1421"/>
      <c r="EV27" s="1421"/>
      <c r="EW27" s="1421"/>
      <c r="EX27" s="1421"/>
      <c r="EY27" s="1421"/>
      <c r="EZ27" s="1421"/>
      <c r="FA27" s="1421"/>
      <c r="FB27" s="1421"/>
      <c r="FC27" s="1421"/>
      <c r="FD27" s="1421"/>
      <c r="FE27" s="1421"/>
      <c r="FF27" s="1421"/>
      <c r="FG27" s="1421"/>
      <c r="FH27" s="1421"/>
      <c r="FI27" s="1421"/>
      <c r="FJ27" s="1421"/>
      <c r="FK27" s="1421"/>
      <c r="FL27" s="1421"/>
      <c r="FM27" s="1421"/>
      <c r="FN27" s="1421"/>
      <c r="FO27" s="1421"/>
      <c r="FP27" s="1421"/>
      <c r="FQ27" s="1421"/>
      <c r="FR27" s="1421"/>
      <c r="FS27" s="1421"/>
      <c r="FT27" s="1421"/>
      <c r="FU27" s="1421"/>
      <c r="FV27" s="1421"/>
      <c r="FW27" s="1421"/>
      <c r="FX27" s="1421"/>
      <c r="FY27" s="1421"/>
      <c r="FZ27" s="1421"/>
      <c r="GA27" s="1421"/>
      <c r="GB27" s="1421"/>
      <c r="GC27" s="1421"/>
      <c r="GD27" s="1421"/>
      <c r="GE27" s="1421"/>
      <c r="GF27" s="1421"/>
      <c r="GG27" s="1421"/>
      <c r="GH27" s="1421"/>
      <c r="GI27" s="1421"/>
      <c r="GJ27" s="1421"/>
      <c r="GK27" s="1421"/>
      <c r="GL27" s="1421"/>
      <c r="GM27" s="1421"/>
      <c r="GN27" s="1421"/>
      <c r="GO27" s="1421"/>
      <c r="GP27" s="1421"/>
      <c r="GQ27" s="1421"/>
      <c r="GR27" s="1421"/>
      <c r="GS27" s="1421"/>
      <c r="GT27" s="1421"/>
      <c r="GU27" s="1421"/>
      <c r="GV27" s="1421"/>
      <c r="GW27" s="1421"/>
      <c r="GX27" s="1421"/>
      <c r="GY27" s="1421"/>
      <c r="GZ27" s="1421"/>
      <c r="HA27" s="1421"/>
      <c r="HB27" s="1421"/>
      <c r="HC27" s="1421"/>
      <c r="HD27" s="1421"/>
      <c r="HE27" s="1421"/>
      <c r="HF27" s="1421"/>
      <c r="HG27" s="1421"/>
      <c r="HH27" s="1421"/>
      <c r="HI27" s="1421"/>
      <c r="HJ27" s="1421"/>
      <c r="HK27" s="1421"/>
      <c r="HL27" s="1421"/>
      <c r="HM27" s="1421"/>
      <c r="HN27" s="1421"/>
      <c r="HO27" s="1421"/>
      <c r="HP27" s="1421"/>
      <c r="HQ27" s="1421"/>
      <c r="HR27" s="1421"/>
      <c r="HS27" s="1421"/>
      <c r="HT27" s="1421"/>
      <c r="HU27" s="1421"/>
      <c r="HV27" s="1421"/>
      <c r="HW27" s="1421"/>
      <c r="HX27" s="1421"/>
      <c r="HY27" s="1421"/>
      <c r="HZ27" s="1421"/>
      <c r="IA27" s="1421"/>
      <c r="IB27" s="1421"/>
      <c r="IC27" s="1421"/>
      <c r="ID27" s="1421"/>
      <c r="IE27" s="1421"/>
      <c r="IF27" s="1421"/>
      <c r="IG27" s="1421"/>
      <c r="IH27" s="1421"/>
      <c r="II27" s="1421"/>
      <c r="IJ27" s="1421"/>
      <c r="IK27" s="1421"/>
      <c r="IL27" s="1421"/>
      <c r="IM27" s="1421"/>
      <c r="IN27" s="1421"/>
      <c r="IO27" s="1421"/>
      <c r="IP27" s="1421"/>
      <c r="IQ27" s="1421"/>
      <c r="IR27" s="1421"/>
      <c r="IS27" s="1421"/>
      <c r="IT27" s="1421"/>
      <c r="IU27" s="1421"/>
      <c r="IV27" s="1421"/>
    </row>
    <row r="28" spans="1:256" s="1424" customFormat="1" ht="26.25" thickBot="1">
      <c r="A28" s="2305"/>
      <c r="B28" s="1436" t="s">
        <v>576</v>
      </c>
      <c r="C28" s="1443">
        <v>6.5760548785681244E-2</v>
      </c>
      <c r="D28" s="1444">
        <v>7.7063047336086862E-2</v>
      </c>
      <c r="E28" s="1444">
        <v>7.4712758057991741E-2</v>
      </c>
      <c r="F28" s="1444">
        <v>7.4504141661585241E-2</v>
      </c>
      <c r="G28" s="1444">
        <v>8.5982744944931647E-2</v>
      </c>
      <c r="H28" s="1444">
        <v>9.0626234298851804E-2</v>
      </c>
      <c r="I28" s="1445">
        <v>7.4872836923097111E-2</v>
      </c>
      <c r="J28" s="1421"/>
      <c r="K28" s="1435"/>
      <c r="L28" s="1435"/>
      <c r="M28" s="1435"/>
      <c r="N28" s="1435"/>
      <c r="O28" s="1435"/>
      <c r="P28" s="1435"/>
      <c r="Q28" s="1421"/>
      <c r="R28" s="1421"/>
      <c r="S28" s="1421"/>
      <c r="T28" s="1421"/>
      <c r="U28" s="1421"/>
      <c r="V28" s="1421"/>
      <c r="W28" s="1421"/>
      <c r="X28" s="1421"/>
      <c r="Y28" s="1421"/>
      <c r="Z28" s="1421"/>
      <c r="AA28" s="1421"/>
      <c r="AB28" s="1421"/>
      <c r="AC28" s="1421"/>
      <c r="AD28" s="1421"/>
      <c r="AE28" s="1421"/>
      <c r="AF28" s="1421"/>
      <c r="AG28" s="1421"/>
      <c r="AH28" s="1421"/>
      <c r="AI28" s="1421"/>
      <c r="AJ28" s="1421"/>
      <c r="AK28" s="1421"/>
      <c r="AL28" s="1421"/>
      <c r="AM28" s="1421"/>
      <c r="AN28" s="1421"/>
      <c r="AO28" s="1421"/>
      <c r="AP28" s="1421"/>
      <c r="AQ28" s="1421"/>
      <c r="AR28" s="1421"/>
      <c r="AS28" s="1421"/>
      <c r="AT28" s="1421"/>
      <c r="AU28" s="1421"/>
      <c r="AV28" s="1421"/>
      <c r="AW28" s="1421"/>
      <c r="AX28" s="1421"/>
      <c r="AY28" s="1421"/>
      <c r="AZ28" s="1421"/>
      <c r="BA28" s="1421"/>
      <c r="BB28" s="1421"/>
      <c r="BC28" s="1421"/>
      <c r="BD28" s="1421"/>
      <c r="BE28" s="1421"/>
      <c r="BF28" s="1421"/>
      <c r="BG28" s="1421"/>
      <c r="BH28" s="1421"/>
      <c r="BI28" s="1421"/>
      <c r="BJ28" s="1421"/>
      <c r="BK28" s="1421"/>
      <c r="BL28" s="1421"/>
      <c r="BM28" s="1421"/>
      <c r="BN28" s="1421"/>
      <c r="BO28" s="1421"/>
      <c r="BP28" s="1421"/>
      <c r="BQ28" s="1421"/>
      <c r="BR28" s="1421"/>
      <c r="BS28" s="1421"/>
      <c r="BT28" s="1421"/>
      <c r="BU28" s="1421"/>
      <c r="BV28" s="1421"/>
      <c r="BW28" s="1421"/>
      <c r="BX28" s="1421"/>
      <c r="BY28" s="1421"/>
      <c r="BZ28" s="1421"/>
      <c r="CA28" s="1421"/>
      <c r="CB28" s="1421"/>
      <c r="CC28" s="1421"/>
      <c r="CD28" s="1421"/>
      <c r="CE28" s="1421"/>
      <c r="CF28" s="1421"/>
      <c r="CG28" s="1421"/>
      <c r="CH28" s="1421"/>
      <c r="CI28" s="1421"/>
      <c r="CJ28" s="1421"/>
      <c r="CK28" s="1421"/>
      <c r="CL28" s="1421"/>
      <c r="CM28" s="1421"/>
      <c r="CN28" s="1421"/>
      <c r="CO28" s="1421"/>
      <c r="CP28" s="1421"/>
      <c r="CQ28" s="1421"/>
      <c r="CR28" s="1421"/>
      <c r="CS28" s="1421"/>
      <c r="CT28" s="1421"/>
      <c r="CU28" s="1421"/>
      <c r="CV28" s="1421"/>
      <c r="CW28" s="1421"/>
      <c r="CX28" s="1421"/>
      <c r="CY28" s="1421"/>
      <c r="CZ28" s="1421"/>
      <c r="DA28" s="1421"/>
      <c r="DB28" s="1421"/>
      <c r="DC28" s="1421"/>
      <c r="DD28" s="1421"/>
      <c r="DE28" s="1421"/>
      <c r="DF28" s="1421"/>
      <c r="DG28" s="1421"/>
      <c r="DH28" s="1421"/>
      <c r="DI28" s="1421"/>
      <c r="DJ28" s="1421"/>
      <c r="DK28" s="1421"/>
      <c r="DL28" s="1421"/>
      <c r="DM28" s="1421"/>
      <c r="DN28" s="1421"/>
      <c r="DO28" s="1421"/>
      <c r="DP28" s="1421"/>
      <c r="DQ28" s="1421"/>
      <c r="DR28" s="1421"/>
      <c r="DS28" s="1421"/>
      <c r="DT28" s="1421"/>
      <c r="DU28" s="1421"/>
      <c r="DV28" s="1421"/>
      <c r="DW28" s="1421"/>
      <c r="DX28" s="1421"/>
      <c r="DY28" s="1421"/>
      <c r="DZ28" s="1421"/>
      <c r="EA28" s="1421"/>
      <c r="EB28" s="1421"/>
      <c r="EC28" s="1421"/>
      <c r="ED28" s="1421"/>
      <c r="EE28" s="1421"/>
      <c r="EF28" s="1421"/>
      <c r="EG28" s="1421"/>
      <c r="EH28" s="1421"/>
      <c r="EI28" s="1421"/>
      <c r="EJ28" s="1421"/>
      <c r="EK28" s="1421"/>
      <c r="EL28" s="1421"/>
      <c r="EM28" s="1421"/>
      <c r="EN28" s="1421"/>
      <c r="EO28" s="1421"/>
      <c r="EP28" s="1421"/>
      <c r="EQ28" s="1421"/>
      <c r="ER28" s="1421"/>
      <c r="ES28" s="1421"/>
      <c r="ET28" s="1421"/>
      <c r="EU28" s="1421"/>
      <c r="EV28" s="1421"/>
      <c r="EW28" s="1421"/>
      <c r="EX28" s="1421"/>
      <c r="EY28" s="1421"/>
      <c r="EZ28" s="1421"/>
      <c r="FA28" s="1421"/>
      <c r="FB28" s="1421"/>
      <c r="FC28" s="1421"/>
      <c r="FD28" s="1421"/>
      <c r="FE28" s="1421"/>
      <c r="FF28" s="1421"/>
      <c r="FG28" s="1421"/>
      <c r="FH28" s="1421"/>
      <c r="FI28" s="1421"/>
      <c r="FJ28" s="1421"/>
      <c r="FK28" s="1421"/>
      <c r="FL28" s="1421"/>
      <c r="FM28" s="1421"/>
      <c r="FN28" s="1421"/>
      <c r="FO28" s="1421"/>
      <c r="FP28" s="1421"/>
      <c r="FQ28" s="1421"/>
      <c r="FR28" s="1421"/>
      <c r="FS28" s="1421"/>
      <c r="FT28" s="1421"/>
      <c r="FU28" s="1421"/>
      <c r="FV28" s="1421"/>
      <c r="FW28" s="1421"/>
      <c r="FX28" s="1421"/>
      <c r="FY28" s="1421"/>
      <c r="FZ28" s="1421"/>
      <c r="GA28" s="1421"/>
      <c r="GB28" s="1421"/>
      <c r="GC28" s="1421"/>
      <c r="GD28" s="1421"/>
      <c r="GE28" s="1421"/>
      <c r="GF28" s="1421"/>
      <c r="GG28" s="1421"/>
      <c r="GH28" s="1421"/>
      <c r="GI28" s="1421"/>
      <c r="GJ28" s="1421"/>
      <c r="GK28" s="1421"/>
      <c r="GL28" s="1421"/>
      <c r="GM28" s="1421"/>
      <c r="GN28" s="1421"/>
      <c r="GO28" s="1421"/>
      <c r="GP28" s="1421"/>
      <c r="GQ28" s="1421"/>
      <c r="GR28" s="1421"/>
      <c r="GS28" s="1421"/>
      <c r="GT28" s="1421"/>
      <c r="GU28" s="1421"/>
      <c r="GV28" s="1421"/>
      <c r="GW28" s="1421"/>
      <c r="GX28" s="1421"/>
      <c r="GY28" s="1421"/>
      <c r="GZ28" s="1421"/>
      <c r="HA28" s="1421"/>
      <c r="HB28" s="1421"/>
      <c r="HC28" s="1421"/>
      <c r="HD28" s="1421"/>
      <c r="HE28" s="1421"/>
      <c r="HF28" s="1421"/>
      <c r="HG28" s="1421"/>
      <c r="HH28" s="1421"/>
      <c r="HI28" s="1421"/>
      <c r="HJ28" s="1421"/>
      <c r="HK28" s="1421"/>
      <c r="HL28" s="1421"/>
      <c r="HM28" s="1421"/>
      <c r="HN28" s="1421"/>
      <c r="HO28" s="1421"/>
      <c r="HP28" s="1421"/>
      <c r="HQ28" s="1421"/>
      <c r="HR28" s="1421"/>
      <c r="HS28" s="1421"/>
      <c r="HT28" s="1421"/>
      <c r="HU28" s="1421"/>
      <c r="HV28" s="1421"/>
      <c r="HW28" s="1421"/>
      <c r="HX28" s="1421"/>
      <c r="HY28" s="1421"/>
      <c r="HZ28" s="1421"/>
      <c r="IA28" s="1421"/>
      <c r="IB28" s="1421"/>
      <c r="IC28" s="1421"/>
      <c r="ID28" s="1421"/>
      <c r="IE28" s="1421"/>
      <c r="IF28" s="1421"/>
      <c r="IG28" s="1421"/>
      <c r="IH28" s="1421"/>
      <c r="II28" s="1421"/>
      <c r="IJ28" s="1421"/>
      <c r="IK28" s="1421"/>
      <c r="IL28" s="1421"/>
      <c r="IM28" s="1421"/>
      <c r="IN28" s="1421"/>
      <c r="IO28" s="1421"/>
      <c r="IP28" s="1421"/>
      <c r="IQ28" s="1421"/>
      <c r="IR28" s="1421"/>
      <c r="IS28" s="1421"/>
      <c r="IT28" s="1421"/>
      <c r="IU28" s="1421"/>
      <c r="IV28" s="1421"/>
    </row>
    <row r="31" spans="1:256" s="1424" customFormat="1" ht="15" customHeight="1">
      <c r="A31" s="2313" t="s">
        <v>644</v>
      </c>
      <c r="B31" s="2313"/>
      <c r="C31" s="2313"/>
      <c r="D31" s="2313"/>
      <c r="E31" s="2313"/>
      <c r="F31" s="2313"/>
      <c r="G31" s="2313"/>
      <c r="H31" s="2313"/>
      <c r="I31" s="1421"/>
      <c r="J31" s="1421"/>
      <c r="K31" s="1421"/>
      <c r="L31" s="1421"/>
      <c r="M31" s="1421"/>
      <c r="N31" s="1421"/>
      <c r="O31" s="1421"/>
      <c r="P31" s="1421"/>
      <c r="Q31" s="1421"/>
      <c r="R31" s="1421"/>
      <c r="S31" s="1421"/>
      <c r="T31" s="1421"/>
      <c r="U31" s="1421"/>
      <c r="V31" s="1421"/>
      <c r="W31" s="1421"/>
      <c r="X31" s="1421"/>
      <c r="Y31" s="1421"/>
      <c r="Z31" s="1421"/>
      <c r="AA31" s="1421"/>
      <c r="AB31" s="1421"/>
      <c r="AC31" s="1421"/>
      <c r="AD31" s="1421"/>
      <c r="AE31" s="1421"/>
      <c r="AF31" s="1421"/>
      <c r="AG31" s="1421"/>
      <c r="AH31" s="1421"/>
      <c r="AI31" s="1421"/>
      <c r="AJ31" s="1421"/>
      <c r="AK31" s="1421"/>
      <c r="AL31" s="1421"/>
      <c r="AM31" s="1421"/>
      <c r="AN31" s="1421"/>
      <c r="AO31" s="1421"/>
      <c r="AP31" s="1421"/>
      <c r="AQ31" s="1421"/>
      <c r="AR31" s="1421"/>
      <c r="AS31" s="1421"/>
      <c r="AT31" s="1421"/>
      <c r="AU31" s="1421"/>
      <c r="AV31" s="1421"/>
      <c r="AW31" s="1421"/>
      <c r="AX31" s="1421"/>
      <c r="AY31" s="1421"/>
      <c r="AZ31" s="1421"/>
      <c r="BA31" s="1421"/>
      <c r="BB31" s="1421"/>
      <c r="BC31" s="1421"/>
      <c r="BD31" s="1421"/>
      <c r="BE31" s="1421"/>
      <c r="BF31" s="1421"/>
      <c r="BG31" s="1421"/>
      <c r="BH31" s="1421"/>
      <c r="BI31" s="1421"/>
      <c r="BJ31" s="1421"/>
      <c r="BK31" s="1421"/>
      <c r="BL31" s="1421"/>
      <c r="BM31" s="1421"/>
      <c r="BN31" s="1421"/>
      <c r="BO31" s="1421"/>
      <c r="BP31" s="1421"/>
      <c r="BQ31" s="1421"/>
      <c r="BR31" s="1421"/>
      <c r="BS31" s="1421"/>
      <c r="BT31" s="1421"/>
      <c r="BU31" s="1421"/>
      <c r="BV31" s="1421"/>
      <c r="BW31" s="1421"/>
      <c r="BX31" s="1421"/>
      <c r="BY31" s="1421"/>
      <c r="BZ31" s="1421"/>
      <c r="CA31" s="1421"/>
      <c r="CB31" s="1421"/>
      <c r="CC31" s="1421"/>
      <c r="CD31" s="1421"/>
      <c r="CE31" s="1421"/>
      <c r="CF31" s="1421"/>
      <c r="CG31" s="1421"/>
      <c r="CH31" s="1421"/>
      <c r="CI31" s="1421"/>
      <c r="CJ31" s="1421"/>
      <c r="CK31" s="1421"/>
      <c r="CL31" s="1421"/>
      <c r="CM31" s="1421"/>
      <c r="CN31" s="1421"/>
      <c r="CO31" s="1421"/>
      <c r="CP31" s="1421"/>
      <c r="CQ31" s="1421"/>
      <c r="CR31" s="1421"/>
      <c r="CS31" s="1421"/>
      <c r="CT31" s="1421"/>
      <c r="CU31" s="1421"/>
      <c r="CV31" s="1421"/>
      <c r="CW31" s="1421"/>
      <c r="CX31" s="1421"/>
      <c r="CY31" s="1421"/>
      <c r="CZ31" s="1421"/>
      <c r="DA31" s="1421"/>
      <c r="DB31" s="1421"/>
      <c r="DC31" s="1421"/>
      <c r="DD31" s="1421"/>
      <c r="DE31" s="1421"/>
      <c r="DF31" s="1421"/>
      <c r="DG31" s="1421"/>
      <c r="DH31" s="1421"/>
      <c r="DI31" s="1421"/>
      <c r="DJ31" s="1421"/>
      <c r="DK31" s="1421"/>
      <c r="DL31" s="1421"/>
      <c r="DM31" s="1421"/>
      <c r="DN31" s="1421"/>
      <c r="DO31" s="1421"/>
      <c r="DP31" s="1421"/>
      <c r="DQ31" s="1421"/>
      <c r="DR31" s="1421"/>
      <c r="DS31" s="1421"/>
      <c r="DT31" s="1421"/>
      <c r="DU31" s="1421"/>
      <c r="DV31" s="1421"/>
      <c r="DW31" s="1421"/>
      <c r="DX31" s="1421"/>
      <c r="DY31" s="1421"/>
      <c r="DZ31" s="1421"/>
      <c r="EA31" s="1421"/>
      <c r="EB31" s="1421"/>
      <c r="EC31" s="1421"/>
      <c r="ED31" s="1421"/>
      <c r="EE31" s="1421"/>
      <c r="EF31" s="1421"/>
      <c r="EG31" s="1421"/>
      <c r="EH31" s="1421"/>
      <c r="EI31" s="1421"/>
      <c r="EJ31" s="1421"/>
      <c r="EK31" s="1421"/>
      <c r="EL31" s="1421"/>
      <c r="EM31" s="1421"/>
      <c r="EN31" s="1421"/>
      <c r="EO31" s="1421"/>
      <c r="EP31" s="1421"/>
      <c r="EQ31" s="1421"/>
      <c r="ER31" s="1421"/>
      <c r="ES31" s="1421"/>
      <c r="ET31" s="1421"/>
      <c r="EU31" s="1421"/>
      <c r="EV31" s="1421"/>
      <c r="EW31" s="1421"/>
      <c r="EX31" s="1421"/>
      <c r="EY31" s="1421"/>
      <c r="EZ31" s="1421"/>
      <c r="FA31" s="1421"/>
      <c r="FB31" s="1421"/>
      <c r="FC31" s="1421"/>
      <c r="FD31" s="1421"/>
      <c r="FE31" s="1421"/>
      <c r="FF31" s="1421"/>
      <c r="FG31" s="1421"/>
      <c r="FH31" s="1421"/>
      <c r="FI31" s="1421"/>
      <c r="FJ31" s="1421"/>
      <c r="FK31" s="1421"/>
      <c r="FL31" s="1421"/>
      <c r="FM31" s="1421"/>
      <c r="FN31" s="1421"/>
      <c r="FO31" s="1421"/>
      <c r="FP31" s="1421"/>
      <c r="FQ31" s="1421"/>
      <c r="FR31" s="1421"/>
      <c r="FS31" s="1421"/>
      <c r="FT31" s="1421"/>
      <c r="FU31" s="1421"/>
      <c r="FV31" s="1421"/>
      <c r="FW31" s="1421"/>
      <c r="FX31" s="1421"/>
      <c r="FY31" s="1421"/>
      <c r="FZ31" s="1421"/>
      <c r="GA31" s="1421"/>
      <c r="GB31" s="1421"/>
      <c r="GC31" s="1421"/>
      <c r="GD31" s="1421"/>
      <c r="GE31" s="1421"/>
      <c r="GF31" s="1421"/>
      <c r="GG31" s="1421"/>
      <c r="GH31" s="1421"/>
      <c r="GI31" s="1421"/>
      <c r="GJ31" s="1421"/>
      <c r="GK31" s="1421"/>
      <c r="GL31" s="1421"/>
      <c r="GM31" s="1421"/>
      <c r="GN31" s="1421"/>
      <c r="GO31" s="1421"/>
      <c r="GP31" s="1421"/>
      <c r="GQ31" s="1421"/>
      <c r="GR31" s="1421"/>
      <c r="GS31" s="1421"/>
      <c r="GT31" s="1421"/>
      <c r="GU31" s="1421"/>
      <c r="GV31" s="1421"/>
      <c r="GW31" s="1421"/>
      <c r="GX31" s="1421"/>
      <c r="GY31" s="1421"/>
      <c r="GZ31" s="1421"/>
      <c r="HA31" s="1421"/>
      <c r="HB31" s="1421"/>
      <c r="HC31" s="1421"/>
      <c r="HD31" s="1421"/>
      <c r="HE31" s="1421"/>
      <c r="HF31" s="1421"/>
      <c r="HG31" s="1421"/>
      <c r="HH31" s="1421"/>
      <c r="HI31" s="1421"/>
      <c r="HJ31" s="1421"/>
      <c r="HK31" s="1421"/>
      <c r="HL31" s="1421"/>
      <c r="HM31" s="1421"/>
      <c r="HN31" s="1421"/>
      <c r="HO31" s="1421"/>
      <c r="HP31" s="1421"/>
      <c r="HQ31" s="1421"/>
      <c r="HR31" s="1421"/>
      <c r="HS31" s="1421"/>
      <c r="HT31" s="1421"/>
      <c r="HU31" s="1421"/>
      <c r="HV31" s="1421"/>
      <c r="HW31" s="1421"/>
      <c r="HX31" s="1421"/>
      <c r="HY31" s="1421"/>
      <c r="HZ31" s="1421"/>
      <c r="IA31" s="1421"/>
      <c r="IB31" s="1421"/>
      <c r="IC31" s="1421"/>
      <c r="ID31" s="1421"/>
      <c r="IE31" s="1421"/>
      <c r="IF31" s="1421"/>
      <c r="IG31" s="1421"/>
      <c r="IH31" s="1421"/>
      <c r="II31" s="1421"/>
      <c r="IJ31" s="1421"/>
      <c r="IK31" s="1421"/>
      <c r="IL31" s="1421"/>
      <c r="IM31" s="1421"/>
      <c r="IN31" s="1421"/>
      <c r="IO31" s="1421"/>
      <c r="IP31" s="1421"/>
      <c r="IQ31" s="1421"/>
      <c r="IR31" s="1421"/>
      <c r="IS31" s="1421"/>
      <c r="IT31" s="1421"/>
      <c r="IU31" s="1421"/>
      <c r="IV31" s="1421"/>
    </row>
    <row r="32" spans="1:256" s="1424" customFormat="1" ht="15" customHeight="1">
      <c r="A32" s="2313" t="s">
        <v>645</v>
      </c>
      <c r="B32" s="2313"/>
      <c r="C32" s="2313"/>
      <c r="D32" s="2313"/>
      <c r="E32" s="2313"/>
      <c r="F32" s="2313"/>
      <c r="G32" s="2313"/>
      <c r="H32" s="2313"/>
      <c r="I32" s="1421"/>
      <c r="J32" s="1421"/>
      <c r="K32" s="1421"/>
      <c r="L32" s="1421"/>
      <c r="M32" s="1421"/>
      <c r="N32" s="1421"/>
      <c r="O32" s="1421"/>
      <c r="P32" s="1421"/>
      <c r="Q32" s="1421"/>
      <c r="R32" s="1421"/>
      <c r="S32" s="1421"/>
      <c r="T32" s="1421"/>
      <c r="U32" s="1421"/>
      <c r="V32" s="1421"/>
      <c r="W32" s="1421"/>
      <c r="X32" s="1421"/>
      <c r="Y32" s="1421"/>
      <c r="Z32" s="1421"/>
      <c r="AA32" s="1421"/>
      <c r="AB32" s="1421"/>
      <c r="AC32" s="1421"/>
      <c r="AD32" s="1421"/>
      <c r="AE32" s="1421"/>
      <c r="AF32" s="1421"/>
      <c r="AG32" s="1421"/>
      <c r="AH32" s="1421"/>
      <c r="AI32" s="1421"/>
      <c r="AJ32" s="1421"/>
      <c r="AK32" s="1421"/>
      <c r="AL32" s="1421"/>
      <c r="AM32" s="1421"/>
      <c r="AN32" s="1421"/>
      <c r="AO32" s="1421"/>
      <c r="AP32" s="1421"/>
      <c r="AQ32" s="1421"/>
      <c r="AR32" s="1421"/>
      <c r="AS32" s="1421"/>
      <c r="AT32" s="1421"/>
      <c r="AU32" s="1421"/>
      <c r="AV32" s="1421"/>
      <c r="AW32" s="1421"/>
      <c r="AX32" s="1421"/>
      <c r="AY32" s="1421"/>
      <c r="AZ32" s="1421"/>
      <c r="BA32" s="1421"/>
      <c r="BB32" s="1421"/>
      <c r="BC32" s="1421"/>
      <c r="BD32" s="1421"/>
      <c r="BE32" s="1421"/>
      <c r="BF32" s="1421"/>
      <c r="BG32" s="1421"/>
      <c r="BH32" s="1421"/>
      <c r="BI32" s="1421"/>
      <c r="BJ32" s="1421"/>
      <c r="BK32" s="1421"/>
      <c r="BL32" s="1421"/>
      <c r="BM32" s="1421"/>
      <c r="BN32" s="1421"/>
      <c r="BO32" s="1421"/>
      <c r="BP32" s="1421"/>
      <c r="BQ32" s="1421"/>
      <c r="BR32" s="1421"/>
      <c r="BS32" s="1421"/>
      <c r="BT32" s="1421"/>
      <c r="BU32" s="1421"/>
      <c r="BV32" s="1421"/>
      <c r="BW32" s="1421"/>
      <c r="BX32" s="1421"/>
      <c r="BY32" s="1421"/>
      <c r="BZ32" s="1421"/>
      <c r="CA32" s="1421"/>
      <c r="CB32" s="1421"/>
      <c r="CC32" s="1421"/>
      <c r="CD32" s="1421"/>
      <c r="CE32" s="1421"/>
      <c r="CF32" s="1421"/>
      <c r="CG32" s="1421"/>
      <c r="CH32" s="1421"/>
      <c r="CI32" s="1421"/>
      <c r="CJ32" s="1421"/>
      <c r="CK32" s="1421"/>
      <c r="CL32" s="1421"/>
      <c r="CM32" s="1421"/>
      <c r="CN32" s="1421"/>
      <c r="CO32" s="1421"/>
      <c r="CP32" s="1421"/>
      <c r="CQ32" s="1421"/>
      <c r="CR32" s="1421"/>
      <c r="CS32" s="1421"/>
      <c r="CT32" s="1421"/>
      <c r="CU32" s="1421"/>
      <c r="CV32" s="1421"/>
      <c r="CW32" s="1421"/>
      <c r="CX32" s="1421"/>
      <c r="CY32" s="1421"/>
      <c r="CZ32" s="1421"/>
      <c r="DA32" s="1421"/>
      <c r="DB32" s="1421"/>
      <c r="DC32" s="1421"/>
      <c r="DD32" s="1421"/>
      <c r="DE32" s="1421"/>
      <c r="DF32" s="1421"/>
      <c r="DG32" s="1421"/>
      <c r="DH32" s="1421"/>
      <c r="DI32" s="1421"/>
      <c r="DJ32" s="1421"/>
      <c r="DK32" s="1421"/>
      <c r="DL32" s="1421"/>
      <c r="DM32" s="1421"/>
      <c r="DN32" s="1421"/>
      <c r="DO32" s="1421"/>
      <c r="DP32" s="1421"/>
      <c r="DQ32" s="1421"/>
      <c r="DR32" s="1421"/>
      <c r="DS32" s="1421"/>
      <c r="DT32" s="1421"/>
      <c r="DU32" s="1421"/>
      <c r="DV32" s="1421"/>
      <c r="DW32" s="1421"/>
      <c r="DX32" s="1421"/>
      <c r="DY32" s="1421"/>
      <c r="DZ32" s="1421"/>
      <c r="EA32" s="1421"/>
      <c r="EB32" s="1421"/>
      <c r="EC32" s="1421"/>
      <c r="ED32" s="1421"/>
      <c r="EE32" s="1421"/>
      <c r="EF32" s="1421"/>
      <c r="EG32" s="1421"/>
      <c r="EH32" s="1421"/>
      <c r="EI32" s="1421"/>
      <c r="EJ32" s="1421"/>
      <c r="EK32" s="1421"/>
      <c r="EL32" s="1421"/>
      <c r="EM32" s="1421"/>
      <c r="EN32" s="1421"/>
      <c r="EO32" s="1421"/>
      <c r="EP32" s="1421"/>
      <c r="EQ32" s="1421"/>
      <c r="ER32" s="1421"/>
      <c r="ES32" s="1421"/>
      <c r="ET32" s="1421"/>
      <c r="EU32" s="1421"/>
      <c r="EV32" s="1421"/>
      <c r="EW32" s="1421"/>
      <c r="EX32" s="1421"/>
      <c r="EY32" s="1421"/>
      <c r="EZ32" s="1421"/>
      <c r="FA32" s="1421"/>
      <c r="FB32" s="1421"/>
      <c r="FC32" s="1421"/>
      <c r="FD32" s="1421"/>
      <c r="FE32" s="1421"/>
      <c r="FF32" s="1421"/>
      <c r="FG32" s="1421"/>
      <c r="FH32" s="1421"/>
      <c r="FI32" s="1421"/>
      <c r="FJ32" s="1421"/>
      <c r="FK32" s="1421"/>
      <c r="FL32" s="1421"/>
      <c r="FM32" s="1421"/>
      <c r="FN32" s="1421"/>
      <c r="FO32" s="1421"/>
      <c r="FP32" s="1421"/>
      <c r="FQ32" s="1421"/>
      <c r="FR32" s="1421"/>
      <c r="FS32" s="1421"/>
      <c r="FT32" s="1421"/>
      <c r="FU32" s="1421"/>
      <c r="FV32" s="1421"/>
      <c r="FW32" s="1421"/>
      <c r="FX32" s="1421"/>
      <c r="FY32" s="1421"/>
      <c r="FZ32" s="1421"/>
      <c r="GA32" s="1421"/>
      <c r="GB32" s="1421"/>
      <c r="GC32" s="1421"/>
      <c r="GD32" s="1421"/>
      <c r="GE32" s="1421"/>
      <c r="GF32" s="1421"/>
      <c r="GG32" s="1421"/>
      <c r="GH32" s="1421"/>
      <c r="GI32" s="1421"/>
      <c r="GJ32" s="1421"/>
      <c r="GK32" s="1421"/>
      <c r="GL32" s="1421"/>
      <c r="GM32" s="1421"/>
      <c r="GN32" s="1421"/>
      <c r="GO32" s="1421"/>
      <c r="GP32" s="1421"/>
      <c r="GQ32" s="1421"/>
      <c r="GR32" s="1421"/>
      <c r="GS32" s="1421"/>
      <c r="GT32" s="1421"/>
      <c r="GU32" s="1421"/>
      <c r="GV32" s="1421"/>
      <c r="GW32" s="1421"/>
      <c r="GX32" s="1421"/>
      <c r="GY32" s="1421"/>
      <c r="GZ32" s="1421"/>
      <c r="HA32" s="1421"/>
      <c r="HB32" s="1421"/>
      <c r="HC32" s="1421"/>
      <c r="HD32" s="1421"/>
      <c r="HE32" s="1421"/>
      <c r="HF32" s="1421"/>
      <c r="HG32" s="1421"/>
      <c r="HH32" s="1421"/>
      <c r="HI32" s="1421"/>
      <c r="HJ32" s="1421"/>
      <c r="HK32" s="1421"/>
      <c r="HL32" s="1421"/>
      <c r="HM32" s="1421"/>
      <c r="HN32" s="1421"/>
      <c r="HO32" s="1421"/>
      <c r="HP32" s="1421"/>
      <c r="HQ32" s="1421"/>
      <c r="HR32" s="1421"/>
      <c r="HS32" s="1421"/>
      <c r="HT32" s="1421"/>
      <c r="HU32" s="1421"/>
      <c r="HV32" s="1421"/>
      <c r="HW32" s="1421"/>
      <c r="HX32" s="1421"/>
      <c r="HY32" s="1421"/>
      <c r="HZ32" s="1421"/>
      <c r="IA32" s="1421"/>
      <c r="IB32" s="1421"/>
      <c r="IC32" s="1421"/>
      <c r="ID32" s="1421"/>
      <c r="IE32" s="1421"/>
      <c r="IF32" s="1421"/>
      <c r="IG32" s="1421"/>
      <c r="IH32" s="1421"/>
      <c r="II32" s="1421"/>
      <c r="IJ32" s="1421"/>
      <c r="IK32" s="1421"/>
      <c r="IL32" s="1421"/>
      <c r="IM32" s="1421"/>
      <c r="IN32" s="1421"/>
      <c r="IO32" s="1421"/>
      <c r="IP32" s="1421"/>
      <c r="IQ32" s="1421"/>
      <c r="IR32" s="1421"/>
      <c r="IS32" s="1421"/>
      <c r="IT32" s="1421"/>
      <c r="IU32" s="1421"/>
      <c r="IV32" s="1421"/>
    </row>
    <row r="33" spans="1:256" s="1424" customFormat="1" ht="15">
      <c r="A33" s="2314" t="s">
        <v>646</v>
      </c>
      <c r="B33" s="2314"/>
      <c r="C33" s="2314"/>
      <c r="D33" s="2314"/>
      <c r="E33" s="2314"/>
      <c r="F33" s="2314"/>
      <c r="G33" s="2314"/>
      <c r="H33" s="2314"/>
      <c r="I33" s="1421"/>
      <c r="J33" s="1421"/>
      <c r="K33" s="1421"/>
      <c r="L33" s="1421"/>
      <c r="M33" s="1421"/>
      <c r="N33" s="1421"/>
      <c r="O33" s="1421"/>
      <c r="P33" s="1421"/>
      <c r="Q33" s="1421"/>
      <c r="R33" s="1421"/>
      <c r="S33" s="1421"/>
      <c r="T33" s="1421"/>
      <c r="U33" s="1421"/>
      <c r="V33" s="1421"/>
      <c r="W33" s="1421"/>
      <c r="X33" s="1421"/>
      <c r="Y33" s="1421"/>
      <c r="Z33" s="1421"/>
      <c r="AA33" s="1421"/>
      <c r="AB33" s="1421"/>
      <c r="AC33" s="1421"/>
      <c r="AD33" s="1421"/>
      <c r="AE33" s="1421"/>
      <c r="AF33" s="1421"/>
      <c r="AG33" s="1421"/>
      <c r="AH33" s="1421"/>
      <c r="AI33" s="1421"/>
      <c r="AJ33" s="1421"/>
      <c r="AK33" s="1421"/>
      <c r="AL33" s="1421"/>
      <c r="AM33" s="1421"/>
      <c r="AN33" s="1421"/>
      <c r="AO33" s="1421"/>
      <c r="AP33" s="1421"/>
      <c r="AQ33" s="1421"/>
      <c r="AR33" s="1421"/>
      <c r="AS33" s="1421"/>
      <c r="AT33" s="1421"/>
      <c r="AU33" s="1421"/>
      <c r="AV33" s="1421"/>
      <c r="AW33" s="1421"/>
      <c r="AX33" s="1421"/>
      <c r="AY33" s="1421"/>
      <c r="AZ33" s="1421"/>
      <c r="BA33" s="1421"/>
      <c r="BB33" s="1421"/>
      <c r="BC33" s="1421"/>
      <c r="BD33" s="1421"/>
      <c r="BE33" s="1421"/>
      <c r="BF33" s="1421"/>
      <c r="BG33" s="1421"/>
      <c r="BH33" s="1421"/>
      <c r="BI33" s="1421"/>
      <c r="BJ33" s="1421"/>
      <c r="BK33" s="1421"/>
      <c r="BL33" s="1421"/>
      <c r="BM33" s="1421"/>
      <c r="BN33" s="1421"/>
      <c r="BO33" s="1421"/>
      <c r="BP33" s="1421"/>
      <c r="BQ33" s="1421"/>
      <c r="BR33" s="1421"/>
      <c r="BS33" s="1421"/>
      <c r="BT33" s="1421"/>
      <c r="BU33" s="1421"/>
      <c r="BV33" s="1421"/>
      <c r="BW33" s="1421"/>
      <c r="BX33" s="1421"/>
      <c r="BY33" s="1421"/>
      <c r="BZ33" s="1421"/>
      <c r="CA33" s="1421"/>
      <c r="CB33" s="1421"/>
      <c r="CC33" s="1421"/>
      <c r="CD33" s="1421"/>
      <c r="CE33" s="1421"/>
      <c r="CF33" s="1421"/>
      <c r="CG33" s="1421"/>
      <c r="CH33" s="1421"/>
      <c r="CI33" s="1421"/>
      <c r="CJ33" s="1421"/>
      <c r="CK33" s="1421"/>
      <c r="CL33" s="1421"/>
      <c r="CM33" s="1421"/>
      <c r="CN33" s="1421"/>
      <c r="CO33" s="1421"/>
      <c r="CP33" s="1421"/>
      <c r="CQ33" s="1421"/>
      <c r="CR33" s="1421"/>
      <c r="CS33" s="1421"/>
      <c r="CT33" s="1421"/>
      <c r="CU33" s="1421"/>
      <c r="CV33" s="1421"/>
      <c r="CW33" s="1421"/>
      <c r="CX33" s="1421"/>
      <c r="CY33" s="1421"/>
      <c r="CZ33" s="1421"/>
      <c r="DA33" s="1421"/>
      <c r="DB33" s="1421"/>
      <c r="DC33" s="1421"/>
      <c r="DD33" s="1421"/>
      <c r="DE33" s="1421"/>
      <c r="DF33" s="1421"/>
      <c r="DG33" s="1421"/>
      <c r="DH33" s="1421"/>
      <c r="DI33" s="1421"/>
      <c r="DJ33" s="1421"/>
      <c r="DK33" s="1421"/>
      <c r="DL33" s="1421"/>
      <c r="DM33" s="1421"/>
      <c r="DN33" s="1421"/>
      <c r="DO33" s="1421"/>
      <c r="DP33" s="1421"/>
      <c r="DQ33" s="1421"/>
      <c r="DR33" s="1421"/>
      <c r="DS33" s="1421"/>
      <c r="DT33" s="1421"/>
      <c r="DU33" s="1421"/>
      <c r="DV33" s="1421"/>
      <c r="DW33" s="1421"/>
      <c r="DX33" s="1421"/>
      <c r="DY33" s="1421"/>
      <c r="DZ33" s="1421"/>
      <c r="EA33" s="1421"/>
      <c r="EB33" s="1421"/>
      <c r="EC33" s="1421"/>
      <c r="ED33" s="1421"/>
      <c r="EE33" s="1421"/>
      <c r="EF33" s="1421"/>
      <c r="EG33" s="1421"/>
      <c r="EH33" s="1421"/>
      <c r="EI33" s="1421"/>
      <c r="EJ33" s="1421"/>
      <c r="EK33" s="1421"/>
      <c r="EL33" s="1421"/>
      <c r="EM33" s="1421"/>
      <c r="EN33" s="1421"/>
      <c r="EO33" s="1421"/>
      <c r="EP33" s="1421"/>
      <c r="EQ33" s="1421"/>
      <c r="ER33" s="1421"/>
      <c r="ES33" s="1421"/>
      <c r="ET33" s="1421"/>
      <c r="EU33" s="1421"/>
      <c r="EV33" s="1421"/>
      <c r="EW33" s="1421"/>
      <c r="EX33" s="1421"/>
      <c r="EY33" s="1421"/>
      <c r="EZ33" s="1421"/>
      <c r="FA33" s="1421"/>
      <c r="FB33" s="1421"/>
      <c r="FC33" s="1421"/>
      <c r="FD33" s="1421"/>
      <c r="FE33" s="1421"/>
      <c r="FF33" s="1421"/>
      <c r="FG33" s="1421"/>
      <c r="FH33" s="1421"/>
      <c r="FI33" s="1421"/>
      <c r="FJ33" s="1421"/>
      <c r="FK33" s="1421"/>
      <c r="FL33" s="1421"/>
      <c r="FM33" s="1421"/>
      <c r="FN33" s="1421"/>
      <c r="FO33" s="1421"/>
      <c r="FP33" s="1421"/>
      <c r="FQ33" s="1421"/>
      <c r="FR33" s="1421"/>
      <c r="FS33" s="1421"/>
      <c r="FT33" s="1421"/>
      <c r="FU33" s="1421"/>
      <c r="FV33" s="1421"/>
      <c r="FW33" s="1421"/>
      <c r="FX33" s="1421"/>
      <c r="FY33" s="1421"/>
      <c r="FZ33" s="1421"/>
      <c r="GA33" s="1421"/>
      <c r="GB33" s="1421"/>
      <c r="GC33" s="1421"/>
      <c r="GD33" s="1421"/>
      <c r="GE33" s="1421"/>
      <c r="GF33" s="1421"/>
      <c r="GG33" s="1421"/>
      <c r="GH33" s="1421"/>
      <c r="GI33" s="1421"/>
      <c r="GJ33" s="1421"/>
      <c r="GK33" s="1421"/>
      <c r="GL33" s="1421"/>
      <c r="GM33" s="1421"/>
      <c r="GN33" s="1421"/>
      <c r="GO33" s="1421"/>
      <c r="GP33" s="1421"/>
      <c r="GQ33" s="1421"/>
      <c r="GR33" s="1421"/>
      <c r="GS33" s="1421"/>
      <c r="GT33" s="1421"/>
      <c r="GU33" s="1421"/>
      <c r="GV33" s="1421"/>
      <c r="GW33" s="1421"/>
      <c r="GX33" s="1421"/>
      <c r="GY33" s="1421"/>
      <c r="GZ33" s="1421"/>
      <c r="HA33" s="1421"/>
      <c r="HB33" s="1421"/>
      <c r="HC33" s="1421"/>
      <c r="HD33" s="1421"/>
      <c r="HE33" s="1421"/>
      <c r="HF33" s="1421"/>
      <c r="HG33" s="1421"/>
      <c r="HH33" s="1421"/>
      <c r="HI33" s="1421"/>
      <c r="HJ33" s="1421"/>
      <c r="HK33" s="1421"/>
      <c r="HL33" s="1421"/>
      <c r="HM33" s="1421"/>
      <c r="HN33" s="1421"/>
      <c r="HO33" s="1421"/>
      <c r="HP33" s="1421"/>
      <c r="HQ33" s="1421"/>
      <c r="HR33" s="1421"/>
      <c r="HS33" s="1421"/>
      <c r="HT33" s="1421"/>
      <c r="HU33" s="1421"/>
      <c r="HV33" s="1421"/>
      <c r="HW33" s="1421"/>
      <c r="HX33" s="1421"/>
      <c r="HY33" s="1421"/>
      <c r="HZ33" s="1421"/>
      <c r="IA33" s="1421"/>
      <c r="IB33" s="1421"/>
      <c r="IC33" s="1421"/>
      <c r="ID33" s="1421"/>
      <c r="IE33" s="1421"/>
      <c r="IF33" s="1421"/>
      <c r="IG33" s="1421"/>
      <c r="IH33" s="1421"/>
      <c r="II33" s="1421"/>
      <c r="IJ33" s="1421"/>
      <c r="IK33" s="1421"/>
      <c r="IL33" s="1421"/>
      <c r="IM33" s="1421"/>
      <c r="IN33" s="1421"/>
      <c r="IO33" s="1421"/>
      <c r="IP33" s="1421"/>
      <c r="IQ33" s="1421"/>
      <c r="IR33" s="1421"/>
      <c r="IS33" s="1421"/>
      <c r="IT33" s="1421"/>
      <c r="IU33" s="1421"/>
      <c r="IV33" s="1421"/>
    </row>
    <row r="36" spans="1:256">
      <c r="C36" s="1435"/>
      <c r="D36" s="1435"/>
      <c r="E36" s="1435"/>
      <c r="F36" s="1435"/>
      <c r="G36" s="1435"/>
      <c r="H36" s="1435"/>
      <c r="I36" s="1435"/>
      <c r="J36" s="1435"/>
    </row>
    <row r="37" spans="1:256">
      <c r="C37" s="1435"/>
      <c r="D37" s="1435"/>
      <c r="E37" s="1435"/>
      <c r="F37" s="1435"/>
      <c r="G37" s="1435"/>
      <c r="H37" s="1435"/>
      <c r="I37" s="1435"/>
      <c r="J37" s="1435"/>
    </row>
  </sheetData>
  <mergeCells count="15">
    <mergeCell ref="A31:H31"/>
    <mergeCell ref="A32:H32"/>
    <mergeCell ref="A33:H33"/>
    <mergeCell ref="A17:I17"/>
    <mergeCell ref="A19:B19"/>
    <mergeCell ref="A20:A22"/>
    <mergeCell ref="C20:I20"/>
    <mergeCell ref="A23:A25"/>
    <mergeCell ref="A26:A28"/>
    <mergeCell ref="A12:A14"/>
    <mergeCell ref="A3:I3"/>
    <mergeCell ref="A5:B5"/>
    <mergeCell ref="A6:A8"/>
    <mergeCell ref="C6:I6"/>
    <mergeCell ref="A9:A11"/>
  </mergeCells>
  <pageMargins left="0.65" right="0.17" top="0.74803149606299213" bottom="0.74803149606299213" header="0.31496062992125984" footer="0.31496062992125984"/>
  <pageSetup paperSize="9" scale="7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workbookViewId="0"/>
  </sheetViews>
  <sheetFormatPr defaultColWidth="9.140625" defaultRowHeight="14.25"/>
  <cols>
    <col min="1" max="1" width="3.140625" style="1452" customWidth="1"/>
    <col min="2" max="2" width="59.140625" style="1452" customWidth="1"/>
    <col min="3" max="10" width="11.140625" style="1452" customWidth="1"/>
    <col min="11" max="237" width="9.140625" style="1452"/>
    <col min="238" max="238" width="32" style="1452" customWidth="1"/>
    <col min="239" max="16384" width="9.140625" style="1452"/>
  </cols>
  <sheetData>
    <row r="1" spans="2:10">
      <c r="J1" s="1462" t="s">
        <v>657</v>
      </c>
    </row>
    <row r="3" spans="2:10">
      <c r="B3" s="2319" t="s">
        <v>647</v>
      </c>
      <c r="C3" s="2319"/>
      <c r="D3" s="2319"/>
      <c r="E3" s="2319"/>
      <c r="F3" s="2319"/>
      <c r="G3" s="2319"/>
      <c r="H3" s="2319"/>
      <c r="I3" s="2319"/>
      <c r="J3" s="2319"/>
    </row>
    <row r="4" spans="2:10" ht="15" thickBot="1"/>
    <row r="5" spans="2:10" ht="26.25" thickBot="1">
      <c r="B5" s="2320" t="s">
        <v>572</v>
      </c>
      <c r="C5" s="1453" t="s">
        <v>1</v>
      </c>
      <c r="D5" s="1454" t="s">
        <v>2</v>
      </c>
      <c r="E5" s="1454" t="s">
        <v>3</v>
      </c>
      <c r="F5" s="1827" t="s">
        <v>648</v>
      </c>
      <c r="G5" s="1453" t="s">
        <v>1</v>
      </c>
      <c r="H5" s="1454" t="s">
        <v>2</v>
      </c>
      <c r="I5" s="1454" t="s">
        <v>3</v>
      </c>
      <c r="J5" s="1827" t="s">
        <v>648</v>
      </c>
    </row>
    <row r="6" spans="2:10" ht="15" customHeight="1" thickBot="1">
      <c r="B6" s="2321"/>
      <c r="C6" s="2322" t="s">
        <v>19</v>
      </c>
      <c r="D6" s="2323"/>
      <c r="E6" s="2323"/>
      <c r="F6" s="2324"/>
      <c r="G6" s="2322" t="s">
        <v>352</v>
      </c>
      <c r="H6" s="2323"/>
      <c r="I6" s="2323"/>
      <c r="J6" s="2324"/>
    </row>
    <row r="7" spans="2:10" ht="18" customHeight="1">
      <c r="B7" s="1455" t="s">
        <v>649</v>
      </c>
      <c r="C7" s="1456">
        <v>0.31990316360166943</v>
      </c>
      <c r="D7" s="1456">
        <v>0.23443997511791836</v>
      </c>
      <c r="E7" s="1456">
        <v>0.34911330381590722</v>
      </c>
      <c r="F7" s="1828">
        <v>0.30865325626006707</v>
      </c>
      <c r="G7" s="1456">
        <v>0.31427950051930692</v>
      </c>
      <c r="H7" s="1456">
        <v>0.21253849072139314</v>
      </c>
      <c r="I7" s="1456">
        <v>0.33604679438175739</v>
      </c>
      <c r="J7" s="1828">
        <v>0.29844339485900884</v>
      </c>
    </row>
    <row r="8" spans="2:10" ht="18" customHeight="1">
      <c r="B8" s="1457" t="s">
        <v>650</v>
      </c>
      <c r="C8" s="1458">
        <v>0.36553149682330227</v>
      </c>
      <c r="D8" s="1456">
        <v>0.26649526268272594</v>
      </c>
      <c r="E8" s="1456">
        <v>0.39892079943852671</v>
      </c>
      <c r="F8" s="1828">
        <v>0.35472432982330304</v>
      </c>
      <c r="G8" s="1458">
        <v>0.35960816809106411</v>
      </c>
      <c r="H8" s="1456">
        <v>0.24325596404658967</v>
      </c>
      <c r="I8" s="1456">
        <v>0.37735387095739453</v>
      </c>
      <c r="J8" s="1828">
        <v>0.34324858004858799</v>
      </c>
    </row>
    <row r="9" spans="2:10" ht="18" customHeight="1">
      <c r="B9" s="1457" t="s">
        <v>651</v>
      </c>
      <c r="C9" s="1458">
        <v>0.53392229937013547</v>
      </c>
      <c r="D9" s="1456">
        <v>0.53389181981631451</v>
      </c>
      <c r="E9" s="1456">
        <v>0.60985150703289148</v>
      </c>
      <c r="F9" s="1828">
        <v>0.53548939031183207</v>
      </c>
      <c r="G9" s="1458">
        <v>0.52163843930037945</v>
      </c>
      <c r="H9" s="1456">
        <v>0.48489696676367011</v>
      </c>
      <c r="I9" s="1456">
        <v>0.59557646606462922</v>
      </c>
      <c r="J9" s="1828">
        <v>0.51780401668375786</v>
      </c>
    </row>
    <row r="10" spans="2:10" ht="18" customHeight="1">
      <c r="B10" s="1457" t="s">
        <v>652</v>
      </c>
      <c r="C10" s="1458">
        <v>0.44032044651669661</v>
      </c>
      <c r="D10" s="1456">
        <v>0.39991540475550696</v>
      </c>
      <c r="E10" s="1456">
        <v>0.48661216891694647</v>
      </c>
      <c r="F10" s="1828">
        <v>0.42859758258367431</v>
      </c>
      <c r="G10" s="1458">
        <v>0.43454312762487424</v>
      </c>
      <c r="H10" s="1456">
        <v>0.35506245563764999</v>
      </c>
      <c r="I10" s="1456">
        <v>0.45930477462726721</v>
      </c>
      <c r="J10" s="1828">
        <v>0.41588225784517763</v>
      </c>
    </row>
    <row r="11" spans="2:10" ht="18" customHeight="1">
      <c r="B11" s="1457" t="s">
        <v>653</v>
      </c>
      <c r="C11" s="1458">
        <v>0.74154369374071905</v>
      </c>
      <c r="D11" s="1456">
        <v>0.69211706597640121</v>
      </c>
      <c r="E11" s="1456">
        <v>0.93027367329338295</v>
      </c>
      <c r="F11" s="1828">
        <v>0.72872564739841472</v>
      </c>
      <c r="G11" s="1458">
        <v>0.69322631967783632</v>
      </c>
      <c r="H11" s="1456">
        <v>0.62151966373183543</v>
      </c>
      <c r="I11" s="1456">
        <v>0.8771170051101167</v>
      </c>
      <c r="J11" s="1828">
        <v>0.67895837551878335</v>
      </c>
    </row>
    <row r="12" spans="2:10" ht="18" customHeight="1">
      <c r="B12" s="1457" t="s">
        <v>654</v>
      </c>
      <c r="C12" s="1458">
        <v>0.41542197291908439</v>
      </c>
      <c r="D12" s="1456">
        <v>0.40510571249012733</v>
      </c>
      <c r="E12" s="1456">
        <v>0.50376406867251367</v>
      </c>
      <c r="F12" s="1828">
        <v>0.41098082446913975</v>
      </c>
      <c r="G12" s="1458">
        <v>0.40416160264975687</v>
      </c>
      <c r="H12" s="1456">
        <v>0.36015301759265406</v>
      </c>
      <c r="I12" s="1456">
        <v>0.47051194675753044</v>
      </c>
      <c r="J12" s="1828">
        <v>0.39431664548167933</v>
      </c>
    </row>
    <row r="13" spans="2:10" ht="18" customHeight="1">
      <c r="B13" s="1457" t="s">
        <v>655</v>
      </c>
      <c r="C13" s="1458">
        <v>0.59903904688439835</v>
      </c>
      <c r="D13" s="1456">
        <v>0.61538332887700831</v>
      </c>
      <c r="E13" s="1456">
        <v>0.80439290921384032</v>
      </c>
      <c r="F13" s="1828">
        <v>0.60002601857336979</v>
      </c>
      <c r="G13" s="1458">
        <v>0.57662923788151088</v>
      </c>
      <c r="H13" s="1456">
        <v>0.54295764456670703</v>
      </c>
      <c r="I13" s="1456">
        <v>0.74382518305918977</v>
      </c>
      <c r="J13" s="1828">
        <v>0.56988035784875002</v>
      </c>
    </row>
    <row r="14" spans="2:10" ht="18" customHeight="1" thickBot="1">
      <c r="B14" s="1459" t="s">
        <v>656</v>
      </c>
      <c r="C14" s="1460">
        <v>0.84590706931839887</v>
      </c>
      <c r="D14" s="1461">
        <v>0.98633954970346893</v>
      </c>
      <c r="E14" s="1461">
        <v>0.84008541491139366</v>
      </c>
      <c r="F14" s="1829">
        <v>0.87039985526498409</v>
      </c>
      <c r="G14" s="1460">
        <v>0.84414107680971207</v>
      </c>
      <c r="H14" s="1461">
        <v>1.0321346160353084</v>
      </c>
      <c r="I14" s="1461">
        <v>0.84379187043841886</v>
      </c>
      <c r="J14" s="1829">
        <v>0.87707707831917803</v>
      </c>
    </row>
  </sheetData>
  <mergeCells count="4">
    <mergeCell ref="B3:J3"/>
    <mergeCell ref="B5:B6"/>
    <mergeCell ref="C6:F6"/>
    <mergeCell ref="G6:J6"/>
  </mergeCells>
  <pageMargins left="0.44" right="0.44" top="0.89" bottom="0.74803149606299213" header="0.31496062992125984" footer="0.31496062992125984"/>
  <pageSetup paperSize="9" scale="9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2.140625" style="1464" customWidth="1"/>
    <col min="2" max="2" width="8.140625" style="1464" bestFit="1" customWidth="1"/>
    <col min="3" max="3" width="21.5703125" style="1464" customWidth="1"/>
    <col min="4" max="4" width="40.42578125" style="1464" customWidth="1"/>
    <col min="5" max="9" width="12.140625" style="1464" bestFit="1" customWidth="1"/>
    <col min="10" max="10" width="13.7109375" style="1464" customWidth="1"/>
    <col min="11" max="11" width="8.140625" style="1464"/>
    <col min="12" max="235" width="9.140625" style="1464" customWidth="1"/>
    <col min="236" max="16384" width="8.140625" style="1464"/>
  </cols>
  <sheetData>
    <row r="1" spans="2:10">
      <c r="B1" s="1463"/>
      <c r="C1" s="1463"/>
      <c r="D1" s="1463"/>
      <c r="E1" s="1463"/>
      <c r="F1" s="1463"/>
      <c r="G1" s="1463"/>
      <c r="H1" s="1463"/>
      <c r="I1" s="1463"/>
      <c r="J1" s="1463"/>
    </row>
    <row r="2" spans="2:10" ht="14.25" customHeight="1">
      <c r="B2" s="1463"/>
      <c r="C2" s="1463"/>
      <c r="D2" s="1463"/>
      <c r="E2" s="1463"/>
      <c r="F2" s="1463"/>
      <c r="G2" s="1463"/>
      <c r="H2" s="1463"/>
      <c r="J2" s="1508" t="s">
        <v>707</v>
      </c>
    </row>
    <row r="3" spans="2:10" ht="14.25">
      <c r="B3" s="1463"/>
      <c r="C3" s="1463"/>
      <c r="D3" s="1463"/>
      <c r="E3" s="1463"/>
      <c r="F3" s="1463"/>
      <c r="G3" s="1463"/>
      <c r="H3" s="1463"/>
      <c r="I3" s="1465"/>
      <c r="J3" s="1465"/>
    </row>
    <row r="4" spans="2:10" ht="14.25" customHeight="1">
      <c r="B4" s="2327" t="s">
        <v>658</v>
      </c>
      <c r="C4" s="2327"/>
      <c r="D4" s="2327"/>
      <c r="E4" s="2327"/>
      <c r="F4" s="2327"/>
      <c r="G4" s="2327"/>
      <c r="H4" s="2327"/>
      <c r="I4" s="2327"/>
      <c r="J4" s="2327"/>
    </row>
    <row r="5" spans="2:10">
      <c r="B5" s="1466"/>
      <c r="C5" s="1466"/>
      <c r="D5" s="1466"/>
      <c r="E5" s="1466"/>
      <c r="F5" s="1466"/>
      <c r="G5" s="1466"/>
      <c r="H5" s="1466"/>
      <c r="I5" s="1466"/>
      <c r="J5" s="1463"/>
    </row>
    <row r="6" spans="2:10" ht="13.5" customHeight="1" thickBot="1">
      <c r="B6" s="1463"/>
      <c r="C6" s="1463"/>
      <c r="D6" s="1463"/>
      <c r="E6" s="1463"/>
      <c r="F6" s="1463"/>
      <c r="G6" s="1463"/>
      <c r="H6" s="1463"/>
      <c r="I6" s="2328" t="s">
        <v>0</v>
      </c>
      <c r="J6" s="2328"/>
    </row>
    <row r="7" spans="2:10" ht="26.25" customHeight="1" thickBot="1">
      <c r="B7" s="1467" t="s">
        <v>659</v>
      </c>
      <c r="C7" s="2329" t="s">
        <v>20</v>
      </c>
      <c r="D7" s="2330"/>
      <c r="E7" s="1468" t="s">
        <v>660</v>
      </c>
      <c r="F7" s="1469" t="s">
        <v>661</v>
      </c>
      <c r="G7" s="1469" t="s">
        <v>662</v>
      </c>
      <c r="H7" s="1469" t="s">
        <v>663</v>
      </c>
      <c r="I7" s="1470" t="s">
        <v>664</v>
      </c>
      <c r="J7" s="1471" t="s">
        <v>4</v>
      </c>
    </row>
    <row r="8" spans="2:10" ht="15" customHeight="1">
      <c r="B8" s="2331" t="s">
        <v>665</v>
      </c>
      <c r="C8" s="2332"/>
      <c r="D8" s="2333"/>
      <c r="E8" s="1472"/>
      <c r="F8" s="1473"/>
      <c r="G8" s="1473"/>
      <c r="H8" s="1473"/>
      <c r="I8" s="1474"/>
      <c r="J8" s="1475"/>
    </row>
    <row r="9" spans="2:10" ht="15" customHeight="1">
      <c r="B9" s="1476">
        <v>1</v>
      </c>
      <c r="C9" s="2325" t="s">
        <v>666</v>
      </c>
      <c r="D9" s="2326"/>
      <c r="E9" s="1477">
        <v>45992.912799999998</v>
      </c>
      <c r="F9" s="1477">
        <v>101.13609</v>
      </c>
      <c r="G9" s="1477">
        <v>0</v>
      </c>
      <c r="H9" s="1477">
        <v>0</v>
      </c>
      <c r="I9" s="1477">
        <v>0</v>
      </c>
      <c r="J9" s="1478">
        <v>46094.048889999998</v>
      </c>
    </row>
    <row r="10" spans="2:10" ht="15" customHeight="1">
      <c r="B10" s="1476">
        <v>2</v>
      </c>
      <c r="C10" s="2325" t="s">
        <v>667</v>
      </c>
      <c r="D10" s="2326"/>
      <c r="E10" s="1477">
        <v>18.256</v>
      </c>
      <c r="F10" s="1477">
        <v>0</v>
      </c>
      <c r="G10" s="1477">
        <v>0</v>
      </c>
      <c r="H10" s="1477">
        <v>11.143000000000001</v>
      </c>
      <c r="I10" s="1477">
        <v>0</v>
      </c>
      <c r="J10" s="1478">
        <v>29.399000000000001</v>
      </c>
    </row>
    <row r="11" spans="2:10" ht="15" customHeight="1">
      <c r="B11" s="1476"/>
      <c r="C11" s="1479"/>
      <c r="D11" s="1480" t="s">
        <v>668</v>
      </c>
      <c r="E11" s="1477">
        <v>0</v>
      </c>
      <c r="F11" s="1477">
        <v>0</v>
      </c>
      <c r="G11" s="1477">
        <v>0</v>
      </c>
      <c r="H11" s="1477">
        <v>0</v>
      </c>
      <c r="I11" s="1477">
        <v>0</v>
      </c>
      <c r="J11" s="1478">
        <v>0</v>
      </c>
    </row>
    <row r="12" spans="2:10" ht="15" customHeight="1">
      <c r="B12" s="1476"/>
      <c r="C12" s="1479"/>
      <c r="D12" s="1480" t="s">
        <v>669</v>
      </c>
      <c r="E12" s="1477">
        <v>0</v>
      </c>
      <c r="F12" s="1477">
        <v>0</v>
      </c>
      <c r="G12" s="1477">
        <v>0</v>
      </c>
      <c r="H12" s="1477">
        <v>11.143000000000001</v>
      </c>
      <c r="I12" s="1477">
        <v>0</v>
      </c>
      <c r="J12" s="1478">
        <v>11.143000000000001</v>
      </c>
    </row>
    <row r="13" spans="2:10" ht="15" customHeight="1">
      <c r="B13" s="1476"/>
      <c r="C13" s="1479"/>
      <c r="D13" s="1480" t="s">
        <v>670</v>
      </c>
      <c r="E13" s="1477">
        <v>18.256</v>
      </c>
      <c r="F13" s="1477">
        <v>0</v>
      </c>
      <c r="G13" s="1477">
        <v>0</v>
      </c>
      <c r="H13" s="1477">
        <v>0</v>
      </c>
      <c r="I13" s="1477">
        <v>0</v>
      </c>
      <c r="J13" s="1478">
        <v>18.256</v>
      </c>
    </row>
    <row r="14" spans="2:10" ht="15" customHeight="1">
      <c r="B14" s="1476">
        <v>3</v>
      </c>
      <c r="C14" s="2325" t="s">
        <v>671</v>
      </c>
      <c r="D14" s="2326"/>
      <c r="E14" s="1477">
        <v>0</v>
      </c>
      <c r="F14" s="1477">
        <v>0</v>
      </c>
      <c r="G14" s="1477">
        <v>0</v>
      </c>
      <c r="H14" s="1477">
        <v>0</v>
      </c>
      <c r="I14" s="1477">
        <v>0</v>
      </c>
      <c r="J14" s="1478">
        <v>0</v>
      </c>
    </row>
    <row r="15" spans="2:10" ht="15" customHeight="1">
      <c r="B15" s="1476">
        <v>4</v>
      </c>
      <c r="C15" s="2325" t="s">
        <v>672</v>
      </c>
      <c r="D15" s="2326"/>
      <c r="E15" s="1477">
        <v>0.246</v>
      </c>
      <c r="F15" s="1477">
        <v>0</v>
      </c>
      <c r="G15" s="1477">
        <v>0</v>
      </c>
      <c r="H15" s="1477">
        <v>0</v>
      </c>
      <c r="I15" s="1477">
        <v>0</v>
      </c>
      <c r="J15" s="1478">
        <v>0.246</v>
      </c>
    </row>
    <row r="16" spans="2:10" ht="30" customHeight="1">
      <c r="B16" s="1476">
        <v>5</v>
      </c>
      <c r="C16" s="2325" t="s">
        <v>673</v>
      </c>
      <c r="D16" s="2326"/>
      <c r="E16" s="1477">
        <v>0</v>
      </c>
      <c r="F16" s="1477">
        <v>0</v>
      </c>
      <c r="G16" s="1477">
        <v>0</v>
      </c>
      <c r="H16" s="1477">
        <v>0</v>
      </c>
      <c r="I16" s="1477">
        <v>0</v>
      </c>
      <c r="J16" s="1478">
        <v>0</v>
      </c>
    </row>
    <row r="17" spans="2:10" ht="15" customHeight="1">
      <c r="B17" s="1476"/>
      <c r="C17" s="1479"/>
      <c r="D17" s="1480" t="s">
        <v>668</v>
      </c>
      <c r="E17" s="1477">
        <v>0</v>
      </c>
      <c r="F17" s="1477">
        <v>0</v>
      </c>
      <c r="G17" s="1477">
        <v>0</v>
      </c>
      <c r="H17" s="1477">
        <v>0</v>
      </c>
      <c r="I17" s="1477">
        <v>0</v>
      </c>
      <c r="J17" s="1478">
        <v>0</v>
      </c>
    </row>
    <row r="18" spans="2:10" ht="15" customHeight="1">
      <c r="B18" s="1476"/>
      <c r="C18" s="1479"/>
      <c r="D18" s="1480" t="s">
        <v>669</v>
      </c>
      <c r="E18" s="1477">
        <v>0</v>
      </c>
      <c r="F18" s="1477">
        <v>0</v>
      </c>
      <c r="G18" s="1477">
        <v>0</v>
      </c>
      <c r="H18" s="1477">
        <v>0</v>
      </c>
      <c r="I18" s="1477">
        <v>0</v>
      </c>
      <c r="J18" s="1478">
        <v>0</v>
      </c>
    </row>
    <row r="19" spans="2:10" ht="15" customHeight="1">
      <c r="B19" s="1476"/>
      <c r="C19" s="1479"/>
      <c r="D19" s="1480" t="s">
        <v>670</v>
      </c>
      <c r="E19" s="1477">
        <v>0</v>
      </c>
      <c r="F19" s="1477">
        <v>0</v>
      </c>
      <c r="G19" s="1477">
        <v>0</v>
      </c>
      <c r="H19" s="1477">
        <v>0</v>
      </c>
      <c r="I19" s="1477">
        <v>0</v>
      </c>
      <c r="J19" s="1478">
        <v>0</v>
      </c>
    </row>
    <row r="20" spans="2:10" ht="15" customHeight="1">
      <c r="B20" s="1476"/>
      <c r="C20" s="1479"/>
      <c r="D20" s="1480" t="s">
        <v>674</v>
      </c>
      <c r="E20" s="1477">
        <v>0</v>
      </c>
      <c r="F20" s="1477">
        <v>0</v>
      </c>
      <c r="G20" s="1477">
        <v>0</v>
      </c>
      <c r="H20" s="1477">
        <v>0</v>
      </c>
      <c r="I20" s="1477">
        <v>0</v>
      </c>
      <c r="J20" s="1478">
        <v>0</v>
      </c>
    </row>
    <row r="21" spans="2:10" ht="15" customHeight="1">
      <c r="B21" s="1476">
        <v>6</v>
      </c>
      <c r="C21" s="2325" t="s">
        <v>675</v>
      </c>
      <c r="D21" s="2326"/>
      <c r="E21" s="1477">
        <v>0</v>
      </c>
      <c r="F21" s="1477">
        <v>11447.227000000001</v>
      </c>
      <c r="G21" s="1477">
        <v>205.95</v>
      </c>
      <c r="H21" s="1477">
        <v>177.48500000000001</v>
      </c>
      <c r="I21" s="1477">
        <v>953.08500000000004</v>
      </c>
      <c r="J21" s="1478">
        <v>12783.746999999999</v>
      </c>
    </row>
    <row r="22" spans="2:10" ht="15" customHeight="1">
      <c r="B22" s="1476"/>
      <c r="C22" s="1479"/>
      <c r="D22" s="1480" t="s">
        <v>668</v>
      </c>
      <c r="E22" s="1477">
        <v>0</v>
      </c>
      <c r="F22" s="1477">
        <v>11447.227000000001</v>
      </c>
      <c r="G22" s="1477">
        <v>205.95</v>
      </c>
      <c r="H22" s="1477">
        <v>177.48500000000001</v>
      </c>
      <c r="I22" s="1477">
        <v>356</v>
      </c>
      <c r="J22" s="1478">
        <v>12186.662</v>
      </c>
    </row>
    <row r="23" spans="2:10" ht="15" customHeight="1">
      <c r="B23" s="1476"/>
      <c r="C23" s="1479"/>
      <c r="D23" s="1480" t="s">
        <v>669</v>
      </c>
      <c r="E23" s="1477">
        <v>0</v>
      </c>
      <c r="F23" s="1477">
        <v>0</v>
      </c>
      <c r="G23" s="1477">
        <v>0</v>
      </c>
      <c r="H23" s="1477">
        <v>0</v>
      </c>
      <c r="I23" s="1477">
        <v>597.08500000000004</v>
      </c>
      <c r="J23" s="1478">
        <v>597.08500000000004</v>
      </c>
    </row>
    <row r="24" spans="2:10" ht="15" customHeight="1">
      <c r="B24" s="1476">
        <v>7</v>
      </c>
      <c r="C24" s="2325" t="s">
        <v>676</v>
      </c>
      <c r="D24" s="2326"/>
      <c r="E24" s="1477">
        <v>86.369489999999999</v>
      </c>
      <c r="F24" s="1477">
        <v>15037.512000000001</v>
      </c>
      <c r="G24" s="1477">
        <v>6688.9290000000001</v>
      </c>
      <c r="H24" s="1477">
        <v>3298.0230000000001</v>
      </c>
      <c r="I24" s="1477">
        <v>12598.578</v>
      </c>
      <c r="J24" s="1478">
        <v>37709.411489999999</v>
      </c>
    </row>
    <row r="25" spans="2:10" ht="15" customHeight="1">
      <c r="B25" s="1476"/>
      <c r="C25" s="1479"/>
      <c r="D25" s="1480" t="s">
        <v>668</v>
      </c>
      <c r="E25" s="1477">
        <v>1E-3</v>
      </c>
      <c r="F25" s="1477">
        <v>15037.512000000001</v>
      </c>
      <c r="G25" s="1477">
        <v>4276.6270000000004</v>
      </c>
      <c r="H25" s="1477">
        <v>3292.5369999999998</v>
      </c>
      <c r="I25" s="1477">
        <v>11464.82</v>
      </c>
      <c r="J25" s="1478">
        <v>34071.497000000003</v>
      </c>
    </row>
    <row r="26" spans="2:10" ht="15" customHeight="1">
      <c r="B26" s="1476"/>
      <c r="C26" s="1479"/>
      <c r="D26" s="1480" t="s">
        <v>669</v>
      </c>
      <c r="E26" s="1477">
        <v>0</v>
      </c>
      <c r="F26" s="1477">
        <v>0</v>
      </c>
      <c r="G26" s="1477">
        <v>2412.3020000000001</v>
      </c>
      <c r="H26" s="1477">
        <v>0</v>
      </c>
      <c r="I26" s="1477">
        <v>1112.05</v>
      </c>
      <c r="J26" s="1478">
        <v>3524.3519999999999</v>
      </c>
    </row>
    <row r="27" spans="2:10" ht="15" customHeight="1">
      <c r="B27" s="1476"/>
      <c r="C27" s="1479"/>
      <c r="D27" s="1480" t="s">
        <v>670</v>
      </c>
      <c r="E27" s="1477">
        <v>86.368490000000008</v>
      </c>
      <c r="F27" s="1477">
        <v>0</v>
      </c>
      <c r="G27" s="1477">
        <v>0</v>
      </c>
      <c r="H27" s="1477">
        <v>5.4859999999999998</v>
      </c>
      <c r="I27" s="1477">
        <v>21.707999999999998</v>
      </c>
      <c r="J27" s="1478">
        <v>113.56249000000001</v>
      </c>
    </row>
    <row r="28" spans="2:10" ht="15" customHeight="1">
      <c r="B28" s="1476"/>
      <c r="C28" s="1479"/>
      <c r="D28" s="1480" t="s">
        <v>677</v>
      </c>
      <c r="E28" s="1477">
        <v>0</v>
      </c>
      <c r="F28" s="1477">
        <v>0</v>
      </c>
      <c r="G28" s="1477">
        <v>0</v>
      </c>
      <c r="H28" s="1477">
        <v>0</v>
      </c>
      <c r="I28" s="1477">
        <v>0</v>
      </c>
      <c r="J28" s="1478">
        <v>0</v>
      </c>
    </row>
    <row r="29" spans="2:10" ht="15" customHeight="1">
      <c r="B29" s="1476">
        <v>8</v>
      </c>
      <c r="C29" s="2325" t="s">
        <v>678</v>
      </c>
      <c r="D29" s="2326"/>
      <c r="E29" s="1477">
        <v>23268.753590000004</v>
      </c>
      <c r="F29" s="1477">
        <v>11848.02216</v>
      </c>
      <c r="G29" s="1477">
        <v>23572.100160000002</v>
      </c>
      <c r="H29" s="1477">
        <v>25705.001829999997</v>
      </c>
      <c r="I29" s="1477">
        <v>50900.036599999999</v>
      </c>
      <c r="J29" s="1478">
        <v>135293.91434000002</v>
      </c>
    </row>
    <row r="30" spans="2:10" ht="15" customHeight="1">
      <c r="B30" s="1476"/>
      <c r="C30" s="1479"/>
      <c r="D30" s="1480" t="s">
        <v>679</v>
      </c>
      <c r="E30" s="1477">
        <v>6291.27394</v>
      </c>
      <c r="F30" s="1477">
        <v>4651.2720799999997</v>
      </c>
      <c r="G30" s="1477">
        <v>7125.1662699999997</v>
      </c>
      <c r="H30" s="1477">
        <v>1876.076</v>
      </c>
      <c r="I30" s="1477">
        <v>0</v>
      </c>
      <c r="J30" s="1478">
        <v>19943.78829</v>
      </c>
    </row>
    <row r="31" spans="2:10" ht="15" customHeight="1">
      <c r="B31" s="1476"/>
      <c r="C31" s="1479"/>
      <c r="D31" s="1480" t="s">
        <v>680</v>
      </c>
      <c r="E31" s="1477">
        <v>11116.78</v>
      </c>
      <c r="F31" s="1477">
        <v>0</v>
      </c>
      <c r="G31" s="1477">
        <v>0</v>
      </c>
      <c r="H31" s="1477">
        <v>0</v>
      </c>
      <c r="I31" s="1477">
        <v>0</v>
      </c>
      <c r="J31" s="1478">
        <v>11116.78</v>
      </c>
    </row>
    <row r="32" spans="2:10" ht="15" customHeight="1">
      <c r="B32" s="1476"/>
      <c r="C32" s="1479"/>
      <c r="D32" s="1480" t="s">
        <v>681</v>
      </c>
      <c r="E32" s="1477">
        <v>4.1974200000000002</v>
      </c>
      <c r="F32" s="1477">
        <v>0.43182999999999999</v>
      </c>
      <c r="G32" s="1477">
        <v>0.78861000000000003</v>
      </c>
      <c r="H32" s="1477">
        <v>1.7184999999999999</v>
      </c>
      <c r="I32" s="1477">
        <v>2.4028299999999998</v>
      </c>
      <c r="J32" s="1478">
        <v>9.5391899999999978</v>
      </c>
    </row>
    <row r="33" spans="2:10" ht="15" customHeight="1">
      <c r="B33" s="1476"/>
      <c r="C33" s="1479"/>
      <c r="D33" s="1480" t="s">
        <v>674</v>
      </c>
      <c r="E33" s="1477">
        <v>5640.9012300000004</v>
      </c>
      <c r="F33" s="1477">
        <v>7189.6043300000001</v>
      </c>
      <c r="G33" s="1477">
        <v>16330.189279999999</v>
      </c>
      <c r="H33" s="1477">
        <v>23787.711329999998</v>
      </c>
      <c r="I33" s="1477">
        <v>50897.63377</v>
      </c>
      <c r="J33" s="1478">
        <v>103846.03994</v>
      </c>
    </row>
    <row r="34" spans="2:10" ht="15" customHeight="1">
      <c r="B34" s="1476"/>
      <c r="C34" s="1479"/>
      <c r="D34" s="1480" t="s">
        <v>682</v>
      </c>
      <c r="E34" s="1477">
        <v>215.601</v>
      </c>
      <c r="F34" s="1477">
        <v>6.7139199999999999</v>
      </c>
      <c r="G34" s="1477">
        <v>115.956</v>
      </c>
      <c r="H34" s="1477">
        <v>39.496000000000002</v>
      </c>
      <c r="I34" s="1477">
        <v>0</v>
      </c>
      <c r="J34" s="1478">
        <v>377.76692000000003</v>
      </c>
    </row>
    <row r="35" spans="2:10" ht="15" customHeight="1">
      <c r="B35" s="1476">
        <v>9</v>
      </c>
      <c r="C35" s="2325" t="s">
        <v>683</v>
      </c>
      <c r="D35" s="2326"/>
      <c r="E35" s="1477">
        <v>739.59793000000002</v>
      </c>
      <c r="F35" s="1477">
        <v>408.92083000000002</v>
      </c>
      <c r="G35" s="1477">
        <v>115.54949999999999</v>
      </c>
      <c r="H35" s="1477">
        <v>6.63375</v>
      </c>
      <c r="I35" s="1477">
        <v>39.863419999999998</v>
      </c>
      <c r="J35" s="1478">
        <v>1310.5654299999999</v>
      </c>
    </row>
    <row r="36" spans="2:10" ht="15" customHeight="1">
      <c r="B36" s="1476">
        <v>10</v>
      </c>
      <c r="C36" s="2325" t="s">
        <v>21</v>
      </c>
      <c r="D36" s="2326"/>
      <c r="E36" s="1477">
        <v>123.59401</v>
      </c>
      <c r="F36" s="1477">
        <v>13.08</v>
      </c>
      <c r="G36" s="1477">
        <v>6.0000000000000001E-3</v>
      </c>
      <c r="H36" s="1477">
        <v>1.4E-2</v>
      </c>
      <c r="I36" s="1477">
        <v>2.1000000000000001E-2</v>
      </c>
      <c r="J36" s="1478">
        <v>136.71501000000001</v>
      </c>
    </row>
    <row r="37" spans="2:10" ht="15" customHeight="1">
      <c r="B37" s="1476">
        <v>11</v>
      </c>
      <c r="C37" s="2325" t="s">
        <v>684</v>
      </c>
      <c r="D37" s="2326"/>
      <c r="E37" s="1477">
        <v>3086.3156400000003</v>
      </c>
      <c r="F37" s="1477">
        <v>676.49195999999995</v>
      </c>
      <c r="G37" s="1477">
        <v>21.45974</v>
      </c>
      <c r="H37" s="1477">
        <v>8.2349999999999994</v>
      </c>
      <c r="I37" s="1477">
        <v>802.399</v>
      </c>
      <c r="J37" s="1478">
        <v>4594.9013399999994</v>
      </c>
    </row>
    <row r="38" spans="2:10" ht="15" customHeight="1" thickBot="1">
      <c r="B38" s="1481">
        <v>12</v>
      </c>
      <c r="C38" s="2334" t="s">
        <v>685</v>
      </c>
      <c r="D38" s="2335"/>
      <c r="E38" s="1482">
        <v>73316.045460000008</v>
      </c>
      <c r="F38" s="1482">
        <v>39532.390039999998</v>
      </c>
      <c r="G38" s="1482">
        <v>30603.9944</v>
      </c>
      <c r="H38" s="1482">
        <v>29206.53558</v>
      </c>
      <c r="I38" s="1482">
        <v>65293.98302</v>
      </c>
      <c r="J38" s="1483">
        <v>237952.94850000003</v>
      </c>
    </row>
    <row r="39" spans="2:10" ht="15" customHeight="1">
      <c r="B39" s="2331" t="s">
        <v>686</v>
      </c>
      <c r="C39" s="2332"/>
      <c r="D39" s="2333"/>
      <c r="E39" s="1484"/>
      <c r="F39" s="1485"/>
      <c r="G39" s="1485"/>
      <c r="H39" s="1485"/>
      <c r="I39" s="1486"/>
      <c r="J39" s="1487"/>
    </row>
    <row r="40" spans="2:10" ht="15" customHeight="1">
      <c r="B40" s="1476">
        <v>13</v>
      </c>
      <c r="C40" s="2325" t="s">
        <v>687</v>
      </c>
      <c r="D40" s="2326"/>
      <c r="E40" s="1477">
        <v>144917.00459</v>
      </c>
      <c r="F40" s="1477">
        <v>0.03</v>
      </c>
      <c r="G40" s="1477">
        <v>0</v>
      </c>
      <c r="H40" s="1477">
        <v>2.0049999999999999</v>
      </c>
      <c r="I40" s="1477">
        <v>0.93600000000000005</v>
      </c>
      <c r="J40" s="1478">
        <v>144919.97559000002</v>
      </c>
    </row>
    <row r="41" spans="2:10" ht="15" customHeight="1">
      <c r="B41" s="1476">
        <v>14</v>
      </c>
      <c r="C41" s="2325" t="s">
        <v>688</v>
      </c>
      <c r="D41" s="2326"/>
      <c r="E41" s="1477">
        <v>0</v>
      </c>
      <c r="F41" s="1477">
        <v>0</v>
      </c>
      <c r="G41" s="1477">
        <v>0</v>
      </c>
      <c r="H41" s="1477">
        <v>0</v>
      </c>
      <c r="I41" s="1477">
        <v>0</v>
      </c>
      <c r="J41" s="1478">
        <v>0</v>
      </c>
    </row>
    <row r="42" spans="2:10" ht="15" customHeight="1">
      <c r="B42" s="1476"/>
      <c r="C42" s="1479"/>
      <c r="D42" s="1480" t="s">
        <v>668</v>
      </c>
      <c r="E42" s="1477">
        <v>0</v>
      </c>
      <c r="F42" s="1477">
        <v>0</v>
      </c>
      <c r="G42" s="1477">
        <v>0</v>
      </c>
      <c r="H42" s="1477">
        <v>0</v>
      </c>
      <c r="I42" s="1477">
        <v>0</v>
      </c>
      <c r="J42" s="1478">
        <v>0</v>
      </c>
    </row>
    <row r="43" spans="2:10" ht="15" customHeight="1">
      <c r="B43" s="1476"/>
      <c r="C43" s="1479"/>
      <c r="D43" s="1480" t="s">
        <v>669</v>
      </c>
      <c r="E43" s="1477">
        <v>0</v>
      </c>
      <c r="F43" s="1477">
        <v>0</v>
      </c>
      <c r="G43" s="1477">
        <v>0</v>
      </c>
      <c r="H43" s="1477">
        <v>0</v>
      </c>
      <c r="I43" s="1477">
        <v>0</v>
      </c>
      <c r="J43" s="1478">
        <v>0</v>
      </c>
    </row>
    <row r="44" spans="2:10" ht="15" customHeight="1">
      <c r="B44" s="1476"/>
      <c r="C44" s="1479"/>
      <c r="D44" s="1480" t="s">
        <v>670</v>
      </c>
      <c r="E44" s="1477">
        <v>0</v>
      </c>
      <c r="F44" s="1477">
        <v>0</v>
      </c>
      <c r="G44" s="1477">
        <v>0</v>
      </c>
      <c r="H44" s="1477">
        <v>0</v>
      </c>
      <c r="I44" s="1477">
        <v>0</v>
      </c>
      <c r="J44" s="1478">
        <v>0</v>
      </c>
    </row>
    <row r="45" spans="2:10" ht="15" customHeight="1">
      <c r="B45" s="1476"/>
      <c r="C45" s="1479"/>
      <c r="D45" s="1480" t="s">
        <v>680</v>
      </c>
      <c r="E45" s="1477">
        <v>0</v>
      </c>
      <c r="F45" s="1477">
        <v>0</v>
      </c>
      <c r="G45" s="1477">
        <v>0</v>
      </c>
      <c r="H45" s="1477">
        <v>0</v>
      </c>
      <c r="I45" s="1477">
        <v>0</v>
      </c>
      <c r="J45" s="1478">
        <v>0</v>
      </c>
    </row>
    <row r="46" spans="2:10" ht="15" customHeight="1">
      <c r="B46" s="1476"/>
      <c r="C46" s="1479"/>
      <c r="D46" s="1480" t="s">
        <v>689</v>
      </c>
      <c r="E46" s="1477">
        <v>0</v>
      </c>
      <c r="F46" s="1477">
        <v>0</v>
      </c>
      <c r="G46" s="1477">
        <v>0</v>
      </c>
      <c r="H46" s="1477">
        <v>0</v>
      </c>
      <c r="I46" s="1477">
        <v>0</v>
      </c>
      <c r="J46" s="1478">
        <v>0</v>
      </c>
    </row>
    <row r="47" spans="2:10" ht="15" customHeight="1">
      <c r="B47" s="1476"/>
      <c r="C47" s="1479"/>
      <c r="D47" s="1480" t="s">
        <v>690</v>
      </c>
      <c r="E47" s="1477">
        <v>0</v>
      </c>
      <c r="F47" s="1477">
        <v>0</v>
      </c>
      <c r="G47" s="1477">
        <v>0</v>
      </c>
      <c r="H47" s="1477">
        <v>0</v>
      </c>
      <c r="I47" s="1477">
        <v>0</v>
      </c>
      <c r="J47" s="1478">
        <v>0</v>
      </c>
    </row>
    <row r="48" spans="2:10" ht="15" customHeight="1">
      <c r="B48" s="1476">
        <v>15</v>
      </c>
      <c r="C48" s="2325" t="s">
        <v>671</v>
      </c>
      <c r="D48" s="2326"/>
      <c r="E48" s="1477">
        <v>0</v>
      </c>
      <c r="F48" s="1477">
        <v>0</v>
      </c>
      <c r="G48" s="1477">
        <v>0</v>
      </c>
      <c r="H48" s="1477">
        <v>0</v>
      </c>
      <c r="I48" s="1477">
        <v>0</v>
      </c>
      <c r="J48" s="1478">
        <v>0</v>
      </c>
    </row>
    <row r="49" spans="2:10" ht="15" customHeight="1">
      <c r="B49" s="1476">
        <v>16</v>
      </c>
      <c r="C49" s="2325" t="s">
        <v>672</v>
      </c>
      <c r="D49" s="2326"/>
      <c r="E49" s="1477">
        <v>0</v>
      </c>
      <c r="F49" s="1477">
        <v>0</v>
      </c>
      <c r="G49" s="1477">
        <v>0</v>
      </c>
      <c r="H49" s="1477">
        <v>0</v>
      </c>
      <c r="I49" s="1477">
        <v>0</v>
      </c>
      <c r="J49" s="1478">
        <v>0</v>
      </c>
    </row>
    <row r="50" spans="2:10" ht="15" customHeight="1">
      <c r="B50" s="1476">
        <v>17</v>
      </c>
      <c r="C50" s="2325" t="s">
        <v>691</v>
      </c>
      <c r="D50" s="2326"/>
      <c r="E50" s="1477">
        <v>27463.006990000002</v>
      </c>
      <c r="F50" s="1477">
        <v>15188.446980000001</v>
      </c>
      <c r="G50" s="1477">
        <v>31410.088540000001</v>
      </c>
      <c r="H50" s="1477">
        <v>29721.819449999999</v>
      </c>
      <c r="I50" s="1477">
        <v>56751.748439999996</v>
      </c>
      <c r="J50" s="1478">
        <v>160535.11039999998</v>
      </c>
    </row>
    <row r="51" spans="2:10" ht="15" customHeight="1">
      <c r="B51" s="1476"/>
      <c r="C51" s="1479"/>
      <c r="D51" s="1480" t="s">
        <v>692</v>
      </c>
      <c r="E51" s="1477">
        <v>17016.354910000002</v>
      </c>
      <c r="F51" s="1477">
        <v>32.67</v>
      </c>
      <c r="G51" s="1477">
        <v>32.887</v>
      </c>
      <c r="H51" s="1477">
        <v>0.27500000000000002</v>
      </c>
      <c r="I51" s="1477">
        <v>16.748999999999999</v>
      </c>
      <c r="J51" s="1478">
        <v>17098.93591</v>
      </c>
    </row>
    <row r="52" spans="2:10" ht="15" customHeight="1">
      <c r="B52" s="1476"/>
      <c r="C52" s="1479"/>
      <c r="D52" s="1480" t="s">
        <v>693</v>
      </c>
      <c r="E52" s="1477">
        <v>10446.65208</v>
      </c>
      <c r="F52" s="1477">
        <v>15155.776980000001</v>
      </c>
      <c r="G52" s="1477">
        <v>31377.201539999998</v>
      </c>
      <c r="H52" s="1477">
        <v>29721.544449999998</v>
      </c>
      <c r="I52" s="1477">
        <v>56734.99944</v>
      </c>
      <c r="J52" s="1478">
        <v>143436.17449</v>
      </c>
    </row>
    <row r="53" spans="2:10" ht="15" customHeight="1">
      <c r="B53" s="1476">
        <v>18</v>
      </c>
      <c r="C53" s="2325" t="s">
        <v>694</v>
      </c>
      <c r="D53" s="2326"/>
      <c r="E53" s="1477">
        <v>953.32399999999996</v>
      </c>
      <c r="F53" s="1477">
        <v>1551.7949799999999</v>
      </c>
      <c r="G53" s="1477">
        <v>152.86582999999999</v>
      </c>
      <c r="H53" s="1477">
        <v>1766.14068</v>
      </c>
      <c r="I53" s="1477">
        <v>4338.5949000000001</v>
      </c>
      <c r="J53" s="1478">
        <v>8762.7203900000004</v>
      </c>
    </row>
    <row r="54" spans="2:10" ht="15" customHeight="1">
      <c r="B54" s="1476">
        <v>19</v>
      </c>
      <c r="C54" s="2325" t="s">
        <v>695</v>
      </c>
      <c r="D54" s="2326"/>
      <c r="E54" s="1477">
        <v>0</v>
      </c>
      <c r="F54" s="1477">
        <v>0</v>
      </c>
      <c r="G54" s="1477">
        <v>0</v>
      </c>
      <c r="H54" s="1477">
        <v>0</v>
      </c>
      <c r="I54" s="1477">
        <v>0</v>
      </c>
      <c r="J54" s="1478">
        <v>0</v>
      </c>
    </row>
    <row r="55" spans="2:10" ht="15" customHeight="1">
      <c r="B55" s="1476">
        <v>20</v>
      </c>
      <c r="C55" s="2325" t="s">
        <v>696</v>
      </c>
      <c r="D55" s="2326"/>
      <c r="E55" s="1477">
        <v>367.17035999999996</v>
      </c>
      <c r="F55" s="1477">
        <v>190.23404000000002</v>
      </c>
      <c r="G55" s="1477">
        <v>172.45886999999999</v>
      </c>
      <c r="H55" s="1477">
        <v>122.28984</v>
      </c>
      <c r="I55" s="1477">
        <v>195.67246</v>
      </c>
      <c r="J55" s="1478">
        <v>1047.82557</v>
      </c>
    </row>
    <row r="56" spans="2:10" ht="15" customHeight="1">
      <c r="B56" s="1476">
        <v>21</v>
      </c>
      <c r="C56" s="2325" t="s">
        <v>697</v>
      </c>
      <c r="D56" s="2326"/>
      <c r="E56" s="1477">
        <v>18.141749999999998</v>
      </c>
      <c r="F56" s="1477">
        <v>0.46</v>
      </c>
      <c r="G56" s="1477">
        <v>2.956</v>
      </c>
      <c r="H56" s="1477">
        <v>1.321</v>
      </c>
      <c r="I56" s="1477">
        <v>0</v>
      </c>
      <c r="J56" s="1478">
        <v>22.87875</v>
      </c>
    </row>
    <row r="57" spans="2:10" ht="15" customHeight="1">
      <c r="B57" s="1476">
        <v>22</v>
      </c>
      <c r="C57" s="2325" t="s">
        <v>698</v>
      </c>
      <c r="D57" s="2326"/>
      <c r="E57" s="1477">
        <v>0</v>
      </c>
      <c r="F57" s="1477">
        <v>1.2999999999999999E-2</v>
      </c>
      <c r="G57" s="1477">
        <v>2.5999999999999999E-2</v>
      </c>
      <c r="H57" s="1477">
        <v>3.9E-2</v>
      </c>
      <c r="I57" s="1477">
        <v>0.08</v>
      </c>
      <c r="J57" s="1478">
        <v>0.158</v>
      </c>
    </row>
    <row r="58" spans="2:10" ht="15" customHeight="1">
      <c r="B58" s="1476">
        <v>23</v>
      </c>
      <c r="C58" s="2325" t="s">
        <v>699</v>
      </c>
      <c r="D58" s="2326"/>
      <c r="E58" s="1477">
        <v>5140.5389599999999</v>
      </c>
      <c r="F58" s="1477">
        <v>1253.1374799999999</v>
      </c>
      <c r="G58" s="1477">
        <v>3.6573800000000003</v>
      </c>
      <c r="H58" s="1477">
        <v>1.30406</v>
      </c>
      <c r="I58" s="1477">
        <v>0.379</v>
      </c>
      <c r="J58" s="1478">
        <v>6399.0168799999992</v>
      </c>
    </row>
    <row r="59" spans="2:10" ht="15" customHeight="1" thickBot="1">
      <c r="B59" s="1488">
        <v>24</v>
      </c>
      <c r="C59" s="2336" t="s">
        <v>700</v>
      </c>
      <c r="D59" s="2337"/>
      <c r="E59" s="1489">
        <v>178859.18665000005</v>
      </c>
      <c r="F59" s="1490">
        <v>18184.116480000001</v>
      </c>
      <c r="G59" s="1490">
        <v>31742.052619999999</v>
      </c>
      <c r="H59" s="1490">
        <v>31614.919029999997</v>
      </c>
      <c r="I59" s="1491">
        <v>61287.410799999998</v>
      </c>
      <c r="J59" s="1491">
        <v>321687.68558000005</v>
      </c>
    </row>
    <row r="60" spans="2:10" ht="15" customHeight="1">
      <c r="B60" s="2331" t="s">
        <v>701</v>
      </c>
      <c r="C60" s="2332"/>
      <c r="D60" s="2333"/>
      <c r="E60" s="1492"/>
      <c r="F60" s="1493"/>
      <c r="G60" s="1494"/>
      <c r="H60" s="1494"/>
      <c r="I60" s="1495"/>
      <c r="J60" s="1496"/>
    </row>
    <row r="61" spans="2:10" ht="15" customHeight="1">
      <c r="B61" s="1476">
        <v>25</v>
      </c>
      <c r="C61" s="2325" t="s">
        <v>702</v>
      </c>
      <c r="D61" s="2326"/>
      <c r="E61" s="1477">
        <v>1624.22289</v>
      </c>
      <c r="F61" s="1477">
        <v>32.917999999999999</v>
      </c>
      <c r="G61" s="1477">
        <v>130.03361000000001</v>
      </c>
      <c r="H61" s="1477">
        <v>116.16721000000001</v>
      </c>
      <c r="I61" s="1477">
        <v>662.84969999999998</v>
      </c>
      <c r="J61" s="1478">
        <v>2566.1914100000004</v>
      </c>
    </row>
    <row r="62" spans="2:10" ht="15" customHeight="1">
      <c r="B62" s="1476">
        <v>26</v>
      </c>
      <c r="C62" s="2325" t="s">
        <v>703</v>
      </c>
      <c r="D62" s="2326"/>
      <c r="E62" s="1477">
        <v>30394.762620000001</v>
      </c>
      <c r="F62" s="1477">
        <v>1748.86257</v>
      </c>
      <c r="G62" s="1477">
        <v>4119.7321099999999</v>
      </c>
      <c r="H62" s="1477">
        <v>5972.1443799999997</v>
      </c>
      <c r="I62" s="1477">
        <v>10827.72985</v>
      </c>
      <c r="J62" s="1478">
        <v>53063.231530000012</v>
      </c>
    </row>
    <row r="63" spans="2:10" ht="15" customHeight="1" thickBot="1">
      <c r="B63" s="1481">
        <v>27</v>
      </c>
      <c r="C63" s="2334" t="s">
        <v>704</v>
      </c>
      <c r="D63" s="2335"/>
      <c r="E63" s="1497">
        <v>-28770.53973</v>
      </c>
      <c r="F63" s="1498">
        <v>-1715.9445700000001</v>
      </c>
      <c r="G63" s="1498">
        <v>-3989.6985</v>
      </c>
      <c r="H63" s="1498">
        <v>-5855.9771700000001</v>
      </c>
      <c r="I63" s="1498">
        <v>-10164.880150000001</v>
      </c>
      <c r="J63" s="1499">
        <v>-50497.040119999998</v>
      </c>
    </row>
    <row r="64" spans="2:10" ht="15" customHeight="1">
      <c r="B64" s="1500">
        <v>28</v>
      </c>
      <c r="C64" s="2338" t="s">
        <v>705</v>
      </c>
      <c r="D64" s="2339"/>
      <c r="E64" s="1501">
        <v>-134313.68092000001</v>
      </c>
      <c r="F64" s="1501">
        <v>19632.328989999998</v>
      </c>
      <c r="G64" s="1501">
        <v>-5127.7567199999985</v>
      </c>
      <c r="H64" s="1501">
        <v>-8264.3606199999995</v>
      </c>
      <c r="I64" s="1501">
        <v>-6158.3079299999945</v>
      </c>
      <c r="J64" s="1502">
        <v>-134231.77720000001</v>
      </c>
    </row>
    <row r="65" spans="2:10" ht="15" customHeight="1" thickBot="1">
      <c r="B65" s="1503">
        <v>29</v>
      </c>
      <c r="C65" s="2334" t="s">
        <v>706</v>
      </c>
      <c r="D65" s="2335"/>
      <c r="E65" s="1504">
        <v>-134313.68092000001</v>
      </c>
      <c r="F65" s="1504">
        <v>-114681.35193000002</v>
      </c>
      <c r="G65" s="1504">
        <v>-119809.10865000002</v>
      </c>
      <c r="H65" s="1504">
        <v>-128073.46927000003</v>
      </c>
      <c r="I65" s="1504">
        <v>-134231.77720000001</v>
      </c>
      <c r="J65" s="1505"/>
    </row>
    <row r="66" spans="2:10" ht="15" customHeight="1">
      <c r="B66" s="1506"/>
      <c r="C66" s="1506"/>
      <c r="D66" s="1506"/>
      <c r="E66" s="1507"/>
      <c r="F66" s="1507"/>
      <c r="G66" s="1507"/>
      <c r="H66" s="1507"/>
      <c r="I66" s="1507"/>
      <c r="J66" s="1507"/>
    </row>
  </sheetData>
  <mergeCells count="35">
    <mergeCell ref="C61:D61"/>
    <mergeCell ref="C62:D62"/>
    <mergeCell ref="C63:D63"/>
    <mergeCell ref="C64:D64"/>
    <mergeCell ref="C65:D65"/>
    <mergeCell ref="B60:D60"/>
    <mergeCell ref="C41:D41"/>
    <mergeCell ref="C48:D48"/>
    <mergeCell ref="C49:D49"/>
    <mergeCell ref="C50:D50"/>
    <mergeCell ref="C53:D53"/>
    <mergeCell ref="C54:D54"/>
    <mergeCell ref="C55:D55"/>
    <mergeCell ref="C56:D56"/>
    <mergeCell ref="C57:D57"/>
    <mergeCell ref="C58:D58"/>
    <mergeCell ref="C59:D59"/>
    <mergeCell ref="C40:D40"/>
    <mergeCell ref="C14:D14"/>
    <mergeCell ref="C15:D15"/>
    <mergeCell ref="C16:D16"/>
    <mergeCell ref="C21:D21"/>
    <mergeCell ref="C24:D24"/>
    <mergeCell ref="C29:D29"/>
    <mergeCell ref="C35:D35"/>
    <mergeCell ref="C36:D36"/>
    <mergeCell ref="C37:D37"/>
    <mergeCell ref="C38:D38"/>
    <mergeCell ref="B39:D39"/>
    <mergeCell ref="C10:D10"/>
    <mergeCell ref="B4:J4"/>
    <mergeCell ref="I6:J6"/>
    <mergeCell ref="C7:D7"/>
    <mergeCell ref="B8:D8"/>
    <mergeCell ref="C9:D9"/>
  </mergeCells>
  <pageMargins left="0.54" right="0.23" top="0.74803149606299213" bottom="0.7480314960629921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2.28515625" style="1510" customWidth="1"/>
    <col min="2" max="2" width="8.140625" style="1510" customWidth="1"/>
    <col min="3" max="3" width="19.7109375" style="1510" customWidth="1"/>
    <col min="4" max="4" width="42.28515625" style="1510" customWidth="1"/>
    <col min="5" max="5" width="11.5703125" style="1510" customWidth="1"/>
    <col min="6" max="6" width="11.28515625" style="1510" bestFit="1" customWidth="1"/>
    <col min="7" max="7" width="11.7109375" style="1510" customWidth="1"/>
    <col min="8" max="8" width="11.85546875" style="1510" customWidth="1"/>
    <col min="9" max="9" width="13.140625" style="1510" customWidth="1"/>
    <col min="10" max="10" width="13.7109375" style="1510" customWidth="1"/>
    <col min="11" max="229" width="9.140625" style="1510" customWidth="1"/>
    <col min="230" max="16384" width="8.140625" style="1510"/>
  </cols>
  <sheetData>
    <row r="1" spans="2:10">
      <c r="B1" s="1509"/>
      <c r="C1" s="1509"/>
      <c r="D1" s="1509"/>
      <c r="E1" s="1509"/>
      <c r="F1" s="1509"/>
      <c r="G1" s="1509"/>
      <c r="H1" s="1509"/>
      <c r="I1" s="1509"/>
      <c r="J1" s="1509"/>
    </row>
    <row r="2" spans="2:10">
      <c r="B2" s="1509"/>
      <c r="C2" s="1509"/>
      <c r="D2" s="1509"/>
      <c r="E2" s="1509"/>
      <c r="F2" s="1509"/>
      <c r="G2" s="1509"/>
      <c r="H2" s="1509"/>
      <c r="J2" s="1545" t="s">
        <v>711</v>
      </c>
    </row>
    <row r="3" spans="2:10" ht="14.25">
      <c r="B3" s="1509"/>
      <c r="C3" s="1509"/>
      <c r="D3" s="1509"/>
      <c r="E3" s="1509"/>
      <c r="F3" s="1509"/>
      <c r="G3" s="1509"/>
      <c r="H3" s="1509"/>
      <c r="I3" s="1511"/>
      <c r="J3" s="1511"/>
    </row>
    <row r="4" spans="2:10" ht="14.25" customHeight="1">
      <c r="B4" s="2340" t="s">
        <v>708</v>
      </c>
      <c r="C4" s="2340"/>
      <c r="D4" s="2340"/>
      <c r="E4" s="2340"/>
      <c r="F4" s="2340"/>
      <c r="G4" s="2340"/>
      <c r="H4" s="2340"/>
      <c r="I4" s="2340"/>
      <c r="J4" s="2340"/>
    </row>
    <row r="5" spans="2:10">
      <c r="B5" s="1512"/>
      <c r="C5" s="1512"/>
      <c r="D5" s="1512"/>
      <c r="E5" s="1512"/>
      <c r="F5" s="1512"/>
      <c r="G5" s="1512"/>
      <c r="H5" s="1512"/>
      <c r="I5" s="1512"/>
      <c r="J5" s="1509"/>
    </row>
    <row r="6" spans="2:10" ht="13.5" customHeight="1" thickBot="1">
      <c r="B6" s="1509"/>
      <c r="C6" s="1509"/>
      <c r="D6" s="1509"/>
      <c r="E6" s="1509"/>
      <c r="F6" s="1509"/>
      <c r="G6" s="1509"/>
      <c r="H6" s="1509"/>
      <c r="I6" s="2341" t="s">
        <v>0</v>
      </c>
      <c r="J6" s="2341"/>
    </row>
    <row r="7" spans="2:10" ht="36" customHeight="1" thickBot="1">
      <c r="B7" s="2342" t="s">
        <v>659</v>
      </c>
      <c r="C7" s="2344" t="s">
        <v>20</v>
      </c>
      <c r="D7" s="2345"/>
      <c r="E7" s="2348" t="s">
        <v>709</v>
      </c>
      <c r="F7" s="2348"/>
      <c r="G7" s="2348"/>
      <c r="H7" s="2349" t="s">
        <v>710</v>
      </c>
      <c r="I7" s="2348"/>
      <c r="J7" s="2350"/>
    </row>
    <row r="8" spans="2:10" ht="26.25" thickBot="1">
      <c r="B8" s="2343"/>
      <c r="C8" s="2346"/>
      <c r="D8" s="2347"/>
      <c r="E8" s="1513" t="s">
        <v>660</v>
      </c>
      <c r="F8" s="1514" t="s">
        <v>661</v>
      </c>
      <c r="G8" s="1515" t="s">
        <v>662</v>
      </c>
      <c r="H8" s="1513" t="s">
        <v>660</v>
      </c>
      <c r="I8" s="1514" t="s">
        <v>661</v>
      </c>
      <c r="J8" s="1515" t="s">
        <v>662</v>
      </c>
    </row>
    <row r="9" spans="2:10" ht="15" customHeight="1">
      <c r="B9" s="2353" t="s">
        <v>665</v>
      </c>
      <c r="C9" s="2354"/>
      <c r="D9" s="2355"/>
      <c r="E9" s="1516"/>
      <c r="F9" s="1517"/>
      <c r="G9" s="1518"/>
      <c r="H9" s="1519"/>
      <c r="I9" s="1520"/>
      <c r="J9" s="1521"/>
    </row>
    <row r="10" spans="2:10" ht="15" customHeight="1">
      <c r="B10" s="1522">
        <v>1</v>
      </c>
      <c r="C10" s="2351" t="s">
        <v>666</v>
      </c>
      <c r="D10" s="2352"/>
      <c r="E10" s="1523">
        <v>44345.369810000004</v>
      </c>
      <c r="F10" s="1523">
        <v>16.859090000000002</v>
      </c>
      <c r="G10" s="1524">
        <v>0</v>
      </c>
      <c r="H10" s="1525">
        <v>0</v>
      </c>
      <c r="I10" s="1523">
        <v>0</v>
      </c>
      <c r="J10" s="1526">
        <v>0</v>
      </c>
    </row>
    <row r="11" spans="2:10" ht="15" customHeight="1">
      <c r="B11" s="1522">
        <v>2</v>
      </c>
      <c r="C11" s="2351" t="s">
        <v>667</v>
      </c>
      <c r="D11" s="2352"/>
      <c r="E11" s="1523">
        <v>18.256</v>
      </c>
      <c r="F11" s="1523">
        <v>0</v>
      </c>
      <c r="G11" s="1524">
        <v>0</v>
      </c>
      <c r="H11" s="1525">
        <v>0</v>
      </c>
      <c r="I11" s="1523">
        <v>0</v>
      </c>
      <c r="J11" s="1526">
        <v>0</v>
      </c>
    </row>
    <row r="12" spans="2:10" ht="15" customHeight="1">
      <c r="B12" s="1522"/>
      <c r="C12" s="1527"/>
      <c r="D12" s="1528" t="s">
        <v>668</v>
      </c>
      <c r="E12" s="1523">
        <v>0</v>
      </c>
      <c r="F12" s="1523">
        <v>0</v>
      </c>
      <c r="G12" s="1524">
        <v>0</v>
      </c>
      <c r="H12" s="1525">
        <v>0</v>
      </c>
      <c r="I12" s="1523">
        <v>0</v>
      </c>
      <c r="J12" s="1526">
        <v>0</v>
      </c>
    </row>
    <row r="13" spans="2:10" ht="15" customHeight="1">
      <c r="B13" s="1522"/>
      <c r="C13" s="1527"/>
      <c r="D13" s="1528" t="s">
        <v>669</v>
      </c>
      <c r="E13" s="1523">
        <v>0</v>
      </c>
      <c r="F13" s="1523">
        <v>0</v>
      </c>
      <c r="G13" s="1524">
        <v>0</v>
      </c>
      <c r="H13" s="1525">
        <v>0</v>
      </c>
      <c r="I13" s="1523">
        <v>0</v>
      </c>
      <c r="J13" s="1526">
        <v>0</v>
      </c>
    </row>
    <row r="14" spans="2:10" ht="15" customHeight="1">
      <c r="B14" s="1522"/>
      <c r="C14" s="1527"/>
      <c r="D14" s="1528" t="s">
        <v>670</v>
      </c>
      <c r="E14" s="1523">
        <v>18.256</v>
      </c>
      <c r="F14" s="1523">
        <v>0</v>
      </c>
      <c r="G14" s="1524">
        <v>0</v>
      </c>
      <c r="H14" s="1525">
        <v>0</v>
      </c>
      <c r="I14" s="1523">
        <v>0</v>
      </c>
      <c r="J14" s="1526">
        <v>0</v>
      </c>
    </row>
    <row r="15" spans="2:10" ht="15" customHeight="1">
      <c r="B15" s="1522">
        <v>3</v>
      </c>
      <c r="C15" s="2351" t="s">
        <v>671</v>
      </c>
      <c r="D15" s="2352"/>
      <c r="E15" s="1523">
        <v>0</v>
      </c>
      <c r="F15" s="1523">
        <v>0</v>
      </c>
      <c r="G15" s="1524">
        <v>0</v>
      </c>
      <c r="H15" s="1525">
        <v>0</v>
      </c>
      <c r="I15" s="1523">
        <v>0</v>
      </c>
      <c r="J15" s="1526">
        <v>0</v>
      </c>
    </row>
    <row r="16" spans="2:10" ht="15" customHeight="1">
      <c r="B16" s="1522">
        <v>4</v>
      </c>
      <c r="C16" s="2351" t="s">
        <v>672</v>
      </c>
      <c r="D16" s="2352"/>
      <c r="E16" s="1523">
        <v>0.246</v>
      </c>
      <c r="F16" s="1523">
        <v>0</v>
      </c>
      <c r="G16" s="1524">
        <v>0</v>
      </c>
      <c r="H16" s="1525">
        <v>0</v>
      </c>
      <c r="I16" s="1523">
        <v>0</v>
      </c>
      <c r="J16" s="1526">
        <v>0</v>
      </c>
    </row>
    <row r="17" spans="2:10" ht="30" customHeight="1">
      <c r="B17" s="1522">
        <v>5</v>
      </c>
      <c r="C17" s="2351" t="s">
        <v>673</v>
      </c>
      <c r="D17" s="2352"/>
      <c r="E17" s="1523">
        <v>0</v>
      </c>
      <c r="F17" s="1523">
        <v>0</v>
      </c>
      <c r="G17" s="1524">
        <v>0</v>
      </c>
      <c r="H17" s="1525">
        <v>0</v>
      </c>
      <c r="I17" s="1523">
        <v>0</v>
      </c>
      <c r="J17" s="1526">
        <v>0</v>
      </c>
    </row>
    <row r="18" spans="2:10" ht="15" customHeight="1">
      <c r="B18" s="1522"/>
      <c r="C18" s="1527"/>
      <c r="D18" s="1528" t="s">
        <v>668</v>
      </c>
      <c r="E18" s="1523">
        <v>0</v>
      </c>
      <c r="F18" s="1523">
        <v>0</v>
      </c>
      <c r="G18" s="1524">
        <v>0</v>
      </c>
      <c r="H18" s="1525">
        <v>0</v>
      </c>
      <c r="I18" s="1523">
        <v>0</v>
      </c>
      <c r="J18" s="1526">
        <v>0</v>
      </c>
    </row>
    <row r="19" spans="2:10" ht="15" customHeight="1">
      <c r="B19" s="1522"/>
      <c r="C19" s="1527"/>
      <c r="D19" s="1528" t="s">
        <v>669</v>
      </c>
      <c r="E19" s="1523">
        <v>0</v>
      </c>
      <c r="F19" s="1523">
        <v>0</v>
      </c>
      <c r="G19" s="1524">
        <v>0</v>
      </c>
      <c r="H19" s="1525">
        <v>0</v>
      </c>
      <c r="I19" s="1523">
        <v>0</v>
      </c>
      <c r="J19" s="1526">
        <v>0</v>
      </c>
    </row>
    <row r="20" spans="2:10" ht="15" customHeight="1">
      <c r="B20" s="1522"/>
      <c r="C20" s="1527"/>
      <c r="D20" s="1528" t="s">
        <v>670</v>
      </c>
      <c r="E20" s="1523">
        <v>0</v>
      </c>
      <c r="F20" s="1523">
        <v>0</v>
      </c>
      <c r="G20" s="1524">
        <v>0</v>
      </c>
      <c r="H20" s="1525">
        <v>0</v>
      </c>
      <c r="I20" s="1523">
        <v>0</v>
      </c>
      <c r="J20" s="1526">
        <v>0</v>
      </c>
    </row>
    <row r="21" spans="2:10" ht="15" customHeight="1">
      <c r="B21" s="1522"/>
      <c r="C21" s="1527"/>
      <c r="D21" s="1528" t="s">
        <v>674</v>
      </c>
      <c r="E21" s="1523">
        <v>0</v>
      </c>
      <c r="F21" s="1523">
        <v>0</v>
      </c>
      <c r="G21" s="1524">
        <v>0</v>
      </c>
      <c r="H21" s="1525">
        <v>0</v>
      </c>
      <c r="I21" s="1523">
        <v>0</v>
      </c>
      <c r="J21" s="1526">
        <v>0</v>
      </c>
    </row>
    <row r="22" spans="2:10" ht="15" customHeight="1">
      <c r="B22" s="1522">
        <v>6</v>
      </c>
      <c r="C22" s="2351" t="s">
        <v>675</v>
      </c>
      <c r="D22" s="2352"/>
      <c r="E22" s="1523">
        <v>0</v>
      </c>
      <c r="F22" s="1523">
        <v>11447.227000000001</v>
      </c>
      <c r="G22" s="1524">
        <v>692.95</v>
      </c>
      <c r="H22" s="1525">
        <v>0</v>
      </c>
      <c r="I22" s="1523">
        <v>14</v>
      </c>
      <c r="J22" s="1526">
        <v>-18.606830000000002</v>
      </c>
    </row>
    <row r="23" spans="2:10" ht="15" customHeight="1">
      <c r="B23" s="1522"/>
      <c r="C23" s="1527"/>
      <c r="D23" s="1528" t="s">
        <v>668</v>
      </c>
      <c r="E23" s="1523">
        <v>0</v>
      </c>
      <c r="F23" s="1523">
        <v>11447.227000000001</v>
      </c>
      <c r="G23" s="1524">
        <v>692.95</v>
      </c>
      <c r="H23" s="1525">
        <v>0</v>
      </c>
      <c r="I23" s="1523">
        <v>14</v>
      </c>
      <c r="J23" s="1526">
        <v>-18.606830000000002</v>
      </c>
    </row>
    <row r="24" spans="2:10" ht="15" customHeight="1">
      <c r="B24" s="1522"/>
      <c r="C24" s="1527"/>
      <c r="D24" s="1528" t="s">
        <v>669</v>
      </c>
      <c r="E24" s="1523">
        <v>0</v>
      </c>
      <c r="F24" s="1523">
        <v>0</v>
      </c>
      <c r="G24" s="1524">
        <v>0</v>
      </c>
      <c r="H24" s="1525">
        <v>0</v>
      </c>
      <c r="I24" s="1523">
        <v>0</v>
      </c>
      <c r="J24" s="1526">
        <v>0</v>
      </c>
    </row>
    <row r="25" spans="2:10" ht="15" customHeight="1">
      <c r="B25" s="1522">
        <v>7</v>
      </c>
      <c r="C25" s="2351" t="s">
        <v>676</v>
      </c>
      <c r="D25" s="2352"/>
      <c r="E25" s="1523">
        <v>58.96349</v>
      </c>
      <c r="F25" s="1523">
        <v>15037.512000000001</v>
      </c>
      <c r="G25" s="1524">
        <v>6376.6270000000004</v>
      </c>
      <c r="H25" s="1525">
        <v>1499.98</v>
      </c>
      <c r="I25" s="1523">
        <v>-1830.06</v>
      </c>
      <c r="J25" s="1526">
        <v>-301.08999999999997</v>
      </c>
    </row>
    <row r="26" spans="2:10" ht="15" customHeight="1">
      <c r="B26" s="1522"/>
      <c r="C26" s="1527"/>
      <c r="D26" s="1528" t="s">
        <v>668</v>
      </c>
      <c r="E26" s="1523">
        <v>1E-3</v>
      </c>
      <c r="F26" s="1523">
        <v>15037.512000000001</v>
      </c>
      <c r="G26" s="1524">
        <v>4276.6270000000004</v>
      </c>
      <c r="H26" s="1525">
        <v>1500</v>
      </c>
      <c r="I26" s="1523">
        <v>-1518.25</v>
      </c>
      <c r="J26" s="1526">
        <v>2600</v>
      </c>
    </row>
    <row r="27" spans="2:10" ht="15" customHeight="1">
      <c r="B27" s="1522"/>
      <c r="C27" s="1527"/>
      <c r="D27" s="1528" t="s">
        <v>669</v>
      </c>
      <c r="E27" s="1523">
        <v>0</v>
      </c>
      <c r="F27" s="1523">
        <v>0</v>
      </c>
      <c r="G27" s="1524">
        <v>2100</v>
      </c>
      <c r="H27" s="1525">
        <v>-0.02</v>
      </c>
      <c r="I27" s="1523">
        <v>-311.81</v>
      </c>
      <c r="J27" s="1526">
        <v>-2901.09</v>
      </c>
    </row>
    <row r="28" spans="2:10" ht="15" customHeight="1">
      <c r="B28" s="1522"/>
      <c r="C28" s="1527"/>
      <c r="D28" s="1528" t="s">
        <v>670</v>
      </c>
      <c r="E28" s="1523">
        <v>58.962489999999995</v>
      </c>
      <c r="F28" s="1523">
        <v>0</v>
      </c>
      <c r="G28" s="1524">
        <v>0</v>
      </c>
      <c r="H28" s="1525">
        <v>0</v>
      </c>
      <c r="I28" s="1523">
        <v>0</v>
      </c>
      <c r="J28" s="1526">
        <v>0</v>
      </c>
    </row>
    <row r="29" spans="2:10" ht="15" customHeight="1">
      <c r="B29" s="1522"/>
      <c r="C29" s="1527"/>
      <c r="D29" s="1528" t="s">
        <v>677</v>
      </c>
      <c r="E29" s="1523">
        <v>0</v>
      </c>
      <c r="F29" s="1523">
        <v>0</v>
      </c>
      <c r="G29" s="1524">
        <v>0</v>
      </c>
      <c r="H29" s="1525">
        <v>0</v>
      </c>
      <c r="I29" s="1523">
        <v>0</v>
      </c>
      <c r="J29" s="1526">
        <v>0</v>
      </c>
    </row>
    <row r="30" spans="2:10" ht="15" customHeight="1">
      <c r="B30" s="1522">
        <v>8</v>
      </c>
      <c r="C30" s="2351" t="s">
        <v>678</v>
      </c>
      <c r="D30" s="2352"/>
      <c r="E30" s="1523">
        <v>22163.709039999998</v>
      </c>
      <c r="F30" s="1523">
        <v>10789.336579999999</v>
      </c>
      <c r="G30" s="1524">
        <v>22790.996749999998</v>
      </c>
      <c r="H30" s="1525">
        <v>-25.049359999999986</v>
      </c>
      <c r="I30" s="1523">
        <v>10530.606320000001</v>
      </c>
      <c r="J30" s="1526">
        <v>-2827.2682300000001</v>
      </c>
    </row>
    <row r="31" spans="2:10" ht="15" customHeight="1">
      <c r="B31" s="1522"/>
      <c r="C31" s="1527"/>
      <c r="D31" s="1528" t="s">
        <v>679</v>
      </c>
      <c r="E31" s="1523">
        <v>5988.6707699999997</v>
      </c>
      <c r="F31" s="1523">
        <v>4191.3870699999998</v>
      </c>
      <c r="G31" s="1524">
        <v>7028.2158899999995</v>
      </c>
      <c r="H31" s="1525">
        <v>0</v>
      </c>
      <c r="I31" s="1523">
        <v>0</v>
      </c>
      <c r="J31" s="1526">
        <v>0</v>
      </c>
    </row>
    <row r="32" spans="2:10" ht="15" customHeight="1">
      <c r="B32" s="1522"/>
      <c r="C32" s="1527"/>
      <c r="D32" s="1528" t="s">
        <v>680</v>
      </c>
      <c r="E32" s="1523">
        <v>10332.566000000001</v>
      </c>
      <c r="F32" s="1523">
        <v>0</v>
      </c>
      <c r="G32" s="1524">
        <v>0</v>
      </c>
      <c r="H32" s="1525">
        <v>-320</v>
      </c>
      <c r="I32" s="1523">
        <v>0</v>
      </c>
      <c r="J32" s="1526">
        <v>0</v>
      </c>
    </row>
    <row r="33" spans="2:10" ht="15" customHeight="1">
      <c r="B33" s="1522"/>
      <c r="C33" s="1527"/>
      <c r="D33" s="1528" t="s">
        <v>681</v>
      </c>
      <c r="E33" s="1523">
        <v>3.2973400000000002</v>
      </c>
      <c r="F33" s="1523">
        <v>1.00813</v>
      </c>
      <c r="G33" s="1524">
        <v>0.68071000000000004</v>
      </c>
      <c r="H33" s="1525">
        <v>0</v>
      </c>
      <c r="I33" s="1523">
        <v>0</v>
      </c>
      <c r="J33" s="1526">
        <v>0</v>
      </c>
    </row>
    <row r="34" spans="2:10" ht="15" customHeight="1">
      <c r="B34" s="1522"/>
      <c r="C34" s="1527"/>
      <c r="D34" s="1528" t="s">
        <v>674</v>
      </c>
      <c r="E34" s="1523">
        <v>5799.8049299999993</v>
      </c>
      <c r="F34" s="1523">
        <v>6591.1496399999996</v>
      </c>
      <c r="G34" s="1524">
        <v>15645.713800000001</v>
      </c>
      <c r="H34" s="1525">
        <v>294.95064000000002</v>
      </c>
      <c r="I34" s="1523">
        <v>10530.606320000001</v>
      </c>
      <c r="J34" s="1526">
        <v>-2827.2682300000001</v>
      </c>
    </row>
    <row r="35" spans="2:10" ht="15" customHeight="1">
      <c r="B35" s="1522"/>
      <c r="C35" s="1527"/>
      <c r="D35" s="1528" t="s">
        <v>682</v>
      </c>
      <c r="E35" s="1523">
        <v>39.369999999999997</v>
      </c>
      <c r="F35" s="1523">
        <v>5.7917399999999999</v>
      </c>
      <c r="G35" s="1524">
        <v>116.38635000000001</v>
      </c>
      <c r="H35" s="1525">
        <v>0</v>
      </c>
      <c r="I35" s="1523">
        <v>0</v>
      </c>
      <c r="J35" s="1526">
        <v>0</v>
      </c>
    </row>
    <row r="36" spans="2:10" ht="15" customHeight="1">
      <c r="B36" s="1522">
        <v>9</v>
      </c>
      <c r="C36" s="2351" t="s">
        <v>683</v>
      </c>
      <c r="D36" s="2352"/>
      <c r="E36" s="1523">
        <v>559.91831999999999</v>
      </c>
      <c r="F36" s="1523">
        <v>516.98226999999997</v>
      </c>
      <c r="G36" s="1524">
        <v>363.76267999999999</v>
      </c>
      <c r="H36" s="1525">
        <v>9.9070599999999995</v>
      </c>
      <c r="I36" s="1523">
        <v>64.473290000000006</v>
      </c>
      <c r="J36" s="1526">
        <v>121.83006</v>
      </c>
    </row>
    <row r="37" spans="2:10" ht="15" customHeight="1">
      <c r="B37" s="1522">
        <v>10</v>
      </c>
      <c r="C37" s="2351" t="s">
        <v>21</v>
      </c>
      <c r="D37" s="2352"/>
      <c r="E37" s="1523">
        <v>117.59254</v>
      </c>
      <c r="F37" s="1523">
        <v>14.462</v>
      </c>
      <c r="G37" s="1524">
        <v>3.6720000000000002</v>
      </c>
      <c r="H37" s="1525">
        <v>4.2469999999999999</v>
      </c>
      <c r="I37" s="1523">
        <v>10.362</v>
      </c>
      <c r="J37" s="1526">
        <v>20.847999999999999</v>
      </c>
    </row>
    <row r="38" spans="2:10" ht="15" customHeight="1">
      <c r="B38" s="1522">
        <v>11</v>
      </c>
      <c r="C38" s="2351" t="s">
        <v>684</v>
      </c>
      <c r="D38" s="2352"/>
      <c r="E38" s="1523">
        <v>2849.4477400000001</v>
      </c>
      <c r="F38" s="1523">
        <v>663.95425999999998</v>
      </c>
      <c r="G38" s="1524">
        <v>21.599740000000001</v>
      </c>
      <c r="H38" s="1525">
        <v>0.54800000000000004</v>
      </c>
      <c r="I38" s="1523">
        <v>0</v>
      </c>
      <c r="J38" s="1526">
        <v>0</v>
      </c>
    </row>
    <row r="39" spans="2:10" ht="15" customHeight="1" thickBot="1">
      <c r="B39" s="1529">
        <v>12</v>
      </c>
      <c r="C39" s="2356" t="s">
        <v>685</v>
      </c>
      <c r="D39" s="2357"/>
      <c r="E39" s="1530">
        <v>70113.502939999991</v>
      </c>
      <c r="F39" s="1531">
        <v>38486.333200000001</v>
      </c>
      <c r="G39" s="1532">
        <v>30249.60817</v>
      </c>
      <c r="H39" s="1530">
        <v>1489.6327000000001</v>
      </c>
      <c r="I39" s="1531">
        <v>8789.3816099999985</v>
      </c>
      <c r="J39" s="1532">
        <v>-3004.2869999999998</v>
      </c>
    </row>
    <row r="40" spans="2:10" ht="15" customHeight="1">
      <c r="B40" s="2353" t="s">
        <v>686</v>
      </c>
      <c r="C40" s="2354"/>
      <c r="D40" s="2355"/>
      <c r="E40" s="1533"/>
      <c r="F40" s="1534"/>
      <c r="G40" s="1535"/>
      <c r="H40" s="1533"/>
      <c r="I40" s="1536"/>
      <c r="J40" s="1535"/>
    </row>
    <row r="41" spans="2:10" ht="15" customHeight="1">
      <c r="B41" s="1522">
        <v>13</v>
      </c>
      <c r="C41" s="2351" t="s">
        <v>687</v>
      </c>
      <c r="D41" s="2352"/>
      <c r="E41" s="1523">
        <v>18826.203940000003</v>
      </c>
      <c r="F41" s="1523">
        <v>7308.8106699999998</v>
      </c>
      <c r="G41" s="1524">
        <v>3122.2967400000002</v>
      </c>
      <c r="H41" s="1525">
        <v>470.24475000000001</v>
      </c>
      <c r="I41" s="1523">
        <v>2266.6419999999998</v>
      </c>
      <c r="J41" s="1526">
        <v>797.45100000000002</v>
      </c>
    </row>
    <row r="42" spans="2:10" ht="15" customHeight="1">
      <c r="B42" s="1522">
        <v>14</v>
      </c>
      <c r="C42" s="2351" t="s">
        <v>688</v>
      </c>
      <c r="D42" s="2352"/>
      <c r="E42" s="1523">
        <v>0</v>
      </c>
      <c r="F42" s="1523">
        <v>0</v>
      </c>
      <c r="G42" s="1524">
        <v>0</v>
      </c>
      <c r="H42" s="1525">
        <v>0</v>
      </c>
      <c r="I42" s="1523">
        <v>0</v>
      </c>
      <c r="J42" s="1526">
        <v>0</v>
      </c>
    </row>
    <row r="43" spans="2:10" ht="15" customHeight="1">
      <c r="B43" s="1522"/>
      <c r="C43" s="1527"/>
      <c r="D43" s="1528" t="s">
        <v>668</v>
      </c>
      <c r="E43" s="1523">
        <v>0</v>
      </c>
      <c r="F43" s="1523">
        <v>0</v>
      </c>
      <c r="G43" s="1524">
        <v>0</v>
      </c>
      <c r="H43" s="1525">
        <v>0</v>
      </c>
      <c r="I43" s="1523">
        <v>0</v>
      </c>
      <c r="J43" s="1526">
        <v>0</v>
      </c>
    </row>
    <row r="44" spans="2:10" ht="15" customHeight="1">
      <c r="B44" s="1522"/>
      <c r="C44" s="1527"/>
      <c r="D44" s="1528" t="s">
        <v>669</v>
      </c>
      <c r="E44" s="1523">
        <v>0</v>
      </c>
      <c r="F44" s="1523">
        <v>0</v>
      </c>
      <c r="G44" s="1524">
        <v>0</v>
      </c>
      <c r="H44" s="1525">
        <v>0</v>
      </c>
      <c r="I44" s="1523">
        <v>0</v>
      </c>
      <c r="J44" s="1526">
        <v>0</v>
      </c>
    </row>
    <row r="45" spans="2:10" ht="15" customHeight="1">
      <c r="B45" s="1522"/>
      <c r="C45" s="1527"/>
      <c r="D45" s="1528" t="s">
        <v>670</v>
      </c>
      <c r="E45" s="1523">
        <v>0</v>
      </c>
      <c r="F45" s="1523">
        <v>0</v>
      </c>
      <c r="G45" s="1524">
        <v>0</v>
      </c>
      <c r="H45" s="1525">
        <v>0</v>
      </c>
      <c r="I45" s="1523">
        <v>0</v>
      </c>
      <c r="J45" s="1526">
        <v>0</v>
      </c>
    </row>
    <row r="46" spans="2:10" ht="15" customHeight="1">
      <c r="B46" s="1522"/>
      <c r="C46" s="1527"/>
      <c r="D46" s="1528" t="s">
        <v>680</v>
      </c>
      <c r="E46" s="1523">
        <v>0</v>
      </c>
      <c r="F46" s="1523">
        <v>0</v>
      </c>
      <c r="G46" s="1524">
        <v>0</v>
      </c>
      <c r="H46" s="1525">
        <v>0</v>
      </c>
      <c r="I46" s="1523">
        <v>0</v>
      </c>
      <c r="J46" s="1526">
        <v>0</v>
      </c>
    </row>
    <row r="47" spans="2:10" ht="15" customHeight="1">
      <c r="B47" s="1522"/>
      <c r="C47" s="1527"/>
      <c r="D47" s="1528" t="s">
        <v>689</v>
      </c>
      <c r="E47" s="1523">
        <v>0</v>
      </c>
      <c r="F47" s="1523">
        <v>0</v>
      </c>
      <c r="G47" s="1524">
        <v>0</v>
      </c>
      <c r="H47" s="1525">
        <v>0</v>
      </c>
      <c r="I47" s="1523">
        <v>0</v>
      </c>
      <c r="J47" s="1526">
        <v>0</v>
      </c>
    </row>
    <row r="48" spans="2:10" ht="15" customHeight="1">
      <c r="B48" s="1522"/>
      <c r="C48" s="1527"/>
      <c r="D48" s="1528" t="s">
        <v>690</v>
      </c>
      <c r="E48" s="1523">
        <v>0</v>
      </c>
      <c r="F48" s="1523">
        <v>0</v>
      </c>
      <c r="G48" s="1524">
        <v>0</v>
      </c>
      <c r="H48" s="1525">
        <v>0</v>
      </c>
      <c r="I48" s="1523">
        <v>0</v>
      </c>
      <c r="J48" s="1526">
        <v>0</v>
      </c>
    </row>
    <row r="49" spans="2:10" ht="15" customHeight="1">
      <c r="B49" s="1522">
        <v>15</v>
      </c>
      <c r="C49" s="2351" t="s">
        <v>671</v>
      </c>
      <c r="D49" s="2352"/>
      <c r="E49" s="1523">
        <v>0</v>
      </c>
      <c r="F49" s="1523">
        <v>0</v>
      </c>
      <c r="G49" s="1524">
        <v>0</v>
      </c>
      <c r="H49" s="1525">
        <v>0</v>
      </c>
      <c r="I49" s="1523">
        <v>0</v>
      </c>
      <c r="J49" s="1526">
        <v>0</v>
      </c>
    </row>
    <row r="50" spans="2:10" ht="15" customHeight="1">
      <c r="B50" s="1522">
        <v>16</v>
      </c>
      <c r="C50" s="2351" t="s">
        <v>672</v>
      </c>
      <c r="D50" s="2352"/>
      <c r="E50" s="1523">
        <v>0</v>
      </c>
      <c r="F50" s="1523">
        <v>0</v>
      </c>
      <c r="G50" s="1524">
        <v>0</v>
      </c>
      <c r="H50" s="1525">
        <v>0</v>
      </c>
      <c r="I50" s="1523">
        <v>0</v>
      </c>
      <c r="J50" s="1526">
        <v>0</v>
      </c>
    </row>
    <row r="51" spans="2:10" ht="15" customHeight="1">
      <c r="B51" s="1522">
        <v>17</v>
      </c>
      <c r="C51" s="2351" t="s">
        <v>691</v>
      </c>
      <c r="D51" s="2352"/>
      <c r="E51" s="1523">
        <v>3835.4913200000001</v>
      </c>
      <c r="F51" s="1523">
        <v>2620.0763199999997</v>
      </c>
      <c r="G51" s="1524">
        <v>4415.4927800000005</v>
      </c>
      <c r="H51" s="1525">
        <v>802.69577000000004</v>
      </c>
      <c r="I51" s="1523">
        <v>402.76891999999998</v>
      </c>
      <c r="J51" s="1526">
        <v>1084.3684499999999</v>
      </c>
    </row>
    <row r="52" spans="2:10" ht="15" customHeight="1">
      <c r="B52" s="1522"/>
      <c r="C52" s="1527"/>
      <c r="D52" s="1528" t="s">
        <v>692</v>
      </c>
      <c r="E52" s="1523">
        <v>1138.83628</v>
      </c>
      <c r="F52" s="1523">
        <v>669.54291000000001</v>
      </c>
      <c r="G52" s="1524">
        <v>274.63110999999998</v>
      </c>
      <c r="H52" s="1525">
        <v>194.40018000000001</v>
      </c>
      <c r="I52" s="1523">
        <v>563.25271999999995</v>
      </c>
      <c r="J52" s="1526">
        <v>243.04136</v>
      </c>
    </row>
    <row r="53" spans="2:10" ht="15" customHeight="1">
      <c r="B53" s="1522"/>
      <c r="C53" s="1527"/>
      <c r="D53" s="1528" t="s">
        <v>693</v>
      </c>
      <c r="E53" s="1523">
        <v>2696.6550400000001</v>
      </c>
      <c r="F53" s="1523">
        <v>1950.53341</v>
      </c>
      <c r="G53" s="1524">
        <v>4140.8616700000002</v>
      </c>
      <c r="H53" s="1525">
        <v>608.29558999999995</v>
      </c>
      <c r="I53" s="1523">
        <v>-160.4838</v>
      </c>
      <c r="J53" s="1526">
        <v>841.32709</v>
      </c>
    </row>
    <row r="54" spans="2:10" ht="15" customHeight="1">
      <c r="B54" s="1522">
        <v>18</v>
      </c>
      <c r="C54" s="2351" t="s">
        <v>694</v>
      </c>
      <c r="D54" s="2352"/>
      <c r="E54" s="1523">
        <v>479.07234000000005</v>
      </c>
      <c r="F54" s="1523">
        <v>1486.6569299999999</v>
      </c>
      <c r="G54" s="1524">
        <v>264.44209999999998</v>
      </c>
      <c r="H54" s="1525">
        <v>-29.321650000000002</v>
      </c>
      <c r="I54" s="1523">
        <v>81.943640000000002</v>
      </c>
      <c r="J54" s="1526">
        <v>176.61282999999997</v>
      </c>
    </row>
    <row r="55" spans="2:10" ht="15" customHeight="1">
      <c r="B55" s="1522">
        <v>19</v>
      </c>
      <c r="C55" s="2351" t="s">
        <v>695</v>
      </c>
      <c r="D55" s="2352"/>
      <c r="E55" s="1523">
        <v>0</v>
      </c>
      <c r="F55" s="1523">
        <v>0</v>
      </c>
      <c r="G55" s="1524">
        <v>0</v>
      </c>
      <c r="H55" s="1525">
        <v>0</v>
      </c>
      <c r="I55" s="1523">
        <v>0</v>
      </c>
      <c r="J55" s="1526">
        <v>0</v>
      </c>
    </row>
    <row r="56" spans="2:10" ht="15" customHeight="1">
      <c r="B56" s="1522">
        <v>20</v>
      </c>
      <c r="C56" s="2351" t="s">
        <v>696</v>
      </c>
      <c r="D56" s="2352"/>
      <c r="E56" s="1523">
        <v>136.57866000000001</v>
      </c>
      <c r="F56" s="1523">
        <v>188.41504999999998</v>
      </c>
      <c r="G56" s="1524">
        <v>172.45886999999999</v>
      </c>
      <c r="H56" s="1525">
        <v>-4.7490000000000004E-2</v>
      </c>
      <c r="I56" s="1523">
        <v>2.6206700000000001</v>
      </c>
      <c r="J56" s="1526">
        <v>3.41208</v>
      </c>
    </row>
    <row r="57" spans="2:10" ht="15" customHeight="1">
      <c r="B57" s="1522">
        <v>21</v>
      </c>
      <c r="C57" s="2351" t="s">
        <v>697</v>
      </c>
      <c r="D57" s="2352"/>
      <c r="E57" s="1523">
        <v>15.40775</v>
      </c>
      <c r="F57" s="1523">
        <v>2.6280000000000001</v>
      </c>
      <c r="G57" s="1524">
        <v>2.956</v>
      </c>
      <c r="H57" s="1525">
        <v>0</v>
      </c>
      <c r="I57" s="1523">
        <v>0</v>
      </c>
      <c r="J57" s="1526">
        <v>-8.2000000000000003E-2</v>
      </c>
    </row>
    <row r="58" spans="2:10" ht="15" customHeight="1">
      <c r="B58" s="1522">
        <v>22</v>
      </c>
      <c r="C58" s="2351" t="s">
        <v>698</v>
      </c>
      <c r="D58" s="2352"/>
      <c r="E58" s="1523">
        <v>0</v>
      </c>
      <c r="F58" s="1523">
        <v>1.2999999999999999E-2</v>
      </c>
      <c r="G58" s="1524">
        <v>2.5999999999999999E-2</v>
      </c>
      <c r="H58" s="1525">
        <v>0</v>
      </c>
      <c r="I58" s="1523">
        <v>0</v>
      </c>
      <c r="J58" s="1526">
        <v>0</v>
      </c>
    </row>
    <row r="59" spans="2:10" ht="15" customHeight="1">
      <c r="B59" s="1522">
        <v>23</v>
      </c>
      <c r="C59" s="2351" t="s">
        <v>699</v>
      </c>
      <c r="D59" s="2352"/>
      <c r="E59" s="1523">
        <v>4846.3380700000007</v>
      </c>
      <c r="F59" s="1523">
        <v>1289.9880800000001</v>
      </c>
      <c r="G59" s="1524">
        <v>5.7563800000000001</v>
      </c>
      <c r="H59" s="1525">
        <v>2.7850000000000001</v>
      </c>
      <c r="I59" s="1523">
        <v>0</v>
      </c>
      <c r="J59" s="1526">
        <v>0</v>
      </c>
    </row>
    <row r="60" spans="2:10" ht="15" customHeight="1" thickBot="1">
      <c r="B60" s="1537">
        <v>24</v>
      </c>
      <c r="C60" s="2360" t="s">
        <v>700</v>
      </c>
      <c r="D60" s="2361"/>
      <c r="E60" s="1530">
        <v>28139.092080000002</v>
      </c>
      <c r="F60" s="1531">
        <v>12896.58805</v>
      </c>
      <c r="G60" s="1538">
        <v>7983.4288699999997</v>
      </c>
      <c r="H60" s="1530">
        <v>1246.3563800000002</v>
      </c>
      <c r="I60" s="1531">
        <v>2753.97523</v>
      </c>
      <c r="J60" s="1532">
        <v>2061.7623600000002</v>
      </c>
    </row>
    <row r="61" spans="2:10" ht="15" customHeight="1">
      <c r="B61" s="2353" t="s">
        <v>701</v>
      </c>
      <c r="C61" s="2362"/>
      <c r="D61" s="2363"/>
      <c r="E61" s="1533"/>
      <c r="F61" s="1534"/>
      <c r="G61" s="1535"/>
      <c r="H61" s="1533"/>
      <c r="I61" s="1534"/>
      <c r="J61" s="1535"/>
    </row>
    <row r="62" spans="2:10" ht="15" customHeight="1">
      <c r="B62" s="1522">
        <v>25</v>
      </c>
      <c r="C62" s="2351" t="s">
        <v>702</v>
      </c>
      <c r="D62" s="2352"/>
      <c r="E62" s="1523">
        <v>1476.097</v>
      </c>
      <c r="F62" s="1523">
        <v>34.704440000000005</v>
      </c>
      <c r="G62" s="1524">
        <v>82.395089999999996</v>
      </c>
      <c r="H62" s="1525">
        <v>0</v>
      </c>
      <c r="I62" s="1523">
        <v>0</v>
      </c>
      <c r="J62" s="1526">
        <v>0</v>
      </c>
    </row>
    <row r="63" spans="2:10" ht="15" customHeight="1">
      <c r="B63" s="1522">
        <v>26</v>
      </c>
      <c r="C63" s="2351" t="s">
        <v>703</v>
      </c>
      <c r="D63" s="2352"/>
      <c r="E63" s="1523">
        <v>11498.023810000001</v>
      </c>
      <c r="F63" s="1523">
        <v>648.49652000000003</v>
      </c>
      <c r="G63" s="1524">
        <v>1021.4294100000001</v>
      </c>
      <c r="H63" s="1525">
        <v>45.333370000000002</v>
      </c>
      <c r="I63" s="1523">
        <v>36.631120000000003</v>
      </c>
      <c r="J63" s="1526">
        <v>189.12200000000001</v>
      </c>
    </row>
    <row r="64" spans="2:10" ht="15" customHeight="1" thickBot="1">
      <c r="B64" s="1529">
        <v>27</v>
      </c>
      <c r="C64" s="2356" t="s">
        <v>704</v>
      </c>
      <c r="D64" s="2357"/>
      <c r="E64" s="1530">
        <v>-10021.926810000001</v>
      </c>
      <c r="F64" s="1531">
        <v>-613.79208000000006</v>
      </c>
      <c r="G64" s="1538">
        <v>-939.03432000000009</v>
      </c>
      <c r="H64" s="1530">
        <v>-45.333370000000002</v>
      </c>
      <c r="I64" s="1531">
        <v>-36.631120000000003</v>
      </c>
      <c r="J64" s="1532">
        <v>-189.12200000000001</v>
      </c>
    </row>
    <row r="65" spans="2:10" ht="15" customHeight="1">
      <c r="B65" s="1539">
        <v>28</v>
      </c>
      <c r="C65" s="2358" t="s">
        <v>705</v>
      </c>
      <c r="D65" s="2359"/>
      <c r="E65" s="1540">
        <v>31952.484049999995</v>
      </c>
      <c r="F65" s="1540">
        <v>24975.95307</v>
      </c>
      <c r="G65" s="1541">
        <v>21327.144979999997</v>
      </c>
      <c r="H65" s="1542">
        <v>197.94295000000008</v>
      </c>
      <c r="I65" s="1540">
        <v>5998.7752599999985</v>
      </c>
      <c r="J65" s="1543">
        <v>-5255.1713600000003</v>
      </c>
    </row>
    <row r="66" spans="2:10" ht="15" customHeight="1" thickBot="1">
      <c r="B66" s="1544">
        <v>29</v>
      </c>
      <c r="C66" s="2356" t="s">
        <v>706</v>
      </c>
      <c r="D66" s="2357"/>
      <c r="E66" s="1530">
        <v>31952.484049999995</v>
      </c>
      <c r="F66" s="1531">
        <v>56928.437119999995</v>
      </c>
      <c r="G66" s="1538">
        <v>78255.5821</v>
      </c>
      <c r="H66" s="1530">
        <v>197.94295000000008</v>
      </c>
      <c r="I66" s="1531">
        <v>6196.7182099999991</v>
      </c>
      <c r="J66" s="1532">
        <v>941.5468499999987</v>
      </c>
    </row>
  </sheetData>
  <mergeCells count="38">
    <mergeCell ref="C65:D65"/>
    <mergeCell ref="C66:D66"/>
    <mergeCell ref="C59:D59"/>
    <mergeCell ref="C60:D60"/>
    <mergeCell ref="B61:D61"/>
    <mergeCell ref="C62:D62"/>
    <mergeCell ref="C63:D63"/>
    <mergeCell ref="C64:D64"/>
    <mergeCell ref="C58:D58"/>
    <mergeCell ref="C39:D39"/>
    <mergeCell ref="B40:D40"/>
    <mergeCell ref="C41:D41"/>
    <mergeCell ref="C42:D42"/>
    <mergeCell ref="C49:D49"/>
    <mergeCell ref="C50:D50"/>
    <mergeCell ref="C51:D51"/>
    <mergeCell ref="C54:D54"/>
    <mergeCell ref="C55:D55"/>
    <mergeCell ref="C56:D56"/>
    <mergeCell ref="C57:D57"/>
    <mergeCell ref="C38:D38"/>
    <mergeCell ref="B9:D9"/>
    <mergeCell ref="C10:D10"/>
    <mergeCell ref="C11:D11"/>
    <mergeCell ref="C15:D15"/>
    <mergeCell ref="C16:D16"/>
    <mergeCell ref="C17:D17"/>
    <mergeCell ref="C22:D22"/>
    <mergeCell ref="C25:D25"/>
    <mergeCell ref="C30:D30"/>
    <mergeCell ref="C36:D36"/>
    <mergeCell ref="C37:D37"/>
    <mergeCell ref="B4:J4"/>
    <mergeCell ref="I6:J6"/>
    <mergeCell ref="B7:B8"/>
    <mergeCell ref="C7:D8"/>
    <mergeCell ref="E7:G7"/>
    <mergeCell ref="H7:J7"/>
  </mergeCells>
  <pageMargins left="0.56999999999999995" right="0.23622047244094491" top="0.74803149606299213" bottom="0.7480314960629921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7"/>
  <sheetViews>
    <sheetView workbookViewId="0"/>
  </sheetViews>
  <sheetFormatPr defaultRowHeight="14.25"/>
  <cols>
    <col min="1" max="1" width="5.140625" style="1549" customWidth="1"/>
    <col min="2" max="2" width="9.140625" style="1549"/>
    <col min="3" max="3" width="49.5703125" style="1549" customWidth="1"/>
    <col min="4" max="4" width="16.140625" style="1549" customWidth="1"/>
    <col min="5" max="5" width="12.28515625" style="1549" customWidth="1"/>
    <col min="6" max="6" width="14.85546875" style="1549" bestFit="1" customWidth="1"/>
    <col min="7" max="7" width="13.140625" style="1549" customWidth="1"/>
    <col min="8" max="8" width="15.85546875" style="1549" customWidth="1"/>
    <col min="9" max="9" width="16.42578125" style="1549" customWidth="1"/>
    <col min="10" max="16384" width="9.140625" style="1549"/>
  </cols>
  <sheetData>
    <row r="1" spans="2:11">
      <c r="B1" s="1546"/>
      <c r="C1" s="1547"/>
      <c r="D1" s="1547"/>
      <c r="E1" s="1547"/>
      <c r="F1" s="1547"/>
      <c r="G1" s="1547"/>
      <c r="H1" s="1547"/>
      <c r="I1" s="1548" t="s">
        <v>712</v>
      </c>
    </row>
    <row r="2" spans="2:11">
      <c r="B2" s="1546"/>
      <c r="C2" s="1547"/>
      <c r="D2" s="1547"/>
      <c r="E2" s="1547"/>
      <c r="F2" s="1547"/>
      <c r="G2" s="1547"/>
      <c r="H2" s="1547"/>
    </row>
    <row r="3" spans="2:11" ht="19.5" customHeight="1">
      <c r="B3" s="2364" t="s">
        <v>713</v>
      </c>
      <c r="C3" s="2364"/>
      <c r="D3" s="2364"/>
      <c r="E3" s="2364"/>
      <c r="F3" s="2364"/>
      <c r="G3" s="2364"/>
      <c r="H3" s="2364"/>
      <c r="I3" s="2364"/>
    </row>
    <row r="4" spans="2:11" ht="15" thickBot="1">
      <c r="B4" s="1550"/>
      <c r="C4" s="1550"/>
      <c r="D4" s="1550"/>
      <c r="E4" s="1550"/>
      <c r="F4" s="1550"/>
      <c r="G4" s="1550"/>
      <c r="H4" s="2365"/>
      <c r="I4" s="2365"/>
    </row>
    <row r="5" spans="2:11" ht="15" thickBot="1">
      <c r="B5" s="2366" t="s">
        <v>22</v>
      </c>
      <c r="C5" s="2367"/>
      <c r="D5" s="2367"/>
      <c r="E5" s="2367"/>
      <c r="F5" s="2367"/>
      <c r="G5" s="2367"/>
      <c r="H5" s="2367"/>
      <c r="I5" s="2368"/>
    </row>
    <row r="6" spans="2:11" ht="15" thickBot="1">
      <c r="B6" s="2369" t="s">
        <v>714</v>
      </c>
      <c r="C6" s="2369" t="s">
        <v>715</v>
      </c>
      <c r="D6" s="2371">
        <v>42735</v>
      </c>
      <c r="E6" s="2372"/>
      <c r="F6" s="2373">
        <v>43100</v>
      </c>
      <c r="G6" s="2374"/>
      <c r="H6" s="2375" t="s">
        <v>716</v>
      </c>
      <c r="I6" s="2374"/>
    </row>
    <row r="7" spans="2:11" ht="39" thickBot="1">
      <c r="B7" s="2370"/>
      <c r="C7" s="2370"/>
      <c r="D7" s="1551" t="s">
        <v>717</v>
      </c>
      <c r="E7" s="1552" t="s">
        <v>718</v>
      </c>
      <c r="F7" s="1551" t="s">
        <v>717</v>
      </c>
      <c r="G7" s="1552" t="s">
        <v>718</v>
      </c>
      <c r="H7" s="1551" t="s">
        <v>717</v>
      </c>
      <c r="I7" s="1552" t="s">
        <v>718</v>
      </c>
    </row>
    <row r="8" spans="2:11" ht="25.5">
      <c r="B8" s="1553">
        <v>1</v>
      </c>
      <c r="C8" s="1554" t="s">
        <v>666</v>
      </c>
      <c r="D8" s="1555">
        <v>35889.243569999999</v>
      </c>
      <c r="E8" s="1556">
        <v>0.19380222294290494</v>
      </c>
      <c r="F8" s="1557">
        <v>35113.128089999991</v>
      </c>
      <c r="G8" s="1556">
        <v>0.18647407818255432</v>
      </c>
      <c r="H8" s="1555">
        <f>F8-D8</f>
        <v>-776.11548000000766</v>
      </c>
      <c r="I8" s="1558">
        <f t="shared" ref="I8:I44" si="0">H8/$H$44</f>
        <v>-0.24912017011092152</v>
      </c>
      <c r="J8" s="1559"/>
      <c r="K8" s="1560"/>
    </row>
    <row r="9" spans="2:11">
      <c r="B9" s="1561">
        <v>2</v>
      </c>
      <c r="C9" s="1562" t="s">
        <v>667</v>
      </c>
      <c r="D9" s="1555">
        <v>25.131</v>
      </c>
      <c r="E9" s="1563">
        <v>1.3570761543855366E-4</v>
      </c>
      <c r="F9" s="1564">
        <v>85.649000000000001</v>
      </c>
      <c r="G9" s="1563">
        <v>4.5485318998981838E-4</v>
      </c>
      <c r="H9" s="1555">
        <f t="shared" ref="H9:H44" si="1">F9-D9</f>
        <v>60.518000000000001</v>
      </c>
      <c r="I9" s="1563">
        <f t="shared" si="0"/>
        <v>1.9425272196313622E-2</v>
      </c>
      <c r="J9" s="1559"/>
      <c r="K9" s="1560"/>
    </row>
    <row r="10" spans="2:11">
      <c r="B10" s="1561">
        <v>3</v>
      </c>
      <c r="C10" s="1562" t="s">
        <v>671</v>
      </c>
      <c r="D10" s="1555">
        <v>0</v>
      </c>
      <c r="E10" s="1563">
        <v>0</v>
      </c>
      <c r="F10" s="1564">
        <v>0</v>
      </c>
      <c r="G10" s="1563">
        <v>0</v>
      </c>
      <c r="H10" s="1555">
        <f t="shared" si="1"/>
        <v>0</v>
      </c>
      <c r="I10" s="1563">
        <f t="shared" si="0"/>
        <v>0</v>
      </c>
      <c r="J10" s="1559"/>
      <c r="K10" s="1560"/>
    </row>
    <row r="11" spans="2:11" ht="25.5">
      <c r="B11" s="1561">
        <v>4</v>
      </c>
      <c r="C11" s="1562" t="s">
        <v>672</v>
      </c>
      <c r="D11" s="1555">
        <v>0</v>
      </c>
      <c r="E11" s="1563">
        <v>0</v>
      </c>
      <c r="F11" s="1564">
        <v>0.246</v>
      </c>
      <c r="G11" s="1563">
        <v>1.3064237146667834E-6</v>
      </c>
      <c r="H11" s="1555">
        <f t="shared" si="1"/>
        <v>0.246</v>
      </c>
      <c r="I11" s="1563">
        <f t="shared" si="0"/>
        <v>7.8961911502249755E-5</v>
      </c>
      <c r="J11" s="1559"/>
      <c r="K11" s="1560"/>
    </row>
    <row r="12" spans="2:11" ht="38.25">
      <c r="B12" s="1561">
        <v>5</v>
      </c>
      <c r="C12" s="1562" t="s">
        <v>719</v>
      </c>
      <c r="D12" s="1555">
        <v>0</v>
      </c>
      <c r="E12" s="1563">
        <v>0</v>
      </c>
      <c r="F12" s="1564">
        <v>0</v>
      </c>
      <c r="G12" s="1563">
        <v>0</v>
      </c>
      <c r="H12" s="1555">
        <f t="shared" si="1"/>
        <v>0</v>
      </c>
      <c r="I12" s="1563">
        <f t="shared" si="0"/>
        <v>0</v>
      </c>
      <c r="J12" s="1559"/>
      <c r="K12" s="1560"/>
    </row>
    <row r="13" spans="2:11" ht="25.5">
      <c r="B13" s="1561">
        <v>6</v>
      </c>
      <c r="C13" s="1562" t="s">
        <v>675</v>
      </c>
      <c r="D13" s="1555">
        <v>1191.5696699999999</v>
      </c>
      <c r="E13" s="1563">
        <v>6.4344864328759006E-3</v>
      </c>
      <c r="F13" s="1564">
        <v>1105.2926699999998</v>
      </c>
      <c r="G13" s="1563">
        <v>5.8698396574608409E-3</v>
      </c>
      <c r="H13" s="1555">
        <f t="shared" si="1"/>
        <v>-86.277000000000044</v>
      </c>
      <c r="I13" s="1563">
        <f t="shared" si="0"/>
        <v>-2.7693483084063438E-2</v>
      </c>
      <c r="J13" s="1559"/>
      <c r="K13" s="1560"/>
    </row>
    <row r="14" spans="2:11">
      <c r="B14" s="1565" t="s">
        <v>720</v>
      </c>
      <c r="C14" s="1566" t="s">
        <v>721</v>
      </c>
      <c r="D14" s="1567">
        <v>0</v>
      </c>
      <c r="E14" s="1568">
        <v>0</v>
      </c>
      <c r="F14" s="1569">
        <v>0</v>
      </c>
      <c r="G14" s="1568">
        <v>0</v>
      </c>
      <c r="H14" s="1567">
        <f t="shared" si="1"/>
        <v>0</v>
      </c>
      <c r="I14" s="1570">
        <f t="shared" si="0"/>
        <v>0</v>
      </c>
      <c r="J14" s="1559"/>
      <c r="K14" s="1560"/>
    </row>
    <row r="15" spans="2:11">
      <c r="B15" s="1565" t="s">
        <v>722</v>
      </c>
      <c r="C15" s="1566" t="s">
        <v>723</v>
      </c>
      <c r="D15" s="1567">
        <v>1191.5696699999999</v>
      </c>
      <c r="E15" s="1568">
        <v>6.4344864328759006E-3</v>
      </c>
      <c r="F15" s="1569">
        <v>1105.2926699999998</v>
      </c>
      <c r="G15" s="1568">
        <v>5.8698396574608409E-3</v>
      </c>
      <c r="H15" s="1567">
        <f t="shared" si="1"/>
        <v>-86.277000000000044</v>
      </c>
      <c r="I15" s="1570">
        <f t="shared" si="0"/>
        <v>-2.7693483084063438E-2</v>
      </c>
      <c r="J15" s="1559"/>
      <c r="K15" s="1560"/>
    </row>
    <row r="16" spans="2:11">
      <c r="B16" s="1561">
        <v>7</v>
      </c>
      <c r="C16" s="1562" t="s">
        <v>676</v>
      </c>
      <c r="D16" s="1555">
        <v>3289.3180699999998</v>
      </c>
      <c r="E16" s="1563">
        <v>1.7762345776079165E-2</v>
      </c>
      <c r="F16" s="1564">
        <v>4583.9197800000002</v>
      </c>
      <c r="G16" s="1563">
        <v>2.4343664661472132E-2</v>
      </c>
      <c r="H16" s="1555">
        <f t="shared" si="1"/>
        <v>1294.6017100000004</v>
      </c>
      <c r="I16" s="1563">
        <f t="shared" si="0"/>
        <v>0.41554563274667167</v>
      </c>
      <c r="J16" s="1559"/>
      <c r="K16" s="1560"/>
    </row>
    <row r="17" spans="2:11">
      <c r="B17" s="1565" t="s">
        <v>724</v>
      </c>
      <c r="C17" s="1566" t="s">
        <v>721</v>
      </c>
      <c r="D17" s="1567">
        <v>660.24022000000002</v>
      </c>
      <c r="E17" s="1568">
        <v>3.5653028479895772E-3</v>
      </c>
      <c r="F17" s="1569">
        <v>650.47673999999995</v>
      </c>
      <c r="G17" s="1568">
        <v>3.4544643860778021E-3</v>
      </c>
      <c r="H17" s="1567">
        <f t="shared" si="1"/>
        <v>-9.7634800000000723</v>
      </c>
      <c r="I17" s="1570">
        <f t="shared" si="0"/>
        <v>-3.1339148118454925E-3</v>
      </c>
      <c r="J17" s="1559"/>
      <c r="K17" s="1560"/>
    </row>
    <row r="18" spans="2:11">
      <c r="B18" s="1565" t="s">
        <v>725</v>
      </c>
      <c r="C18" s="1566" t="s">
        <v>723</v>
      </c>
      <c r="D18" s="1567">
        <v>2629.0778500000001</v>
      </c>
      <c r="E18" s="1568">
        <v>1.419704292808959E-2</v>
      </c>
      <c r="F18" s="1569">
        <v>3933.4430400000001</v>
      </c>
      <c r="G18" s="1568">
        <v>2.0889200275394329E-2</v>
      </c>
      <c r="H18" s="1567">
        <f t="shared" si="1"/>
        <v>1304.36519</v>
      </c>
      <c r="I18" s="1570">
        <f t="shared" si="0"/>
        <v>0.418679547558517</v>
      </c>
      <c r="J18" s="1559"/>
      <c r="K18" s="1560"/>
    </row>
    <row r="19" spans="2:11">
      <c r="B19" s="1561">
        <v>8</v>
      </c>
      <c r="C19" s="1562" t="s">
        <v>726</v>
      </c>
      <c r="D19" s="1555">
        <v>70356.733240000016</v>
      </c>
      <c r="E19" s="1563">
        <v>0.3799269626376518</v>
      </c>
      <c r="F19" s="1564">
        <v>67596.976110000003</v>
      </c>
      <c r="G19" s="1563">
        <v>0.35898492938970739</v>
      </c>
      <c r="H19" s="1555">
        <f t="shared" si="1"/>
        <v>-2759.7571300000127</v>
      </c>
      <c r="I19" s="1563">
        <f t="shared" si="0"/>
        <v>-0.88583617181611285</v>
      </c>
      <c r="J19" s="1559"/>
      <c r="K19" s="1560"/>
    </row>
    <row r="20" spans="2:11">
      <c r="B20" s="1565" t="s">
        <v>727</v>
      </c>
      <c r="C20" s="1566" t="s">
        <v>680</v>
      </c>
      <c r="D20" s="1567">
        <v>22598.563739999998</v>
      </c>
      <c r="E20" s="1568">
        <v>0.12203243792493583</v>
      </c>
      <c r="F20" s="1569">
        <v>21202.180960000002</v>
      </c>
      <c r="G20" s="1568">
        <v>0.11259769109268515</v>
      </c>
      <c r="H20" s="1567">
        <f t="shared" si="1"/>
        <v>-1396.3827799999963</v>
      </c>
      <c r="I20" s="1570">
        <f t="shared" si="0"/>
        <v>-0.44821566462449264</v>
      </c>
      <c r="J20" s="1559"/>
      <c r="K20" s="1560"/>
    </row>
    <row r="21" spans="2:11">
      <c r="B21" s="1565" t="s">
        <v>728</v>
      </c>
      <c r="C21" s="1566" t="s">
        <v>681</v>
      </c>
      <c r="D21" s="1567">
        <v>17.341000000000001</v>
      </c>
      <c r="E21" s="1568">
        <v>9.3641548657831319E-5</v>
      </c>
      <c r="F21" s="1569">
        <v>17.533000000000001</v>
      </c>
      <c r="G21" s="1568">
        <v>9.3111898330295592E-5</v>
      </c>
      <c r="H21" s="1567">
        <f t="shared" si="1"/>
        <v>0.19200000000000017</v>
      </c>
      <c r="I21" s="1570">
        <f t="shared" si="0"/>
        <v>6.1628808977365714E-5</v>
      </c>
      <c r="J21" s="1559"/>
      <c r="K21" s="1560"/>
    </row>
    <row r="22" spans="2:11">
      <c r="B22" s="1565" t="s">
        <v>729</v>
      </c>
      <c r="C22" s="1566" t="s">
        <v>674</v>
      </c>
      <c r="D22" s="1567">
        <v>50345.490960000003</v>
      </c>
      <c r="E22" s="1568">
        <v>0.27186608277684371</v>
      </c>
      <c r="F22" s="1569">
        <v>48980.785090000005</v>
      </c>
      <c r="G22" s="1568">
        <v>0.2601205658722488</v>
      </c>
      <c r="H22" s="1567">
        <f t="shared" si="1"/>
        <v>-1364.705869999998</v>
      </c>
      <c r="I22" s="1570">
        <f t="shared" si="0"/>
        <v>-0.43804790298187235</v>
      </c>
      <c r="J22" s="1559"/>
      <c r="K22" s="1560"/>
    </row>
    <row r="23" spans="2:11">
      <c r="B23" s="1565" t="s">
        <v>730</v>
      </c>
      <c r="C23" s="1566" t="s">
        <v>682</v>
      </c>
      <c r="D23" s="1567">
        <v>25.848029999999998</v>
      </c>
      <c r="E23" s="1568">
        <v>1.3957958358538051E-4</v>
      </c>
      <c r="F23" s="1569">
        <v>14.635999999999999</v>
      </c>
      <c r="G23" s="1568">
        <v>7.7726900357166827E-5</v>
      </c>
      <c r="H23" s="1567">
        <f t="shared" si="1"/>
        <v>-11.212029999999999</v>
      </c>
      <c r="I23" s="1570">
        <f t="shared" si="0"/>
        <v>-3.5988752870754846E-3</v>
      </c>
      <c r="J23" s="1559"/>
      <c r="K23" s="1560"/>
    </row>
    <row r="24" spans="2:11">
      <c r="B24" s="1565" t="s">
        <v>731</v>
      </c>
      <c r="C24" s="1566" t="s">
        <v>732</v>
      </c>
      <c r="D24" s="1567">
        <v>-2630.5104899999997</v>
      </c>
      <c r="E24" s="1568">
        <v>-1.4204779196371068E-2</v>
      </c>
      <c r="F24" s="1569">
        <v>-2618.1589399999998</v>
      </c>
      <c r="G24" s="1568">
        <v>-1.3904166373914015E-2</v>
      </c>
      <c r="H24" s="1567">
        <f t="shared" si="1"/>
        <v>12.351549999999861</v>
      </c>
      <c r="I24" s="1570">
        <f t="shared" si="0"/>
        <v>3.9646422683561056E-3</v>
      </c>
      <c r="J24" s="1559"/>
      <c r="K24" s="1560"/>
    </row>
    <row r="25" spans="2:11">
      <c r="B25" s="1561">
        <v>9</v>
      </c>
      <c r="C25" s="1571" t="s">
        <v>733</v>
      </c>
      <c r="D25" s="1555">
        <v>70339.502160000018</v>
      </c>
      <c r="E25" s="1563">
        <v>0.37983391465793626</v>
      </c>
      <c r="F25" s="1564">
        <v>74206.760419999991</v>
      </c>
      <c r="G25" s="1563">
        <v>0.39408728293205048</v>
      </c>
      <c r="H25" s="1555">
        <f t="shared" si="1"/>
        <v>3867.2582599999732</v>
      </c>
      <c r="I25" s="1563">
        <f t="shared" si="0"/>
        <v>1.2413256279774889</v>
      </c>
      <c r="J25" s="1559"/>
      <c r="K25" s="1560"/>
    </row>
    <row r="26" spans="2:11">
      <c r="B26" s="1565" t="s">
        <v>734</v>
      </c>
      <c r="C26" s="1566" t="s">
        <v>680</v>
      </c>
      <c r="D26" s="1567">
        <v>0</v>
      </c>
      <c r="E26" s="1568">
        <v>0</v>
      </c>
      <c r="F26" s="1569">
        <v>0</v>
      </c>
      <c r="G26" s="1568">
        <v>0</v>
      </c>
      <c r="H26" s="1567">
        <f t="shared" si="1"/>
        <v>0</v>
      </c>
      <c r="I26" s="1570">
        <f t="shared" si="0"/>
        <v>0</v>
      </c>
      <c r="J26" s="1559"/>
      <c r="K26" s="1560"/>
    </row>
    <row r="27" spans="2:11">
      <c r="B27" s="1565" t="s">
        <v>735</v>
      </c>
      <c r="C27" s="1566" t="s">
        <v>681</v>
      </c>
      <c r="D27" s="1567">
        <v>9.0320400000000003</v>
      </c>
      <c r="E27" s="1568">
        <v>4.8773093428261278E-5</v>
      </c>
      <c r="F27" s="1569">
        <v>2.8715999999999999</v>
      </c>
      <c r="G27" s="1568">
        <v>1.5250107069256647E-5</v>
      </c>
      <c r="H27" s="1567">
        <f t="shared" si="1"/>
        <v>-6.1604400000000004</v>
      </c>
      <c r="I27" s="1570">
        <f t="shared" si="0"/>
        <v>-1.9773988540443882E-3</v>
      </c>
      <c r="J27" s="1559"/>
      <c r="K27" s="1560"/>
    </row>
    <row r="28" spans="2:11">
      <c r="B28" s="1565" t="s">
        <v>736</v>
      </c>
      <c r="C28" s="1566" t="s">
        <v>674</v>
      </c>
      <c r="D28" s="1567">
        <v>75400.645180000007</v>
      </c>
      <c r="E28" s="1568">
        <v>0.4071641303532002</v>
      </c>
      <c r="F28" s="1569">
        <v>77456.806949999998</v>
      </c>
      <c r="G28" s="1568">
        <v>0.41134719293433708</v>
      </c>
      <c r="H28" s="1567">
        <f t="shared" si="1"/>
        <v>2056.1617699999915</v>
      </c>
      <c r="I28" s="1570">
        <f t="shared" si="0"/>
        <v>0.6599937549473518</v>
      </c>
      <c r="J28" s="1559"/>
      <c r="K28" s="1560"/>
    </row>
    <row r="29" spans="2:11">
      <c r="B29" s="1565" t="s">
        <v>737</v>
      </c>
      <c r="C29" s="1566" t="s">
        <v>682</v>
      </c>
      <c r="D29" s="1567">
        <v>0</v>
      </c>
      <c r="E29" s="1568">
        <v>0</v>
      </c>
      <c r="F29" s="1569">
        <v>3.0739200000000002</v>
      </c>
      <c r="G29" s="1568">
        <v>1.6324560914587474E-5</v>
      </c>
      <c r="H29" s="1567">
        <f t="shared" si="1"/>
        <v>3.0739200000000002</v>
      </c>
      <c r="I29" s="1570">
        <f t="shared" si="0"/>
        <v>9.8667723172762433E-4</v>
      </c>
      <c r="J29" s="1559"/>
      <c r="K29" s="1560"/>
    </row>
    <row r="30" spans="2:11">
      <c r="B30" s="1565" t="s">
        <v>738</v>
      </c>
      <c r="C30" s="1566" t="s">
        <v>732</v>
      </c>
      <c r="D30" s="1567">
        <v>-5070.1750600000005</v>
      </c>
      <c r="E30" s="1568">
        <v>-2.7378988788692282E-2</v>
      </c>
      <c r="F30" s="1569">
        <v>-3255.9920500000003</v>
      </c>
      <c r="G30" s="1568">
        <v>-1.7291484670270387E-2</v>
      </c>
      <c r="H30" s="1567">
        <f t="shared" si="1"/>
        <v>1814.1830100000002</v>
      </c>
      <c r="I30" s="1570">
        <f t="shared" si="0"/>
        <v>0.58232259465245972</v>
      </c>
      <c r="J30" s="1559"/>
      <c r="K30" s="1560"/>
    </row>
    <row r="31" spans="2:11">
      <c r="B31" s="1561">
        <v>10</v>
      </c>
      <c r="C31" s="1562" t="s">
        <v>739</v>
      </c>
      <c r="D31" s="1555">
        <v>215.39661999999998</v>
      </c>
      <c r="E31" s="1563">
        <v>1.163143594513719E-3</v>
      </c>
      <c r="F31" s="1564">
        <v>189.68092000000001</v>
      </c>
      <c r="G31" s="1563">
        <v>1.007331919137451E-3</v>
      </c>
      <c r="H31" s="1555">
        <f t="shared" si="1"/>
        <v>-25.71569999999997</v>
      </c>
      <c r="I31" s="1563">
        <f t="shared" si="0"/>
        <v>-8.2543123073918756E-3</v>
      </c>
      <c r="J31" s="1559"/>
      <c r="K31" s="1560"/>
    </row>
    <row r="32" spans="2:11">
      <c r="B32" s="1565" t="s">
        <v>740</v>
      </c>
      <c r="C32" s="1566" t="s">
        <v>741</v>
      </c>
      <c r="D32" s="1567">
        <v>572.3998499999999</v>
      </c>
      <c r="E32" s="1568">
        <v>3.0909640969673225E-3</v>
      </c>
      <c r="F32" s="1569">
        <v>425.16358000000002</v>
      </c>
      <c r="G32" s="1568">
        <v>2.2579015590432037E-3</v>
      </c>
      <c r="H32" s="1567">
        <f t="shared" si="1"/>
        <v>-147.23626999999988</v>
      </c>
      <c r="I32" s="1570">
        <f t="shared" si="0"/>
        <v>-4.7260395616509514E-2</v>
      </c>
      <c r="J32" s="1559"/>
      <c r="K32" s="1560"/>
    </row>
    <row r="33" spans="2:11">
      <c r="B33" s="1565" t="s">
        <v>742</v>
      </c>
      <c r="C33" s="1566" t="s">
        <v>732</v>
      </c>
      <c r="D33" s="1567">
        <v>-357.00322999999997</v>
      </c>
      <c r="E33" s="1568">
        <v>-1.9278205024536037E-3</v>
      </c>
      <c r="F33" s="1569">
        <v>-235.48266000000001</v>
      </c>
      <c r="G33" s="1568">
        <v>-1.2505696399057527E-3</v>
      </c>
      <c r="H33" s="1567">
        <f t="shared" si="1"/>
        <v>121.52056999999996</v>
      </c>
      <c r="I33" s="1570">
        <f t="shared" si="0"/>
        <v>3.9006083309117659E-2</v>
      </c>
      <c r="J33" s="1559"/>
      <c r="K33" s="1560"/>
    </row>
    <row r="34" spans="2:11" ht="25.5">
      <c r="B34" s="1561">
        <v>11</v>
      </c>
      <c r="C34" s="1562" t="s">
        <v>743</v>
      </c>
      <c r="D34" s="1555">
        <v>268.99997999999999</v>
      </c>
      <c r="E34" s="1563">
        <v>1.4526021980350414E-3</v>
      </c>
      <c r="F34" s="1564">
        <v>271.11917</v>
      </c>
      <c r="G34" s="1563">
        <v>1.4398232243446143E-3</v>
      </c>
      <c r="H34" s="1555">
        <f t="shared" si="1"/>
        <v>2.1191900000000032</v>
      </c>
      <c r="I34" s="1563">
        <f t="shared" si="0"/>
        <v>6.802247692538736E-4</v>
      </c>
      <c r="J34" s="1559"/>
      <c r="K34" s="1560"/>
    </row>
    <row r="35" spans="2:11">
      <c r="B35" s="1565" t="s">
        <v>744</v>
      </c>
      <c r="C35" s="1566" t="s">
        <v>741</v>
      </c>
      <c r="D35" s="1567">
        <v>1041.3769400000001</v>
      </c>
      <c r="E35" s="1568">
        <v>5.6234444033304593E-3</v>
      </c>
      <c r="F35" s="1569">
        <v>416.57940000000002</v>
      </c>
      <c r="G35" s="1568">
        <v>2.2123138504132516E-3</v>
      </c>
      <c r="H35" s="1567">
        <f t="shared" si="1"/>
        <v>-624.79754000000003</v>
      </c>
      <c r="I35" s="1570">
        <f t="shared" si="0"/>
        <v>-0.20054962626139575</v>
      </c>
      <c r="J35" s="1559"/>
      <c r="K35" s="1560"/>
    </row>
    <row r="36" spans="2:11">
      <c r="B36" s="1565" t="s">
        <v>745</v>
      </c>
      <c r="C36" s="1566" t="s">
        <v>732</v>
      </c>
      <c r="D36" s="1567">
        <v>-772.37696000000005</v>
      </c>
      <c r="E36" s="1568">
        <v>-4.1708422052954179E-3</v>
      </c>
      <c r="F36" s="1569">
        <v>-145.46023000000002</v>
      </c>
      <c r="G36" s="1568">
        <v>-7.7249062606863706E-4</v>
      </c>
      <c r="H36" s="1567">
        <f t="shared" si="1"/>
        <v>626.91673000000003</v>
      </c>
      <c r="I36" s="1570">
        <f t="shared" si="0"/>
        <v>0.20122985103064961</v>
      </c>
      <c r="J36" s="1559"/>
      <c r="K36" s="1560"/>
    </row>
    <row r="37" spans="2:11">
      <c r="B37" s="1561">
        <v>12</v>
      </c>
      <c r="C37" s="1562" t="s">
        <v>746</v>
      </c>
      <c r="D37" s="1555">
        <v>8.08371</v>
      </c>
      <c r="E37" s="1563">
        <v>4.3652103298587025E-5</v>
      </c>
      <c r="F37" s="1564">
        <v>8.0752699999999997</v>
      </c>
      <c r="G37" s="1563">
        <v>4.2885057846899329E-5</v>
      </c>
      <c r="H37" s="1555">
        <f t="shared" si="1"/>
        <v>-8.4400000000002251E-3</v>
      </c>
      <c r="I37" s="1563">
        <f t="shared" si="0"/>
        <v>-2.7090997279634377E-6</v>
      </c>
      <c r="J37" s="1559"/>
      <c r="K37" s="1560"/>
    </row>
    <row r="38" spans="2:11">
      <c r="B38" s="1565" t="s">
        <v>747</v>
      </c>
      <c r="C38" s="1566" t="s">
        <v>748</v>
      </c>
      <c r="D38" s="1567">
        <v>8.8352000000000004</v>
      </c>
      <c r="E38" s="1568">
        <v>4.771015574082644E-5</v>
      </c>
      <c r="F38" s="1569">
        <v>8.4083400000000008</v>
      </c>
      <c r="G38" s="1568">
        <v>4.4653881207241069E-5</v>
      </c>
      <c r="H38" s="1567">
        <f t="shared" si="1"/>
        <v>-0.42685999999999957</v>
      </c>
      <c r="I38" s="1570">
        <f t="shared" si="0"/>
        <v>-1.370149656254077E-4</v>
      </c>
      <c r="J38" s="1559"/>
      <c r="K38" s="1560"/>
    </row>
    <row r="39" spans="2:11">
      <c r="B39" s="1565" t="s">
        <v>749</v>
      </c>
      <c r="C39" s="1566" t="s">
        <v>732</v>
      </c>
      <c r="D39" s="1567">
        <v>-0.75148999999999999</v>
      </c>
      <c r="E39" s="1568">
        <v>-4.0580524422394124E-6</v>
      </c>
      <c r="F39" s="1569">
        <v>-0.33306999999999998</v>
      </c>
      <c r="G39" s="1568">
        <v>-1.7688233603417297E-6</v>
      </c>
      <c r="H39" s="1567">
        <f t="shared" si="1"/>
        <v>0.41842000000000001</v>
      </c>
      <c r="I39" s="1570">
        <f t="shared" si="0"/>
        <v>1.3430586589744449E-4</v>
      </c>
      <c r="J39" s="1559"/>
      <c r="K39" s="1560"/>
    </row>
    <row r="40" spans="2:11">
      <c r="B40" s="1561">
        <v>13</v>
      </c>
      <c r="C40" s="1562" t="s">
        <v>750</v>
      </c>
      <c r="D40" s="1555">
        <v>0</v>
      </c>
      <c r="E40" s="1563">
        <v>0</v>
      </c>
      <c r="F40" s="1564">
        <v>0</v>
      </c>
      <c r="G40" s="1563">
        <v>0</v>
      </c>
      <c r="H40" s="1555">
        <f t="shared" si="1"/>
        <v>0</v>
      </c>
      <c r="I40" s="1563">
        <f t="shared" si="0"/>
        <v>0</v>
      </c>
      <c r="J40" s="1559"/>
      <c r="K40" s="1560"/>
    </row>
    <row r="41" spans="2:11">
      <c r="B41" s="1561">
        <v>14</v>
      </c>
      <c r="C41" s="1562" t="s">
        <v>684</v>
      </c>
      <c r="D41" s="1555">
        <v>666.91192000000001</v>
      </c>
      <c r="E41" s="1563">
        <v>3.6013300851835367E-3</v>
      </c>
      <c r="F41" s="1564">
        <v>813.06739000000005</v>
      </c>
      <c r="G41" s="1563">
        <v>4.3179289427570178E-3</v>
      </c>
      <c r="H41" s="1555">
        <f t="shared" si="1"/>
        <v>146.15547000000004</v>
      </c>
      <c r="I41" s="1563">
        <f t="shared" si="0"/>
        <v>4.6913476779307815E-2</v>
      </c>
      <c r="J41" s="1559"/>
      <c r="K41" s="1560"/>
    </row>
    <row r="42" spans="2:11">
      <c r="B42" s="1572">
        <v>15</v>
      </c>
      <c r="C42" s="1573" t="s">
        <v>751</v>
      </c>
      <c r="D42" s="1574">
        <v>182250.88993999999</v>
      </c>
      <c r="E42" s="1575">
        <v>0.98415636804391726</v>
      </c>
      <c r="F42" s="1574">
        <v>183973.91482000001</v>
      </c>
      <c r="G42" s="1575">
        <v>0.97702392358103574</v>
      </c>
      <c r="H42" s="1576">
        <f t="shared" si="1"/>
        <v>1723.0248800000118</v>
      </c>
      <c r="I42" s="1575">
        <f t="shared" si="0"/>
        <v>0.55306234996233916</v>
      </c>
      <c r="J42" s="1559"/>
      <c r="K42" s="1560"/>
    </row>
    <row r="43" spans="2:11">
      <c r="B43" s="1561">
        <v>16</v>
      </c>
      <c r="C43" s="1562" t="s">
        <v>702</v>
      </c>
      <c r="D43" s="1555">
        <v>2934.00126</v>
      </c>
      <c r="E43" s="1577">
        <v>1.5843631956082602E-2</v>
      </c>
      <c r="F43" s="1578">
        <v>4326.4024799999997</v>
      </c>
      <c r="G43" s="1577">
        <v>2.297607641896416E-2</v>
      </c>
      <c r="H43" s="1555">
        <f t="shared" si="1"/>
        <v>1392.4012199999997</v>
      </c>
      <c r="I43" s="1563">
        <f t="shared" si="0"/>
        <v>0.44693765003766084</v>
      </c>
      <c r="J43" s="1559"/>
      <c r="K43" s="1560"/>
    </row>
    <row r="44" spans="2:11" ht="39" thickBot="1">
      <c r="B44" s="1579">
        <v>17</v>
      </c>
      <c r="C44" s="1580" t="s">
        <v>752</v>
      </c>
      <c r="D44" s="1581">
        <v>185184.89120000001</v>
      </c>
      <c r="E44" s="1582">
        <v>1</v>
      </c>
      <c r="F44" s="1581">
        <v>188300.31730000002</v>
      </c>
      <c r="G44" s="1582">
        <v>1</v>
      </c>
      <c r="H44" s="1583">
        <f t="shared" si="1"/>
        <v>3115.4261000000115</v>
      </c>
      <c r="I44" s="1582">
        <f t="shared" si="0"/>
        <v>1</v>
      </c>
      <c r="J44" s="1559"/>
      <c r="K44" s="1560"/>
    </row>
    <row r="45" spans="2:11">
      <c r="B45" s="1550"/>
      <c r="C45" s="1584"/>
      <c r="D45" s="1584"/>
      <c r="E45" s="1584"/>
      <c r="F45" s="1584"/>
      <c r="G45" s="1584"/>
      <c r="H45" s="1547"/>
      <c r="I45" s="1547"/>
    </row>
    <row r="46" spans="2:11">
      <c r="B46" s="1550"/>
      <c r="C46" s="1584"/>
      <c r="D46" s="1584"/>
      <c r="E46" s="1584"/>
      <c r="F46" s="1584"/>
      <c r="G46" s="1584"/>
      <c r="H46" s="1585"/>
      <c r="I46" s="1547"/>
    </row>
    <row r="47" spans="2:11">
      <c r="B47" s="1550"/>
      <c r="C47" s="1584"/>
      <c r="D47" s="1584"/>
      <c r="E47" s="1584"/>
      <c r="F47" s="1584"/>
      <c r="G47" s="1584"/>
      <c r="H47" s="1547"/>
      <c r="I47" s="1547"/>
    </row>
  </sheetData>
  <mergeCells count="8">
    <mergeCell ref="B3:I3"/>
    <mergeCell ref="H4:I4"/>
    <mergeCell ref="B5:I5"/>
    <mergeCell ref="B6:B7"/>
    <mergeCell ref="C6:C7"/>
    <mergeCell ref="D6:E6"/>
    <mergeCell ref="F6:G6"/>
    <mergeCell ref="H6:I6"/>
  </mergeCells>
  <pageMargins left="0.65" right="0.19685039370078741" top="0.69" bottom="0.35433070866141736" header="0.31496062992125984" footer="0.31496062992125984"/>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workbookViewId="0"/>
  </sheetViews>
  <sheetFormatPr defaultRowHeight="15"/>
  <cols>
    <col min="1" max="1" width="4.28515625" style="1586" customWidth="1"/>
    <col min="2" max="2" width="10" style="1586" bestFit="1" customWidth="1"/>
    <col min="3" max="3" width="48.28515625" style="1586" customWidth="1"/>
    <col min="4" max="4" width="14.7109375" style="1586" customWidth="1"/>
    <col min="5" max="5" width="11.5703125" style="1586" customWidth="1"/>
    <col min="6" max="6" width="15.140625" style="1586" customWidth="1"/>
    <col min="7" max="7" width="11.5703125" style="1586" bestFit="1" customWidth="1"/>
    <col min="8" max="8" width="15.140625" style="1586" customWidth="1"/>
    <col min="9" max="9" width="11.5703125" style="1586" customWidth="1"/>
    <col min="10" max="16384" width="9.140625" style="1586"/>
  </cols>
  <sheetData>
    <row r="1" spans="2:15">
      <c r="I1" s="1587" t="s">
        <v>753</v>
      </c>
    </row>
    <row r="3" spans="2:15">
      <c r="B3" s="2376" t="s">
        <v>754</v>
      </c>
      <c r="C3" s="2376"/>
      <c r="D3" s="2376"/>
      <c r="E3" s="2376"/>
      <c r="F3" s="2376"/>
      <c r="G3" s="2376"/>
      <c r="H3" s="2376"/>
      <c r="I3" s="2376"/>
    </row>
    <row r="4" spans="2:15" ht="15.75" thickBot="1">
      <c r="B4" s="1588"/>
      <c r="C4" s="1588"/>
      <c r="D4" s="1588"/>
      <c r="E4" s="1588"/>
      <c r="F4" s="1588"/>
      <c r="G4" s="1588"/>
      <c r="H4" s="2377"/>
      <c r="I4" s="2377"/>
    </row>
    <row r="5" spans="2:15" ht="15.75" thickBot="1">
      <c r="B5" s="2378" t="s">
        <v>23</v>
      </c>
      <c r="C5" s="2379"/>
      <c r="D5" s="2379"/>
      <c r="E5" s="2379"/>
      <c r="F5" s="2379"/>
      <c r="G5" s="2379"/>
      <c r="H5" s="2379"/>
      <c r="I5" s="2380"/>
    </row>
    <row r="6" spans="2:15" ht="15.75" thickBot="1">
      <c r="B6" s="2381" t="s">
        <v>714</v>
      </c>
      <c r="C6" s="2381" t="s">
        <v>715</v>
      </c>
      <c r="D6" s="2383">
        <v>42735</v>
      </c>
      <c r="E6" s="2384"/>
      <c r="F6" s="2383">
        <v>43100</v>
      </c>
      <c r="G6" s="2384"/>
      <c r="H6" s="2385" t="s">
        <v>716</v>
      </c>
      <c r="I6" s="2384"/>
    </row>
    <row r="7" spans="2:15" ht="39" thickBot="1">
      <c r="B7" s="2382"/>
      <c r="C7" s="2382"/>
      <c r="D7" s="1589" t="s">
        <v>717</v>
      </c>
      <c r="E7" s="1590" t="s">
        <v>718</v>
      </c>
      <c r="F7" s="1589"/>
      <c r="G7" s="1590" t="s">
        <v>718</v>
      </c>
      <c r="H7" s="1589" t="s">
        <v>717</v>
      </c>
      <c r="I7" s="1590" t="s">
        <v>718</v>
      </c>
      <c r="L7" s="1591"/>
      <c r="M7" s="1591"/>
      <c r="N7" s="1591"/>
      <c r="O7" s="1591"/>
    </row>
    <row r="8" spans="2:15">
      <c r="B8" s="1592">
        <v>1</v>
      </c>
      <c r="C8" s="1593" t="s">
        <v>755</v>
      </c>
      <c r="D8" s="1594">
        <v>44888.302029999992</v>
      </c>
      <c r="E8" s="1556">
        <v>0.25175594745805158</v>
      </c>
      <c r="F8" s="1595">
        <v>49598.551480000002</v>
      </c>
      <c r="G8" s="1596">
        <v>0.26800324197428205</v>
      </c>
      <c r="H8" s="1597">
        <f>F8-D8</f>
        <v>4710.2494500000103</v>
      </c>
      <c r="I8" s="1558">
        <f>H8/$H$37</f>
        <v>0.69615192547087434</v>
      </c>
      <c r="J8" s="1591"/>
      <c r="L8" s="1591"/>
      <c r="M8" s="1591"/>
      <c r="N8" s="1591"/>
      <c r="O8" s="1591"/>
    </row>
    <row r="9" spans="2:15" ht="25.5">
      <c r="B9" s="1598">
        <v>2</v>
      </c>
      <c r="C9" s="1599" t="s">
        <v>756</v>
      </c>
      <c r="D9" s="1600">
        <v>0</v>
      </c>
      <c r="E9" s="1563">
        <v>0</v>
      </c>
      <c r="F9" s="1600">
        <v>0</v>
      </c>
      <c r="G9" s="1563">
        <v>0</v>
      </c>
      <c r="H9" s="1601">
        <f t="shared" ref="H9:H37" si="0">F9-D9</f>
        <v>0</v>
      </c>
      <c r="I9" s="1563">
        <f>H9/$H$37</f>
        <v>0</v>
      </c>
      <c r="J9" s="1591"/>
      <c r="L9" s="1591"/>
      <c r="M9" s="1591"/>
      <c r="N9" s="1591"/>
      <c r="O9" s="1591"/>
    </row>
    <row r="10" spans="2:15">
      <c r="B10" s="1598">
        <v>3</v>
      </c>
      <c r="C10" s="1599" t="s">
        <v>671</v>
      </c>
      <c r="D10" s="1600">
        <v>0</v>
      </c>
      <c r="E10" s="1563">
        <v>0</v>
      </c>
      <c r="F10" s="1600">
        <v>3.5539999999999998</v>
      </c>
      <c r="G10" s="1563">
        <v>1.9203857644122437E-5</v>
      </c>
      <c r="H10" s="1601">
        <f t="shared" si="0"/>
        <v>3.5539999999999998</v>
      </c>
      <c r="I10" s="1563">
        <f>H10/$H$37</f>
        <v>5.252638887572041E-4</v>
      </c>
      <c r="J10" s="1591"/>
      <c r="L10" s="1591"/>
      <c r="M10" s="1591"/>
      <c r="N10" s="1591"/>
      <c r="O10" s="1591"/>
    </row>
    <row r="11" spans="2:15" ht="25.5">
      <c r="B11" s="1598">
        <v>4</v>
      </c>
      <c r="C11" s="1599" t="s">
        <v>672</v>
      </c>
      <c r="D11" s="1600">
        <v>7.5999999999999998E-2</v>
      </c>
      <c r="E11" s="1563">
        <v>4.2624584004145553E-7</v>
      </c>
      <c r="F11" s="1600">
        <v>0</v>
      </c>
      <c r="G11" s="1563">
        <v>0</v>
      </c>
      <c r="H11" s="1601">
        <f t="shared" si="0"/>
        <v>-7.5999999999999998E-2</v>
      </c>
      <c r="I11" s="1563">
        <f t="shared" ref="I11:I37" si="1">H11/$H$37</f>
        <v>-1.1232429810227213E-5</v>
      </c>
      <c r="J11" s="1591"/>
      <c r="L11" s="1591"/>
      <c r="M11" s="1591"/>
      <c r="N11" s="1591"/>
      <c r="O11" s="1591"/>
    </row>
    <row r="12" spans="2:15">
      <c r="B12" s="1598">
        <v>5</v>
      </c>
      <c r="C12" s="1599" t="s">
        <v>757</v>
      </c>
      <c r="D12" s="1600">
        <v>99982.401549999995</v>
      </c>
      <c r="E12" s="1563">
        <v>0.5607510886584457</v>
      </c>
      <c r="F12" s="1600">
        <v>102871.54986999999</v>
      </c>
      <c r="G12" s="1563">
        <v>0.55586117032462634</v>
      </c>
      <c r="H12" s="1601">
        <f t="shared" si="0"/>
        <v>2889.148319999993</v>
      </c>
      <c r="I12" s="1563">
        <f>H12/$H$37</f>
        <v>0.42700204889126042</v>
      </c>
      <c r="J12" s="1591"/>
      <c r="L12" s="1591"/>
      <c r="M12" s="1591"/>
      <c r="N12" s="1591"/>
      <c r="O12" s="1591"/>
    </row>
    <row r="13" spans="2:15">
      <c r="B13" s="1602" t="s">
        <v>758</v>
      </c>
      <c r="C13" s="1603" t="s">
        <v>759</v>
      </c>
      <c r="D13" s="1604">
        <v>1515.1971000000001</v>
      </c>
      <c r="E13" s="1568">
        <v>8.4979797462878589E-3</v>
      </c>
      <c r="F13" s="1604">
        <v>1544.3057900000001</v>
      </c>
      <c r="G13" s="1568">
        <v>8.3445775324012504E-3</v>
      </c>
      <c r="H13" s="1605">
        <f t="shared" si="0"/>
        <v>29.108690000000024</v>
      </c>
      <c r="I13" s="1570">
        <f>H13/$H$37</f>
        <v>4.3021225959560929E-3</v>
      </c>
      <c r="J13" s="1591"/>
      <c r="L13" s="1591"/>
      <c r="M13" s="1606"/>
      <c r="N13" s="1591"/>
      <c r="O13" s="1591"/>
    </row>
    <row r="14" spans="2:15">
      <c r="B14" s="1602" t="s">
        <v>760</v>
      </c>
      <c r="C14" s="1603" t="s">
        <v>761</v>
      </c>
      <c r="D14" s="1604">
        <v>5725.7405499999995</v>
      </c>
      <c r="E14" s="1568">
        <v>3.2112803823607573E-2</v>
      </c>
      <c r="F14" s="1604">
        <v>5715.3573699999997</v>
      </c>
      <c r="G14" s="1568">
        <v>3.0882641901734953E-2</v>
      </c>
      <c r="H14" s="1605">
        <f t="shared" si="0"/>
        <v>-10.383179999999811</v>
      </c>
      <c r="I14" s="1570">
        <f>H14/$H$37</f>
        <v>-1.5345834283809589E-3</v>
      </c>
      <c r="J14" s="1591"/>
      <c r="L14" s="1591"/>
      <c r="M14" s="1591"/>
      <c r="N14" s="1591"/>
      <c r="O14" s="1591"/>
    </row>
    <row r="15" spans="2:15">
      <c r="B15" s="1602" t="s">
        <v>762</v>
      </c>
      <c r="C15" s="1603" t="s">
        <v>763</v>
      </c>
      <c r="D15" s="1604">
        <v>88200.564549999996</v>
      </c>
      <c r="E15" s="1568">
        <v>0.49467268064138648</v>
      </c>
      <c r="F15" s="1604">
        <v>88973.684929999989</v>
      </c>
      <c r="G15" s="1568">
        <v>0.48076476631083898</v>
      </c>
      <c r="H15" s="1605">
        <f t="shared" si="0"/>
        <v>773.12037999999302</v>
      </c>
      <c r="I15" s="1570">
        <f>H15/$H$37</f>
        <v>0.11426342635797516</v>
      </c>
      <c r="J15" s="1591"/>
      <c r="L15" s="1591"/>
      <c r="M15" s="1591"/>
      <c r="N15" s="1591"/>
      <c r="O15" s="1591"/>
    </row>
    <row r="16" spans="2:15">
      <c r="B16" s="1602" t="s">
        <v>764</v>
      </c>
      <c r="C16" s="1603" t="s">
        <v>765</v>
      </c>
      <c r="D16" s="1604">
        <v>4529.3817899999995</v>
      </c>
      <c r="E16" s="1568">
        <v>2.5403028236145018E-2</v>
      </c>
      <c r="F16" s="1604">
        <v>6621.9328499999992</v>
      </c>
      <c r="G16" s="1568">
        <v>3.5781276246577932E-2</v>
      </c>
      <c r="H16" s="1605">
        <f t="shared" si="0"/>
        <v>2092.5510599999998</v>
      </c>
      <c r="I16" s="1570">
        <f t="shared" si="1"/>
        <v>0.30926885402324411</v>
      </c>
      <c r="J16" s="1591"/>
      <c r="L16" s="1591"/>
      <c r="M16" s="1591"/>
      <c r="N16" s="1591"/>
      <c r="O16" s="1591"/>
    </row>
    <row r="17" spans="2:15">
      <c r="B17" s="1602" t="s">
        <v>766</v>
      </c>
      <c r="C17" s="1603" t="s">
        <v>767</v>
      </c>
      <c r="D17" s="1604">
        <v>11.51756</v>
      </c>
      <c r="E17" s="1568">
        <v>6.4596211018787719E-5</v>
      </c>
      <c r="F17" s="1604">
        <v>16.268930000000001</v>
      </c>
      <c r="G17" s="1568">
        <v>8.7908333073211277E-5</v>
      </c>
      <c r="H17" s="1605">
        <f t="shared" si="0"/>
        <v>4.7513700000000014</v>
      </c>
      <c r="I17" s="1570">
        <f t="shared" si="1"/>
        <v>7.0222934246604333E-4</v>
      </c>
      <c r="J17" s="1591"/>
      <c r="L17" s="1591"/>
      <c r="M17" s="1591"/>
      <c r="N17" s="1591"/>
      <c r="O17" s="1591"/>
    </row>
    <row r="18" spans="2:15">
      <c r="B18" s="1598">
        <v>6</v>
      </c>
      <c r="C18" s="1599" t="s">
        <v>768</v>
      </c>
      <c r="D18" s="1600">
        <v>1165.6392799999999</v>
      </c>
      <c r="E18" s="1563">
        <v>6.5374854485383861E-3</v>
      </c>
      <c r="F18" s="1600">
        <v>1715.1770200000001</v>
      </c>
      <c r="G18" s="1563">
        <v>9.2678715043753926E-3</v>
      </c>
      <c r="H18" s="1601">
        <f>F18-D18</f>
        <v>549.53774000000021</v>
      </c>
      <c r="I18" s="1563">
        <f t="shared" si="1"/>
        <v>8.1219001218695977E-2</v>
      </c>
      <c r="J18" s="1591"/>
      <c r="L18" s="1591"/>
      <c r="M18" s="1591"/>
      <c r="N18" s="1591"/>
      <c r="O18" s="1591"/>
    </row>
    <row r="19" spans="2:15">
      <c r="B19" s="1602" t="s">
        <v>720</v>
      </c>
      <c r="C19" s="1603" t="s">
        <v>759</v>
      </c>
      <c r="D19" s="1604">
        <v>750.21928999999989</v>
      </c>
      <c r="E19" s="1568">
        <v>4.2076033089651875E-3</v>
      </c>
      <c r="F19" s="1604">
        <v>330.26035999999999</v>
      </c>
      <c r="G19" s="1568">
        <v>1.784545002514527E-3</v>
      </c>
      <c r="H19" s="1605">
        <f t="shared" si="0"/>
        <v>-419.9589299999999</v>
      </c>
      <c r="I19" s="1570">
        <f t="shared" si="1"/>
        <v>-6.2067884268462138E-2</v>
      </c>
      <c r="J19" s="1591"/>
      <c r="L19" s="1591"/>
      <c r="M19" s="1591"/>
      <c r="N19" s="1591"/>
      <c r="O19" s="1591"/>
    </row>
    <row r="20" spans="2:15">
      <c r="B20" s="1602" t="s">
        <v>722</v>
      </c>
      <c r="C20" s="1603" t="s">
        <v>761</v>
      </c>
      <c r="D20" s="1604">
        <v>371.49898999999999</v>
      </c>
      <c r="E20" s="1568">
        <v>2.0835513035145038E-3</v>
      </c>
      <c r="F20" s="1604">
        <v>1331.7136599999999</v>
      </c>
      <c r="G20" s="1568">
        <v>7.1958468062389615E-3</v>
      </c>
      <c r="H20" s="1605">
        <f t="shared" si="0"/>
        <v>960.21466999999984</v>
      </c>
      <c r="I20" s="1570">
        <f t="shared" si="1"/>
        <v>0.14191505109901953</v>
      </c>
      <c r="J20" s="1591"/>
      <c r="K20" s="1591"/>
      <c r="L20" s="1591"/>
      <c r="M20" s="1591"/>
      <c r="N20" s="1591"/>
      <c r="O20" s="1591"/>
    </row>
    <row r="21" spans="2:15">
      <c r="B21" s="1602" t="s">
        <v>769</v>
      </c>
      <c r="C21" s="1603" t="s">
        <v>763</v>
      </c>
      <c r="D21" s="1604">
        <v>0</v>
      </c>
      <c r="E21" s="1568">
        <v>0</v>
      </c>
      <c r="F21" s="1604">
        <v>0</v>
      </c>
      <c r="G21" s="1568">
        <v>0</v>
      </c>
      <c r="H21" s="1605">
        <f t="shared" si="0"/>
        <v>0</v>
      </c>
      <c r="I21" s="1570">
        <f t="shared" si="1"/>
        <v>0</v>
      </c>
      <c r="J21" s="1591"/>
      <c r="L21" s="1591"/>
      <c r="M21" s="1591"/>
      <c r="N21" s="1591"/>
      <c r="O21" s="1591"/>
    </row>
    <row r="22" spans="2:15">
      <c r="B22" s="1602" t="s">
        <v>770</v>
      </c>
      <c r="C22" s="1603" t="s">
        <v>765</v>
      </c>
      <c r="D22" s="1604">
        <v>0</v>
      </c>
      <c r="E22" s="1568">
        <v>0</v>
      </c>
      <c r="F22" s="1604">
        <v>0</v>
      </c>
      <c r="G22" s="1568">
        <v>0</v>
      </c>
      <c r="H22" s="1605">
        <f t="shared" si="0"/>
        <v>0</v>
      </c>
      <c r="I22" s="1570">
        <f t="shared" si="1"/>
        <v>0</v>
      </c>
      <c r="J22" s="1591"/>
      <c r="L22" s="1591"/>
      <c r="M22" s="1591"/>
      <c r="N22" s="1591"/>
      <c r="O22" s="1591"/>
    </row>
    <row r="23" spans="2:15">
      <c r="B23" s="1602" t="s">
        <v>771</v>
      </c>
      <c r="C23" s="1603" t="s">
        <v>767</v>
      </c>
      <c r="D23" s="1604">
        <v>43.920999999999999</v>
      </c>
      <c r="E23" s="1568">
        <v>2.4633083605869429E-4</v>
      </c>
      <c r="F23" s="1604">
        <v>53.203000000000003</v>
      </c>
      <c r="G23" s="1568">
        <v>2.8747969562190382E-4</v>
      </c>
      <c r="H23" s="1605">
        <f t="shared" si="0"/>
        <v>9.2820000000000036</v>
      </c>
      <c r="I23" s="1570">
        <f t="shared" si="1"/>
        <v>1.3718343881385399E-3</v>
      </c>
      <c r="J23" s="1591"/>
      <c r="L23" s="1591"/>
      <c r="M23" s="1591"/>
      <c r="N23" s="1591"/>
      <c r="O23" s="1591"/>
    </row>
    <row r="24" spans="2:15">
      <c r="B24" s="1598">
        <v>7</v>
      </c>
      <c r="C24" s="1607" t="s">
        <v>772</v>
      </c>
      <c r="D24" s="1600">
        <v>22710.297400000007</v>
      </c>
      <c r="E24" s="1563">
        <v>0.12737065516913534</v>
      </c>
      <c r="F24" s="1600">
        <v>19369.209599999998</v>
      </c>
      <c r="G24" s="1563">
        <v>0.10466053568868028</v>
      </c>
      <c r="H24" s="1601">
        <f t="shared" si="0"/>
        <v>-3341.0878000000084</v>
      </c>
      <c r="I24" s="1563">
        <f t="shared" si="1"/>
        <v>-0.49379650267508624</v>
      </c>
      <c r="J24" s="1591"/>
      <c r="L24" s="1591"/>
      <c r="M24" s="1591"/>
      <c r="N24" s="1591"/>
      <c r="O24" s="1591"/>
    </row>
    <row r="25" spans="2:15">
      <c r="B25" s="1602" t="s">
        <v>724</v>
      </c>
      <c r="C25" s="1603" t="s">
        <v>721</v>
      </c>
      <c r="D25" s="1604">
        <v>21300.796010000002</v>
      </c>
      <c r="E25" s="1568">
        <v>0.11946546958992282</v>
      </c>
      <c r="F25" s="1604">
        <v>18360.885969999999</v>
      </c>
      <c r="G25" s="1568">
        <v>9.9212110407384618E-2</v>
      </c>
      <c r="H25" s="1605">
        <f t="shared" si="0"/>
        <v>-2939.9100400000025</v>
      </c>
      <c r="I25" s="1570">
        <f t="shared" si="1"/>
        <v>-0.43450438385108298</v>
      </c>
      <c r="J25" s="1591"/>
      <c r="L25" s="1591"/>
      <c r="M25" s="1591"/>
      <c r="N25" s="1591"/>
      <c r="O25" s="1591"/>
    </row>
    <row r="26" spans="2:15">
      <c r="B26" s="1602" t="s">
        <v>725</v>
      </c>
      <c r="C26" s="1603" t="s">
        <v>723</v>
      </c>
      <c r="D26" s="1604">
        <v>1409.5013900000001</v>
      </c>
      <c r="E26" s="1568">
        <v>7.9051855792124908E-3</v>
      </c>
      <c r="F26" s="1604">
        <v>1008.32363</v>
      </c>
      <c r="G26" s="1568">
        <v>5.4484252812956628E-3</v>
      </c>
      <c r="H26" s="1605">
        <f t="shared" si="0"/>
        <v>-401.17776000000015</v>
      </c>
      <c r="I26" s="1570">
        <f t="shared" si="1"/>
        <v>-5.9292118824002371E-2</v>
      </c>
      <c r="J26" s="1591"/>
      <c r="L26" s="1591"/>
      <c r="M26" s="1591"/>
      <c r="N26" s="1591"/>
      <c r="O26" s="1591"/>
    </row>
    <row r="27" spans="2:15">
      <c r="B27" s="1598">
        <v>8</v>
      </c>
      <c r="C27" s="1599" t="s">
        <v>695</v>
      </c>
      <c r="D27" s="1600">
        <v>0</v>
      </c>
      <c r="E27" s="1563">
        <v>0</v>
      </c>
      <c r="F27" s="1600">
        <v>0</v>
      </c>
      <c r="G27" s="1563">
        <v>0</v>
      </c>
      <c r="H27" s="1601">
        <f t="shared" si="0"/>
        <v>0</v>
      </c>
      <c r="I27" s="1563">
        <f t="shared" si="1"/>
        <v>0</v>
      </c>
      <c r="J27" s="1591"/>
      <c r="L27" s="1591"/>
      <c r="M27" s="1591"/>
      <c r="N27" s="1591"/>
      <c r="O27" s="1591"/>
    </row>
    <row r="28" spans="2:15">
      <c r="B28" s="1598">
        <v>9</v>
      </c>
      <c r="C28" s="1599" t="s">
        <v>773</v>
      </c>
      <c r="D28" s="1600">
        <v>505.06698999999998</v>
      </c>
      <c r="E28" s="1563">
        <v>2.8326671503915712E-3</v>
      </c>
      <c r="F28" s="1600">
        <v>461.04034999999999</v>
      </c>
      <c r="G28" s="1563">
        <v>2.4912080049511493E-3</v>
      </c>
      <c r="H28" s="1601">
        <f t="shared" si="0"/>
        <v>-44.026639999999986</v>
      </c>
      <c r="I28" s="1563">
        <f t="shared" si="1"/>
        <v>-6.5069229418439692E-3</v>
      </c>
      <c r="J28" s="1591"/>
    </row>
    <row r="29" spans="2:15" ht="25.5">
      <c r="B29" s="1598">
        <v>10</v>
      </c>
      <c r="C29" s="1599" t="s">
        <v>774</v>
      </c>
      <c r="D29" s="1600">
        <v>25.241139999999998</v>
      </c>
      <c r="E29" s="1563">
        <v>1.4156488056452611E-4</v>
      </c>
      <c r="F29" s="1600">
        <v>8.5028500000000005</v>
      </c>
      <c r="G29" s="1563">
        <v>4.594471608591066E-5</v>
      </c>
      <c r="H29" s="1601">
        <f t="shared" si="0"/>
        <v>-16.738289999999999</v>
      </c>
      <c r="I29" s="1563">
        <f t="shared" si="1"/>
        <v>-2.4738377311608953E-3</v>
      </c>
      <c r="J29" s="1591"/>
    </row>
    <row r="30" spans="2:15">
      <c r="B30" s="1598">
        <v>11</v>
      </c>
      <c r="C30" s="1599" t="s">
        <v>775</v>
      </c>
      <c r="D30" s="1600">
        <v>10.406879999999999</v>
      </c>
      <c r="E30" s="1563">
        <v>5.8366964576455557E-5</v>
      </c>
      <c r="F30" s="1600">
        <v>8.1590299999999996</v>
      </c>
      <c r="G30" s="1563">
        <v>4.4086902260586466E-5</v>
      </c>
      <c r="H30" s="1601">
        <f t="shared" si="0"/>
        <v>-2.2478499999999997</v>
      </c>
      <c r="I30" s="1563">
        <f t="shared" si="1"/>
        <v>-3.3222128090683209E-4</v>
      </c>
      <c r="J30" s="1591"/>
    </row>
    <row r="31" spans="2:15">
      <c r="B31" s="1598">
        <v>12</v>
      </c>
      <c r="C31" s="1599" t="s">
        <v>776</v>
      </c>
      <c r="D31" s="1600">
        <v>0.54400000000000004</v>
      </c>
      <c r="E31" s="1563">
        <v>3.0510228550335765E-6</v>
      </c>
      <c r="F31" s="1600">
        <v>0.39700000000000002</v>
      </c>
      <c r="G31" s="1563">
        <v>2.1451692416197549E-6</v>
      </c>
      <c r="H31" s="1601">
        <f t="shared" si="0"/>
        <v>-0.14700000000000002</v>
      </c>
      <c r="I31" s="1563">
        <f t="shared" si="1"/>
        <v>-2.1725883975044743E-5</v>
      </c>
      <c r="J31" s="1591"/>
    </row>
    <row r="32" spans="2:15" ht="25.5">
      <c r="B32" s="1598">
        <v>13</v>
      </c>
      <c r="C32" s="1599" t="s">
        <v>777</v>
      </c>
      <c r="D32" s="1600">
        <v>4480.9955499999996</v>
      </c>
      <c r="E32" s="1563">
        <v>2.5131654110944392E-2</v>
      </c>
      <c r="F32" s="1600">
        <v>5229.6589499999991</v>
      </c>
      <c r="G32" s="1563">
        <v>2.8258195273807206E-2</v>
      </c>
      <c r="H32" s="1601">
        <f t="shared" si="0"/>
        <v>748.66339999999946</v>
      </c>
      <c r="I32" s="1563">
        <f t="shared" si="1"/>
        <v>0.11064880384192177</v>
      </c>
      <c r="J32" s="1591"/>
    </row>
    <row r="33" spans="2:10" ht="25.5">
      <c r="B33" s="1598">
        <v>14</v>
      </c>
      <c r="C33" s="1599" t="s">
        <v>778</v>
      </c>
      <c r="D33" s="1600">
        <v>0</v>
      </c>
      <c r="E33" s="1563">
        <v>0</v>
      </c>
      <c r="F33" s="1600">
        <v>61.543999999999997</v>
      </c>
      <c r="G33" s="1563">
        <v>3.3254986349180401E-4</v>
      </c>
      <c r="H33" s="1601">
        <f t="shared" si="0"/>
        <v>61.543999999999997</v>
      </c>
      <c r="I33" s="1563">
        <f t="shared" si="1"/>
        <v>9.095903424218732E-3</v>
      </c>
      <c r="J33" s="1591"/>
    </row>
    <row r="34" spans="2:10">
      <c r="B34" s="1598">
        <v>15</v>
      </c>
      <c r="C34" s="1599" t="s">
        <v>779</v>
      </c>
      <c r="D34" s="1600">
        <v>1691.1335100000001</v>
      </c>
      <c r="E34" s="1563">
        <v>9.4847187314763843E-3</v>
      </c>
      <c r="F34" s="1600">
        <v>1317.8395399999999</v>
      </c>
      <c r="G34" s="1563">
        <v>7.1208787067967919E-3</v>
      </c>
      <c r="H34" s="1601">
        <f t="shared" si="0"/>
        <v>-373.29397000000017</v>
      </c>
      <c r="I34" s="1563">
        <f t="shared" si="1"/>
        <v>-5.517103048165875E-2</v>
      </c>
      <c r="J34" s="1591"/>
    </row>
    <row r="35" spans="2:10">
      <c r="B35" s="1608">
        <v>16</v>
      </c>
      <c r="C35" s="1609" t="s">
        <v>780</v>
      </c>
      <c r="D35" s="1574">
        <v>175460.10432999997</v>
      </c>
      <c r="E35" s="1575">
        <v>0.9840676258408193</v>
      </c>
      <c r="F35" s="1574">
        <v>180645.18369000003</v>
      </c>
      <c r="G35" s="1575">
        <v>0.97610703198624349</v>
      </c>
      <c r="H35" s="1610">
        <f t="shared" si="0"/>
        <v>5185.0793600000616</v>
      </c>
      <c r="I35" s="1575">
        <f t="shared" si="1"/>
        <v>0.76632947331129653</v>
      </c>
      <c r="J35" s="1591"/>
    </row>
    <row r="36" spans="2:10">
      <c r="B36" s="1598">
        <v>17</v>
      </c>
      <c r="C36" s="1599" t="s">
        <v>781</v>
      </c>
      <c r="D36" s="1600">
        <v>2840.7560199999998</v>
      </c>
      <c r="E36" s="1563">
        <v>1.593237415918055E-2</v>
      </c>
      <c r="F36" s="1600">
        <v>4421.7995099999998</v>
      </c>
      <c r="G36" s="1563">
        <v>2.3892968013756431E-2</v>
      </c>
      <c r="H36" s="1601">
        <f t="shared" si="0"/>
        <v>1581.04349</v>
      </c>
      <c r="I36" s="1563">
        <f t="shared" si="1"/>
        <v>0.23367052668870619</v>
      </c>
      <c r="J36" s="1591"/>
    </row>
    <row r="37" spans="2:10" ht="39" thickBot="1">
      <c r="B37" s="1611">
        <v>18</v>
      </c>
      <c r="C37" s="1612" t="s">
        <v>782</v>
      </c>
      <c r="D37" s="1581">
        <v>178300.86035</v>
      </c>
      <c r="E37" s="1582">
        <v>1</v>
      </c>
      <c r="F37" s="1581">
        <v>185066.98320000005</v>
      </c>
      <c r="G37" s="1582">
        <v>1</v>
      </c>
      <c r="H37" s="1613">
        <f t="shared" si="0"/>
        <v>6766.1228500000434</v>
      </c>
      <c r="I37" s="1582">
        <f t="shared" si="1"/>
        <v>1</v>
      </c>
      <c r="J37" s="1591"/>
    </row>
    <row r="38" spans="2:10">
      <c r="H38" s="1614"/>
    </row>
    <row r="39" spans="2:10">
      <c r="H39" s="1591"/>
    </row>
    <row r="40" spans="2:10">
      <c r="H40" s="1591"/>
    </row>
    <row r="41" spans="2:10">
      <c r="H41" s="1591"/>
    </row>
  </sheetData>
  <mergeCells count="8">
    <mergeCell ref="B3:I3"/>
    <mergeCell ref="H4:I4"/>
    <mergeCell ref="B5:I5"/>
    <mergeCell ref="B6:B7"/>
    <mergeCell ref="C6:C7"/>
    <mergeCell ref="D6:E6"/>
    <mergeCell ref="F6:G6"/>
    <mergeCell ref="H6:I6"/>
  </mergeCells>
  <pageMargins left="0.83" right="0.70866141732283472" top="0.65" bottom="0.43" header="0.31496062992125984" footer="0.31496062992125984"/>
  <pageSetup paperSize="9" scale="8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workbookViewId="0"/>
  </sheetViews>
  <sheetFormatPr defaultRowHeight="12.75"/>
  <cols>
    <col min="1" max="1" width="4.140625" style="1615" customWidth="1"/>
    <col min="2" max="2" width="35.7109375" style="1615" customWidth="1"/>
    <col min="3" max="3" width="13.85546875" style="1615" bestFit="1" customWidth="1"/>
    <col min="4" max="4" width="12.85546875" style="1615" bestFit="1" customWidth="1"/>
    <col min="5" max="5" width="15" style="1615" bestFit="1" customWidth="1"/>
    <col min="6" max="6" width="10.140625" style="1615" bestFit="1" customWidth="1"/>
    <col min="7" max="7" width="12.85546875" style="1615" bestFit="1" customWidth="1"/>
    <col min="8" max="8" width="14.85546875" style="1615" customWidth="1"/>
    <col min="9" max="9" width="10.5703125" style="1615" customWidth="1"/>
    <col min="10" max="10" width="12.85546875" style="1615" bestFit="1" customWidth="1"/>
    <col min="11" max="11" width="14.7109375" style="1615" customWidth="1"/>
    <col min="12" max="12" width="11.140625" style="1615" bestFit="1" customWidth="1"/>
    <col min="13" max="13" width="13.140625" style="1615" bestFit="1" customWidth="1"/>
    <col min="14" max="14" width="14.5703125" style="1615" customWidth="1"/>
    <col min="15" max="16384" width="9.140625" style="1615"/>
  </cols>
  <sheetData>
    <row r="1" spans="2:22">
      <c r="M1" s="2386" t="s">
        <v>796</v>
      </c>
      <c r="N1" s="2386"/>
    </row>
    <row r="3" spans="2:22">
      <c r="B3" s="2387" t="s">
        <v>783</v>
      </c>
      <c r="C3" s="2387"/>
      <c r="D3" s="2387"/>
      <c r="E3" s="2387"/>
      <c r="F3" s="2387"/>
      <c r="G3" s="2387"/>
      <c r="H3" s="2387"/>
      <c r="I3" s="2387"/>
      <c r="J3" s="2387"/>
      <c r="K3" s="2387"/>
      <c r="L3" s="2387"/>
      <c r="M3" s="2387"/>
      <c r="N3" s="2387"/>
    </row>
    <row r="5" spans="2:22" ht="13.5" thickBot="1">
      <c r="M5" s="2388" t="s">
        <v>0</v>
      </c>
      <c r="N5" s="2388"/>
    </row>
    <row r="6" spans="2:22" ht="13.5" thickBot="1">
      <c r="B6" s="2389" t="s">
        <v>784</v>
      </c>
      <c r="C6" s="2391" t="s">
        <v>1</v>
      </c>
      <c r="D6" s="2392"/>
      <c r="E6" s="2393"/>
      <c r="F6" s="2391" t="s">
        <v>2</v>
      </c>
      <c r="G6" s="2392"/>
      <c r="H6" s="2394"/>
      <c r="I6" s="2395" t="s">
        <v>3</v>
      </c>
      <c r="J6" s="2392"/>
      <c r="K6" s="2394"/>
      <c r="L6" s="2395" t="s">
        <v>648</v>
      </c>
      <c r="M6" s="2392"/>
      <c r="N6" s="2394"/>
    </row>
    <row r="7" spans="2:22" ht="39" thickBot="1">
      <c r="B7" s="2390"/>
      <c r="C7" s="1616" t="s">
        <v>785</v>
      </c>
      <c r="D7" s="1617" t="s">
        <v>786</v>
      </c>
      <c r="E7" s="1618" t="s">
        <v>787</v>
      </c>
      <c r="F7" s="1619" t="s">
        <v>785</v>
      </c>
      <c r="G7" s="1617" t="s">
        <v>786</v>
      </c>
      <c r="H7" s="1618" t="s">
        <v>787</v>
      </c>
      <c r="I7" s="1616" t="s">
        <v>785</v>
      </c>
      <c r="J7" s="1617" t="s">
        <v>786</v>
      </c>
      <c r="K7" s="1618" t="s">
        <v>787</v>
      </c>
      <c r="L7" s="1616" t="s">
        <v>785</v>
      </c>
      <c r="M7" s="1617" t="s">
        <v>786</v>
      </c>
      <c r="N7" s="1618" t="s">
        <v>787</v>
      </c>
    </row>
    <row r="8" spans="2:22" s="1627" customFormat="1">
      <c r="B8" s="1620" t="s">
        <v>788</v>
      </c>
      <c r="C8" s="1621">
        <v>144085.4572</v>
      </c>
      <c r="D8" s="1621">
        <v>75159.11884000001</v>
      </c>
      <c r="E8" s="1622">
        <v>69317.533120000007</v>
      </c>
      <c r="F8" s="1623">
        <v>40921.508110000002</v>
      </c>
      <c r="G8" s="1624">
        <v>11302.608179999999</v>
      </c>
      <c r="H8" s="1625">
        <v>33576.587169999999</v>
      </c>
      <c r="I8" s="1623">
        <v>5790.7141800000009</v>
      </c>
      <c r="J8" s="1624">
        <v>769.61401999999998</v>
      </c>
      <c r="K8" s="1625">
        <v>6140.7139499999994</v>
      </c>
      <c r="L8" s="1621">
        <v>190797.67948999998</v>
      </c>
      <c r="M8" s="1621">
        <v>87231.341039999999</v>
      </c>
      <c r="N8" s="1626">
        <v>109034.83424</v>
      </c>
      <c r="P8" s="1628"/>
      <c r="Q8" s="1628"/>
      <c r="R8" s="1628"/>
      <c r="S8" s="1628"/>
      <c r="T8" s="1628"/>
      <c r="U8" s="1628"/>
      <c r="V8" s="1628"/>
    </row>
    <row r="9" spans="2:22" s="1627" customFormat="1">
      <c r="B9" s="1629" t="s">
        <v>789</v>
      </c>
      <c r="C9" s="1621">
        <v>73235.68061000001</v>
      </c>
      <c r="D9" s="1621">
        <v>17804.175629999998</v>
      </c>
      <c r="E9" s="1622">
        <v>144420.71043000004</v>
      </c>
      <c r="F9" s="1630">
        <v>36659.15135</v>
      </c>
      <c r="G9" s="1621">
        <v>5188.4860699999999</v>
      </c>
      <c r="H9" s="1631">
        <v>34329.335940000004</v>
      </c>
      <c r="I9" s="1630">
        <v>5292.3357400000004</v>
      </c>
      <c r="J9" s="1621">
        <v>456.75238000000002</v>
      </c>
      <c r="K9" s="1631">
        <v>5817.7482199999986</v>
      </c>
      <c r="L9" s="1621">
        <v>115187.16769999999</v>
      </c>
      <c r="M9" s="1621">
        <v>23449.414079999999</v>
      </c>
      <c r="N9" s="1632">
        <v>184567.79459</v>
      </c>
      <c r="P9" s="1628"/>
      <c r="Q9" s="1628"/>
      <c r="R9" s="1628"/>
      <c r="T9" s="1628"/>
      <c r="U9" s="1628"/>
      <c r="V9" s="1628"/>
    </row>
    <row r="10" spans="2:22" s="1627" customFormat="1" ht="25.5">
      <c r="B10" s="1629" t="s">
        <v>790</v>
      </c>
      <c r="C10" s="1621">
        <v>70849.776590000009</v>
      </c>
      <c r="D10" s="1621">
        <v>57354.943210000005</v>
      </c>
      <c r="E10" s="1622">
        <v>-75103.177309999985</v>
      </c>
      <c r="F10" s="1630">
        <v>4262.3567600000006</v>
      </c>
      <c r="G10" s="1621">
        <v>6114.1221100000012</v>
      </c>
      <c r="H10" s="1631">
        <v>-752.74876999999981</v>
      </c>
      <c r="I10" s="1630">
        <v>498.37843999999984</v>
      </c>
      <c r="J10" s="1621">
        <v>312.86164000000008</v>
      </c>
      <c r="K10" s="1631">
        <v>322.96573000000001</v>
      </c>
      <c r="L10" s="1621">
        <v>75610.51178999999</v>
      </c>
      <c r="M10" s="1621">
        <v>63781.926960000012</v>
      </c>
      <c r="N10" s="1632">
        <v>-75532.960350000008</v>
      </c>
      <c r="P10" s="1628"/>
      <c r="Q10" s="1628"/>
      <c r="R10" s="1628"/>
      <c r="T10" s="1628"/>
      <c r="U10" s="1628"/>
      <c r="V10" s="1628"/>
    </row>
    <row r="11" spans="2:22" s="1627" customFormat="1" ht="25.5">
      <c r="B11" s="1629" t="s">
        <v>791</v>
      </c>
      <c r="C11" s="1621">
        <v>-0.24242999999993481</v>
      </c>
      <c r="D11" s="1621">
        <v>0</v>
      </c>
      <c r="E11" s="1622">
        <v>0</v>
      </c>
      <c r="F11" s="1630">
        <v>0</v>
      </c>
      <c r="G11" s="1621">
        <v>0</v>
      </c>
      <c r="H11" s="1631">
        <v>0</v>
      </c>
      <c r="I11" s="1630">
        <v>0</v>
      </c>
      <c r="J11" s="1621">
        <v>0</v>
      </c>
      <c r="K11" s="1631">
        <v>0</v>
      </c>
      <c r="L11" s="1621">
        <v>-0.24242999999993481</v>
      </c>
      <c r="M11" s="1621">
        <v>0</v>
      </c>
      <c r="N11" s="1632">
        <v>0</v>
      </c>
      <c r="P11" s="1628"/>
      <c r="Q11" s="1628"/>
      <c r="R11" s="1628"/>
      <c r="T11" s="1628"/>
      <c r="U11" s="1628"/>
      <c r="V11" s="1628"/>
    </row>
    <row r="12" spans="2:22" s="1627" customFormat="1">
      <c r="B12" s="1633" t="s">
        <v>792</v>
      </c>
      <c r="C12" s="1621">
        <v>70849.534159999996</v>
      </c>
      <c r="D12" s="1621">
        <v>57354.943210000005</v>
      </c>
      <c r="E12" s="1622">
        <v>-75103.177309999985</v>
      </c>
      <c r="F12" s="1630">
        <v>4262.3567600000006</v>
      </c>
      <c r="G12" s="1621">
        <v>6114.1221100000012</v>
      </c>
      <c r="H12" s="1631">
        <v>-752.74876999999981</v>
      </c>
      <c r="I12" s="1630">
        <v>498.37843999999984</v>
      </c>
      <c r="J12" s="1621">
        <v>312.86164000000008</v>
      </c>
      <c r="K12" s="1631">
        <v>322.96573000000001</v>
      </c>
      <c r="L12" s="1621">
        <v>75610.269360000006</v>
      </c>
      <c r="M12" s="1621">
        <v>63781.926960000012</v>
      </c>
      <c r="N12" s="1632">
        <v>-75532.960350000008</v>
      </c>
      <c r="P12" s="1628"/>
      <c r="Q12" s="1628"/>
      <c r="R12" s="1628"/>
      <c r="T12" s="1628"/>
      <c r="U12" s="1628"/>
      <c r="V12" s="1628"/>
    </row>
    <row r="13" spans="2:22" s="1627" customFormat="1" ht="26.25" thickBot="1">
      <c r="B13" s="1633" t="s">
        <v>793</v>
      </c>
      <c r="C13" s="1621">
        <v>2975.7942865310001</v>
      </c>
      <c r="D13" s="1621">
        <v>73.380937079000006</v>
      </c>
      <c r="E13" s="1622">
        <v>38.071795959999996</v>
      </c>
      <c r="F13" s="1634">
        <v>593.77741586499985</v>
      </c>
      <c r="G13" s="1635">
        <v>39.395645156</v>
      </c>
      <c r="H13" s="1636">
        <v>621.82968896900002</v>
      </c>
      <c r="I13" s="1634">
        <v>214.76104089699999</v>
      </c>
      <c r="J13" s="1635">
        <v>2.377675633</v>
      </c>
      <c r="K13" s="1636">
        <v>-2.8640478109999981</v>
      </c>
      <c r="L13" s="1621">
        <v>3784.332743293</v>
      </c>
      <c r="M13" s="1621">
        <v>115.154257868</v>
      </c>
      <c r="N13" s="1637">
        <v>657.03743711799996</v>
      </c>
      <c r="P13" s="1628"/>
      <c r="Q13" s="1628"/>
      <c r="R13" s="1628"/>
      <c r="T13" s="1628"/>
      <c r="U13" s="1628"/>
      <c r="V13" s="1628"/>
    </row>
    <row r="14" spans="2:22">
      <c r="B14" s="1638" t="s">
        <v>794</v>
      </c>
      <c r="C14" s="2396">
        <f>C13+D13+E13</f>
        <v>3087.2470195700002</v>
      </c>
      <c r="D14" s="2397"/>
      <c r="E14" s="2397"/>
      <c r="F14" s="2396">
        <f>F13+G13+H13</f>
        <v>1255.0027499899998</v>
      </c>
      <c r="G14" s="2397"/>
      <c r="H14" s="2398"/>
      <c r="I14" s="2397">
        <f>I13+J13+K13</f>
        <v>214.27466871899998</v>
      </c>
      <c r="J14" s="2397"/>
      <c r="K14" s="2398"/>
      <c r="L14" s="2397">
        <f>L13+M13+N13</f>
        <v>4556.5244382789997</v>
      </c>
      <c r="M14" s="2397"/>
      <c r="N14" s="2398"/>
      <c r="O14" s="1627"/>
      <c r="P14" s="1628"/>
      <c r="Q14" s="1628"/>
      <c r="R14" s="1628"/>
      <c r="T14" s="1628"/>
      <c r="U14" s="1628"/>
      <c r="V14" s="1628"/>
    </row>
    <row r="15" spans="2:22" ht="26.25" thickBot="1">
      <c r="B15" s="1639" t="s">
        <v>795</v>
      </c>
      <c r="C15" s="2399">
        <v>8.9406760530037085E-2</v>
      </c>
      <c r="D15" s="2400"/>
      <c r="E15" s="2401"/>
      <c r="F15" s="2399">
        <v>7.0609575449543466E-2</v>
      </c>
      <c r="G15" s="2400"/>
      <c r="H15" s="2401"/>
      <c r="I15" s="2402">
        <v>0.10800392981128398</v>
      </c>
      <c r="J15" s="2400"/>
      <c r="K15" s="2401"/>
      <c r="L15" s="2399">
        <v>8.3932229172377276E-2</v>
      </c>
      <c r="M15" s="2400"/>
      <c r="N15" s="2401"/>
      <c r="P15" s="1628"/>
      <c r="Q15" s="1628"/>
      <c r="R15" s="1628"/>
      <c r="T15" s="1628"/>
      <c r="U15" s="1628"/>
      <c r="V15" s="1628"/>
    </row>
    <row r="17" spans="2:14">
      <c r="B17" s="1640"/>
      <c r="I17" s="1640"/>
      <c r="L17" s="1640"/>
      <c r="M17" s="1640"/>
      <c r="N17" s="1640"/>
    </row>
    <row r="18" spans="2:14">
      <c r="B18" s="1640"/>
      <c r="I18" s="1640"/>
      <c r="L18" s="1640"/>
      <c r="M18" s="1640"/>
      <c r="N18" s="1640"/>
    </row>
    <row r="19" spans="2:14">
      <c r="L19" s="1640"/>
      <c r="M19" s="1640"/>
      <c r="N19" s="1640"/>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46" right="0.24" top="0.81" bottom="0.74803149606299213" header="0.31496062992125984" footer="0.31496062992125984"/>
  <pageSetup paperSize="9" scale="7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workbookViewId="0"/>
  </sheetViews>
  <sheetFormatPr defaultRowHeight="12.75"/>
  <cols>
    <col min="1" max="1" width="8.5703125" style="1641" customWidth="1"/>
    <col min="2" max="2" width="46" style="1641" customWidth="1"/>
    <col min="3" max="6" width="9.140625" style="1641"/>
    <col min="7" max="7" width="9" style="1641" customWidth="1"/>
    <col min="8" max="16384" width="9.140625" style="1641"/>
  </cols>
  <sheetData>
    <row r="1" spans="1:35">
      <c r="N1" s="2403" t="s">
        <v>882</v>
      </c>
      <c r="O1" s="2403"/>
    </row>
    <row r="2" spans="1:35" ht="30.75" customHeight="1">
      <c r="A2" s="2404" t="s">
        <v>797</v>
      </c>
      <c r="B2" s="2404"/>
      <c r="C2" s="2404"/>
      <c r="D2" s="2404"/>
      <c r="E2" s="2404"/>
      <c r="F2" s="2404"/>
      <c r="G2" s="2404"/>
      <c r="H2" s="2404"/>
      <c r="I2" s="2404"/>
      <c r="J2" s="2404"/>
      <c r="K2" s="2404"/>
      <c r="L2" s="2404"/>
      <c r="M2" s="2404"/>
      <c r="N2" s="2404"/>
      <c r="O2" s="2404"/>
    </row>
    <row r="3" spans="1:35" ht="13.5" thickBot="1">
      <c r="C3" s="1642"/>
      <c r="D3" s="1642"/>
      <c r="E3" s="1642"/>
      <c r="F3" s="1642"/>
      <c r="G3" s="1642"/>
      <c r="H3" s="1642"/>
      <c r="I3" s="1642"/>
      <c r="J3" s="1642"/>
      <c r="K3" s="1642"/>
      <c r="L3" s="1642"/>
      <c r="M3" s="1642"/>
      <c r="N3" s="1642"/>
      <c r="O3" s="1642"/>
    </row>
    <row r="4" spans="1:35" ht="13.5" thickBot="1">
      <c r="A4" s="1643"/>
      <c r="B4" s="1644"/>
      <c r="C4" s="2405" t="s">
        <v>508</v>
      </c>
      <c r="D4" s="2405"/>
      <c r="E4" s="2405"/>
      <c r="F4" s="2405"/>
      <c r="G4" s="2405"/>
      <c r="H4" s="2405"/>
      <c r="I4" s="2405"/>
      <c r="J4" s="2405"/>
      <c r="K4" s="2405"/>
      <c r="L4" s="2405"/>
      <c r="M4" s="2405"/>
      <c r="N4" s="2405"/>
      <c r="O4" s="2406"/>
    </row>
    <row r="5" spans="1:35" ht="15.75" customHeight="1" thickTop="1">
      <c r="A5" s="2407"/>
      <c r="B5" s="2409" t="s">
        <v>798</v>
      </c>
      <c r="C5" s="2411" t="s">
        <v>799</v>
      </c>
      <c r="D5" s="2412"/>
      <c r="E5" s="2412"/>
      <c r="F5" s="2412"/>
      <c r="G5" s="2412"/>
      <c r="H5" s="2412"/>
      <c r="I5" s="2412"/>
      <c r="J5" s="2412"/>
      <c r="K5" s="2412"/>
      <c r="L5" s="2412"/>
      <c r="M5" s="2412"/>
      <c r="N5" s="2412"/>
      <c r="O5" s="2413"/>
    </row>
    <row r="6" spans="1:35" ht="26.25" thickBot="1">
      <c r="A6" s="2408"/>
      <c r="B6" s="2410"/>
      <c r="C6" s="1645" t="s">
        <v>800</v>
      </c>
      <c r="D6" s="1646" t="s">
        <v>801</v>
      </c>
      <c r="E6" s="1646" t="s">
        <v>802</v>
      </c>
      <c r="F6" s="1646" t="s">
        <v>803</v>
      </c>
      <c r="G6" s="1646" t="s">
        <v>804</v>
      </c>
      <c r="H6" s="1646" t="s">
        <v>805</v>
      </c>
      <c r="I6" s="1646" t="s">
        <v>806</v>
      </c>
      <c r="J6" s="1646" t="s">
        <v>807</v>
      </c>
      <c r="K6" s="1646" t="s">
        <v>808</v>
      </c>
      <c r="L6" s="1646" t="s">
        <v>809</v>
      </c>
      <c r="M6" s="1646" t="s">
        <v>810</v>
      </c>
      <c r="N6" s="1646" t="s">
        <v>811</v>
      </c>
      <c r="O6" s="1647" t="s">
        <v>812</v>
      </c>
    </row>
    <row r="7" spans="1:35" ht="13.5" thickTop="1">
      <c r="A7" s="1648" t="s">
        <v>813</v>
      </c>
      <c r="B7" s="1649" t="s">
        <v>814</v>
      </c>
      <c r="C7" s="1650"/>
      <c r="D7" s="1651"/>
      <c r="E7" s="1651"/>
      <c r="F7" s="1651"/>
      <c r="G7" s="1651"/>
      <c r="H7" s="1651"/>
      <c r="I7" s="1651"/>
      <c r="J7" s="1651"/>
      <c r="K7" s="1651"/>
      <c r="L7" s="1651"/>
      <c r="M7" s="1651"/>
      <c r="N7" s="1651"/>
      <c r="O7" s="1652"/>
    </row>
    <row r="8" spans="1:35">
      <c r="A8" s="1653" t="s">
        <v>813</v>
      </c>
      <c r="B8" s="1654" t="s">
        <v>22</v>
      </c>
      <c r="C8" s="1655"/>
      <c r="D8" s="1656"/>
      <c r="E8" s="1656"/>
      <c r="F8" s="1656"/>
      <c r="G8" s="1656"/>
      <c r="H8" s="1656"/>
      <c r="I8" s="1656"/>
      <c r="J8" s="1656"/>
      <c r="K8" s="1656"/>
      <c r="L8" s="1656"/>
      <c r="M8" s="1656"/>
      <c r="N8" s="1656"/>
      <c r="O8" s="1657"/>
    </row>
    <row r="9" spans="1:35">
      <c r="A9" s="1653" t="s">
        <v>815</v>
      </c>
      <c r="B9" s="1658" t="s">
        <v>816</v>
      </c>
      <c r="C9" s="1659">
        <v>12833.887419999999</v>
      </c>
      <c r="D9" s="1660">
        <v>0</v>
      </c>
      <c r="E9" s="1660">
        <v>0</v>
      </c>
      <c r="F9" s="1660">
        <v>0</v>
      </c>
      <c r="G9" s="1660">
        <v>0</v>
      </c>
      <c r="H9" s="1660">
        <v>0</v>
      </c>
      <c r="I9" s="1660">
        <v>0</v>
      </c>
      <c r="J9" s="1660">
        <v>0</v>
      </c>
      <c r="K9" s="1660">
        <v>0</v>
      </c>
      <c r="L9" s="1660">
        <v>0</v>
      </c>
      <c r="M9" s="1660">
        <v>0</v>
      </c>
      <c r="N9" s="1660">
        <v>0</v>
      </c>
      <c r="O9" s="1661">
        <v>0</v>
      </c>
      <c r="Q9" s="1662">
        <f>C9-C59-C109-C159</f>
        <v>0</v>
      </c>
      <c r="R9" s="1662">
        <f t="shared" ref="R9:AI23" si="0">D9-D59-D109-D159</f>
        <v>0</v>
      </c>
      <c r="S9" s="1662">
        <f t="shared" si="0"/>
        <v>0</v>
      </c>
      <c r="T9" s="1662">
        <f t="shared" si="0"/>
        <v>0</v>
      </c>
      <c r="U9" s="1662">
        <f t="shared" si="0"/>
        <v>0</v>
      </c>
      <c r="V9" s="1662">
        <f t="shared" si="0"/>
        <v>0</v>
      </c>
      <c r="W9" s="1662">
        <f t="shared" si="0"/>
        <v>0</v>
      </c>
      <c r="X9" s="1662">
        <f t="shared" si="0"/>
        <v>0</v>
      </c>
      <c r="Y9" s="1662">
        <f t="shared" si="0"/>
        <v>0</v>
      </c>
      <c r="Z9" s="1662">
        <f t="shared" si="0"/>
        <v>0</v>
      </c>
      <c r="AA9" s="1662">
        <f t="shared" si="0"/>
        <v>0</v>
      </c>
      <c r="AB9" s="1662">
        <f t="shared" si="0"/>
        <v>0</v>
      </c>
      <c r="AC9" s="1662">
        <f t="shared" si="0"/>
        <v>0</v>
      </c>
      <c r="AD9" s="1662">
        <f t="shared" si="0"/>
        <v>0</v>
      </c>
      <c r="AE9" s="1662">
        <f t="shared" si="0"/>
        <v>0</v>
      </c>
      <c r="AF9" s="1662">
        <f t="shared" si="0"/>
        <v>0</v>
      </c>
      <c r="AG9" s="1662">
        <f t="shared" si="0"/>
        <v>0</v>
      </c>
      <c r="AH9" s="1662">
        <f t="shared" si="0"/>
        <v>0</v>
      </c>
      <c r="AI9" s="1662">
        <f t="shared" si="0"/>
        <v>0</v>
      </c>
    </row>
    <row r="10" spans="1:35">
      <c r="A10" s="1653" t="s">
        <v>817</v>
      </c>
      <c r="B10" s="1658" t="s">
        <v>687</v>
      </c>
      <c r="C10" s="1659">
        <v>12589.208339999999</v>
      </c>
      <c r="D10" s="1660">
        <v>0</v>
      </c>
      <c r="E10" s="1660">
        <v>0</v>
      </c>
      <c r="F10" s="1660">
        <v>0</v>
      </c>
      <c r="G10" s="1660">
        <v>0</v>
      </c>
      <c r="H10" s="1660">
        <v>0</v>
      </c>
      <c r="I10" s="1660">
        <v>0</v>
      </c>
      <c r="J10" s="1660">
        <v>0</v>
      </c>
      <c r="K10" s="1660">
        <v>0</v>
      </c>
      <c r="L10" s="1660">
        <v>0</v>
      </c>
      <c r="M10" s="1660">
        <v>0</v>
      </c>
      <c r="N10" s="1660">
        <v>0</v>
      </c>
      <c r="O10" s="1661">
        <v>0</v>
      </c>
      <c r="Q10" s="1662">
        <f t="shared" ref="Q10:AF51" si="1">C10-C60-C110-C160</f>
        <v>0</v>
      </c>
      <c r="R10" s="1662">
        <f t="shared" si="0"/>
        <v>0</v>
      </c>
      <c r="S10" s="1662">
        <f t="shared" si="0"/>
        <v>0</v>
      </c>
      <c r="T10" s="1662">
        <f t="shared" si="0"/>
        <v>0</v>
      </c>
      <c r="U10" s="1662">
        <f t="shared" si="0"/>
        <v>0</v>
      </c>
      <c r="V10" s="1662">
        <f t="shared" si="0"/>
        <v>0</v>
      </c>
      <c r="W10" s="1662">
        <f t="shared" si="0"/>
        <v>0</v>
      </c>
      <c r="X10" s="1662">
        <f t="shared" si="0"/>
        <v>0</v>
      </c>
      <c r="Y10" s="1662">
        <f t="shared" si="0"/>
        <v>0</v>
      </c>
      <c r="Z10" s="1662">
        <f t="shared" si="0"/>
        <v>0</v>
      </c>
      <c r="AA10" s="1662">
        <f t="shared" si="0"/>
        <v>0</v>
      </c>
      <c r="AB10" s="1662">
        <f t="shared" si="0"/>
        <v>0</v>
      </c>
      <c r="AC10" s="1662">
        <f t="shared" si="0"/>
        <v>0</v>
      </c>
      <c r="AD10" s="1662">
        <f t="shared" si="0"/>
        <v>0</v>
      </c>
      <c r="AE10" s="1662">
        <f t="shared" si="0"/>
        <v>0</v>
      </c>
      <c r="AF10" s="1662">
        <f t="shared" si="0"/>
        <v>0</v>
      </c>
      <c r="AG10" s="1662">
        <f t="shared" si="0"/>
        <v>0</v>
      </c>
      <c r="AH10" s="1662">
        <f t="shared" si="0"/>
        <v>0</v>
      </c>
      <c r="AI10" s="1662">
        <f t="shared" si="0"/>
        <v>0</v>
      </c>
    </row>
    <row r="11" spans="1:35">
      <c r="A11" s="1653" t="s">
        <v>818</v>
      </c>
      <c r="B11" s="1658" t="s">
        <v>819</v>
      </c>
      <c r="C11" s="1659">
        <v>244.67908000000003</v>
      </c>
      <c r="D11" s="1660">
        <v>0</v>
      </c>
      <c r="E11" s="1660">
        <v>0</v>
      </c>
      <c r="F11" s="1660">
        <v>0</v>
      </c>
      <c r="G11" s="1660">
        <v>0</v>
      </c>
      <c r="H11" s="1660">
        <v>0</v>
      </c>
      <c r="I11" s="1660">
        <v>0</v>
      </c>
      <c r="J11" s="1660">
        <v>0</v>
      </c>
      <c r="K11" s="1660">
        <v>0</v>
      </c>
      <c r="L11" s="1660">
        <v>0</v>
      </c>
      <c r="M11" s="1660">
        <v>0</v>
      </c>
      <c r="N11" s="1660">
        <v>0</v>
      </c>
      <c r="O11" s="1661">
        <v>0</v>
      </c>
      <c r="Q11" s="1662">
        <f t="shared" si="1"/>
        <v>0</v>
      </c>
      <c r="R11" s="1662">
        <f t="shared" si="0"/>
        <v>0</v>
      </c>
      <c r="S11" s="1662">
        <f t="shared" si="0"/>
        <v>0</v>
      </c>
      <c r="T11" s="1662">
        <f t="shared" si="0"/>
        <v>0</v>
      </c>
      <c r="U11" s="1662">
        <f t="shared" si="0"/>
        <v>0</v>
      </c>
      <c r="V11" s="1662">
        <f t="shared" si="0"/>
        <v>0</v>
      </c>
      <c r="W11" s="1662">
        <f t="shared" si="0"/>
        <v>0</v>
      </c>
      <c r="X11" s="1662">
        <f t="shared" si="0"/>
        <v>0</v>
      </c>
      <c r="Y11" s="1662">
        <f t="shared" si="0"/>
        <v>0</v>
      </c>
      <c r="Z11" s="1662">
        <f t="shared" si="0"/>
        <v>0</v>
      </c>
      <c r="AA11" s="1662">
        <f t="shared" si="0"/>
        <v>0</v>
      </c>
      <c r="AB11" s="1662">
        <f t="shared" si="0"/>
        <v>0</v>
      </c>
      <c r="AC11" s="1662">
        <f t="shared" si="0"/>
        <v>0</v>
      </c>
      <c r="AD11" s="1662">
        <f t="shared" si="0"/>
        <v>0</v>
      </c>
      <c r="AE11" s="1662">
        <f t="shared" si="0"/>
        <v>0</v>
      </c>
      <c r="AF11" s="1662">
        <f t="shared" si="0"/>
        <v>0</v>
      </c>
      <c r="AG11" s="1662">
        <f t="shared" si="0"/>
        <v>0</v>
      </c>
      <c r="AH11" s="1662">
        <f t="shared" si="0"/>
        <v>0</v>
      </c>
      <c r="AI11" s="1662">
        <f t="shared" si="0"/>
        <v>0</v>
      </c>
    </row>
    <row r="12" spans="1:35" ht="30.75" customHeight="1">
      <c r="A12" s="1653" t="s">
        <v>820</v>
      </c>
      <c r="B12" s="1658" t="s">
        <v>821</v>
      </c>
      <c r="C12" s="1659">
        <v>3.1675</v>
      </c>
      <c r="D12" s="1660">
        <v>0</v>
      </c>
      <c r="E12" s="1660">
        <v>0</v>
      </c>
      <c r="F12" s="1660">
        <v>0</v>
      </c>
      <c r="G12" s="1660">
        <v>0</v>
      </c>
      <c r="H12" s="1660">
        <v>0</v>
      </c>
      <c r="I12" s="1660">
        <v>0</v>
      </c>
      <c r="J12" s="1660">
        <v>0</v>
      </c>
      <c r="K12" s="1660">
        <v>0</v>
      </c>
      <c r="L12" s="1660">
        <v>0</v>
      </c>
      <c r="M12" s="1660">
        <v>0</v>
      </c>
      <c r="N12" s="1660">
        <v>0</v>
      </c>
      <c r="O12" s="1661">
        <v>0</v>
      </c>
      <c r="Q12" s="1662">
        <f t="shared" si="1"/>
        <v>0</v>
      </c>
      <c r="R12" s="1662">
        <f t="shared" si="0"/>
        <v>0</v>
      </c>
      <c r="S12" s="1662">
        <f t="shared" si="0"/>
        <v>0</v>
      </c>
      <c r="T12" s="1662">
        <f t="shared" si="0"/>
        <v>0</v>
      </c>
      <c r="U12" s="1662">
        <f t="shared" si="0"/>
        <v>0</v>
      </c>
      <c r="V12" s="1662">
        <f t="shared" si="0"/>
        <v>0</v>
      </c>
      <c r="W12" s="1662">
        <f t="shared" si="0"/>
        <v>0</v>
      </c>
      <c r="X12" s="1662">
        <f t="shared" si="0"/>
        <v>0</v>
      </c>
      <c r="Y12" s="1662">
        <f t="shared" si="0"/>
        <v>0</v>
      </c>
      <c r="Z12" s="1662">
        <f t="shared" si="0"/>
        <v>0</v>
      </c>
      <c r="AA12" s="1662">
        <f t="shared" si="0"/>
        <v>0</v>
      </c>
      <c r="AB12" s="1662">
        <f t="shared" si="0"/>
        <v>0</v>
      </c>
      <c r="AC12" s="1662">
        <f t="shared" si="0"/>
        <v>0</v>
      </c>
      <c r="AD12" s="1662">
        <f t="shared" si="0"/>
        <v>0</v>
      </c>
      <c r="AE12" s="1662">
        <f t="shared" si="0"/>
        <v>0</v>
      </c>
      <c r="AF12" s="1662">
        <f t="shared" si="0"/>
        <v>0</v>
      </c>
      <c r="AG12" s="1662">
        <f t="shared" si="0"/>
        <v>0</v>
      </c>
      <c r="AH12" s="1662">
        <f t="shared" si="0"/>
        <v>0</v>
      </c>
      <c r="AI12" s="1662">
        <f t="shared" si="0"/>
        <v>0</v>
      </c>
    </row>
    <row r="13" spans="1:35">
      <c r="A13" s="1653" t="s">
        <v>822</v>
      </c>
      <c r="B13" s="1658" t="s">
        <v>823</v>
      </c>
      <c r="C13" s="1659">
        <v>22127.81135</v>
      </c>
      <c r="D13" s="1660">
        <v>6924.2791900000002</v>
      </c>
      <c r="E13" s="1660">
        <v>1875.4659999999999</v>
      </c>
      <c r="F13" s="1660">
        <v>0</v>
      </c>
      <c r="G13" s="1660">
        <v>0</v>
      </c>
      <c r="H13" s="1660">
        <v>0</v>
      </c>
      <c r="I13" s="1660">
        <v>0</v>
      </c>
      <c r="J13" s="1660">
        <v>0</v>
      </c>
      <c r="K13" s="1660">
        <v>0</v>
      </c>
      <c r="L13" s="1660">
        <v>0</v>
      </c>
      <c r="M13" s="1660">
        <v>0</v>
      </c>
      <c r="N13" s="1660">
        <v>0</v>
      </c>
      <c r="O13" s="1661">
        <v>0</v>
      </c>
      <c r="Q13" s="1662">
        <f t="shared" si="1"/>
        <v>-6.8212102632969618E-13</v>
      </c>
      <c r="R13" s="1662">
        <f t="shared" si="0"/>
        <v>0</v>
      </c>
      <c r="S13" s="1662">
        <f t="shared" si="0"/>
        <v>0</v>
      </c>
      <c r="T13" s="1662">
        <f t="shared" si="0"/>
        <v>0</v>
      </c>
      <c r="U13" s="1662">
        <f t="shared" si="0"/>
        <v>0</v>
      </c>
      <c r="V13" s="1662">
        <f t="shared" si="0"/>
        <v>0</v>
      </c>
      <c r="W13" s="1662">
        <f t="shared" si="0"/>
        <v>0</v>
      </c>
      <c r="X13" s="1662">
        <f t="shared" si="0"/>
        <v>0</v>
      </c>
      <c r="Y13" s="1662">
        <f t="shared" si="0"/>
        <v>0</v>
      </c>
      <c r="Z13" s="1662">
        <f t="shared" si="0"/>
        <v>0</v>
      </c>
      <c r="AA13" s="1662">
        <f t="shared" si="0"/>
        <v>0</v>
      </c>
      <c r="AB13" s="1662">
        <f t="shared" si="0"/>
        <v>0</v>
      </c>
      <c r="AC13" s="1662">
        <f t="shared" si="0"/>
        <v>0</v>
      </c>
      <c r="AD13" s="1662">
        <f t="shared" si="0"/>
        <v>0</v>
      </c>
      <c r="AE13" s="1662">
        <f t="shared" si="0"/>
        <v>-6.8212102632969618E-13</v>
      </c>
      <c r="AF13" s="1662">
        <f t="shared" si="0"/>
        <v>0</v>
      </c>
      <c r="AG13" s="1662">
        <f t="shared" si="0"/>
        <v>0</v>
      </c>
      <c r="AH13" s="1662">
        <f t="shared" si="0"/>
        <v>0</v>
      </c>
      <c r="AI13" s="1662">
        <f t="shared" si="0"/>
        <v>0</v>
      </c>
    </row>
    <row r="14" spans="1:35" ht="31.5" customHeight="1">
      <c r="A14" s="1653" t="s">
        <v>824</v>
      </c>
      <c r="B14" s="1658" t="s">
        <v>825</v>
      </c>
      <c r="C14" s="1659">
        <v>4867.8806000000004</v>
      </c>
      <c r="D14" s="1660">
        <v>0</v>
      </c>
      <c r="E14" s="1660">
        <v>0</v>
      </c>
      <c r="F14" s="1660">
        <v>0</v>
      </c>
      <c r="G14" s="1660">
        <v>0</v>
      </c>
      <c r="H14" s="1660">
        <v>0</v>
      </c>
      <c r="I14" s="1660">
        <v>0</v>
      </c>
      <c r="J14" s="1660">
        <v>0</v>
      </c>
      <c r="K14" s="1660">
        <v>0</v>
      </c>
      <c r="L14" s="1660">
        <v>0</v>
      </c>
      <c r="M14" s="1660">
        <v>0</v>
      </c>
      <c r="N14" s="1660">
        <v>0</v>
      </c>
      <c r="O14" s="1661">
        <v>0</v>
      </c>
      <c r="Q14" s="1662">
        <f t="shared" si="1"/>
        <v>2.2737367544323206E-13</v>
      </c>
      <c r="R14" s="1662">
        <f t="shared" si="0"/>
        <v>0</v>
      </c>
      <c r="S14" s="1662">
        <f t="shared" si="0"/>
        <v>0</v>
      </c>
      <c r="T14" s="1662">
        <f t="shared" si="0"/>
        <v>0</v>
      </c>
      <c r="U14" s="1662">
        <f t="shared" si="0"/>
        <v>0</v>
      </c>
      <c r="V14" s="1662">
        <f t="shared" si="0"/>
        <v>0</v>
      </c>
      <c r="W14" s="1662">
        <f t="shared" si="0"/>
        <v>0</v>
      </c>
      <c r="X14" s="1662">
        <f t="shared" si="0"/>
        <v>0</v>
      </c>
      <c r="Y14" s="1662">
        <f t="shared" si="0"/>
        <v>0</v>
      </c>
      <c r="Z14" s="1662">
        <f t="shared" si="0"/>
        <v>0</v>
      </c>
      <c r="AA14" s="1662">
        <f t="shared" si="0"/>
        <v>0</v>
      </c>
      <c r="AB14" s="1662">
        <f t="shared" si="0"/>
        <v>0</v>
      </c>
      <c r="AC14" s="1662">
        <f t="shared" si="0"/>
        <v>0</v>
      </c>
      <c r="AD14" s="1662">
        <f t="shared" si="0"/>
        <v>0</v>
      </c>
      <c r="AE14" s="1662">
        <f t="shared" si="0"/>
        <v>2.2737367544323206E-13</v>
      </c>
      <c r="AF14" s="1662">
        <f t="shared" si="0"/>
        <v>0</v>
      </c>
      <c r="AG14" s="1662">
        <f t="shared" si="0"/>
        <v>0</v>
      </c>
      <c r="AH14" s="1662">
        <f t="shared" si="0"/>
        <v>0</v>
      </c>
      <c r="AI14" s="1662">
        <f t="shared" si="0"/>
        <v>0</v>
      </c>
    </row>
    <row r="15" spans="1:35">
      <c r="A15" s="1653" t="s">
        <v>826</v>
      </c>
      <c r="B15" s="1658" t="s">
        <v>827</v>
      </c>
      <c r="C15" s="1659">
        <v>17259.93075</v>
      </c>
      <c r="D15" s="1660">
        <v>6924.2791900000002</v>
      </c>
      <c r="E15" s="1660">
        <v>1875.4659999999999</v>
      </c>
      <c r="F15" s="1660">
        <v>0</v>
      </c>
      <c r="G15" s="1660">
        <v>0</v>
      </c>
      <c r="H15" s="1660">
        <v>0</v>
      </c>
      <c r="I15" s="1660">
        <v>0</v>
      </c>
      <c r="J15" s="1660">
        <v>0</v>
      </c>
      <c r="K15" s="1660">
        <v>0</v>
      </c>
      <c r="L15" s="1660">
        <v>0</v>
      </c>
      <c r="M15" s="1660">
        <v>0</v>
      </c>
      <c r="N15" s="1660">
        <v>0</v>
      </c>
      <c r="O15" s="1661">
        <v>0</v>
      </c>
      <c r="Q15" s="1662">
        <f t="shared" si="1"/>
        <v>0</v>
      </c>
      <c r="R15" s="1662">
        <f t="shared" si="0"/>
        <v>0</v>
      </c>
      <c r="S15" s="1662">
        <f t="shared" si="0"/>
        <v>0</v>
      </c>
      <c r="T15" s="1662">
        <f t="shared" si="0"/>
        <v>0</v>
      </c>
      <c r="U15" s="1662">
        <f t="shared" si="0"/>
        <v>0</v>
      </c>
      <c r="V15" s="1662">
        <f t="shared" si="0"/>
        <v>0</v>
      </c>
      <c r="W15" s="1662">
        <f t="shared" si="0"/>
        <v>0</v>
      </c>
      <c r="X15" s="1662">
        <f t="shared" si="0"/>
        <v>0</v>
      </c>
      <c r="Y15" s="1662">
        <f t="shared" si="0"/>
        <v>0</v>
      </c>
      <c r="Z15" s="1662">
        <f t="shared" si="0"/>
        <v>0</v>
      </c>
      <c r="AA15" s="1662">
        <f t="shared" si="0"/>
        <v>0</v>
      </c>
      <c r="AB15" s="1662">
        <f t="shared" si="0"/>
        <v>0</v>
      </c>
      <c r="AC15" s="1662">
        <f t="shared" si="0"/>
        <v>0</v>
      </c>
      <c r="AD15" s="1662">
        <f t="shared" si="0"/>
        <v>0</v>
      </c>
      <c r="AE15" s="1662">
        <f t="shared" si="0"/>
        <v>0</v>
      </c>
      <c r="AF15" s="1662">
        <f t="shared" si="0"/>
        <v>0</v>
      </c>
      <c r="AG15" s="1662">
        <f t="shared" si="0"/>
        <v>0</v>
      </c>
      <c r="AH15" s="1662">
        <f t="shared" si="0"/>
        <v>0</v>
      </c>
      <c r="AI15" s="1662">
        <f t="shared" si="0"/>
        <v>0</v>
      </c>
    </row>
    <row r="16" spans="1:35">
      <c r="A16" s="1653" t="s">
        <v>828</v>
      </c>
      <c r="B16" s="1663" t="s">
        <v>829</v>
      </c>
      <c r="C16" s="1659">
        <v>72343.387329999998</v>
      </c>
      <c r="D16" s="1660">
        <v>18848.635460000001</v>
      </c>
      <c r="E16" s="1660">
        <v>60570.335570000003</v>
      </c>
      <c r="F16" s="1660">
        <v>56214.021870000004</v>
      </c>
      <c r="G16" s="1660">
        <v>23080.944369999997</v>
      </c>
      <c r="H16" s="1660">
        <v>12144.380090000002</v>
      </c>
      <c r="I16" s="1660">
        <v>9360.5488399999995</v>
      </c>
      <c r="J16" s="1660">
        <v>7964.1228800000008</v>
      </c>
      <c r="K16" s="1660">
        <v>7670.2382799999996</v>
      </c>
      <c r="L16" s="1660">
        <v>6019.7648800000006</v>
      </c>
      <c r="M16" s="1660">
        <v>4629.3288599999996</v>
      </c>
      <c r="N16" s="1660">
        <v>2894.3534500000001</v>
      </c>
      <c r="O16" s="1661">
        <v>2444.3834700000002</v>
      </c>
      <c r="Q16" s="1662">
        <f t="shared" si="1"/>
        <v>0</v>
      </c>
      <c r="R16" s="1662">
        <f t="shared" si="0"/>
        <v>0</v>
      </c>
      <c r="S16" s="1662">
        <f t="shared" si="0"/>
        <v>0</v>
      </c>
      <c r="T16" s="1662">
        <f t="shared" si="0"/>
        <v>-1.4779288903810084E-12</v>
      </c>
      <c r="U16" s="1662">
        <f t="shared" si="0"/>
        <v>0</v>
      </c>
      <c r="V16" s="1662">
        <f t="shared" si="0"/>
        <v>1.1084466677857563E-12</v>
      </c>
      <c r="W16" s="1662">
        <f t="shared" si="0"/>
        <v>-2.4158453015843406E-13</v>
      </c>
      <c r="X16" s="1662">
        <f t="shared" si="0"/>
        <v>0</v>
      </c>
      <c r="Y16" s="1662">
        <f t="shared" si="0"/>
        <v>0</v>
      </c>
      <c r="Z16" s="1662">
        <f t="shared" si="0"/>
        <v>0</v>
      </c>
      <c r="AA16" s="1662">
        <f t="shared" si="0"/>
        <v>0</v>
      </c>
      <c r="AB16" s="1662">
        <f t="shared" si="0"/>
        <v>0</v>
      </c>
      <c r="AC16" s="1662">
        <f t="shared" si="0"/>
        <v>0</v>
      </c>
      <c r="AD16" s="1662">
        <f t="shared" si="0"/>
        <v>0</v>
      </c>
      <c r="AE16" s="1662">
        <f t="shared" si="0"/>
        <v>0</v>
      </c>
      <c r="AF16" s="1662">
        <f t="shared" si="0"/>
        <v>0</v>
      </c>
      <c r="AG16" s="1662">
        <f t="shared" si="0"/>
        <v>0</v>
      </c>
      <c r="AH16" s="1662">
        <f t="shared" si="0"/>
        <v>-1.4779288903810084E-12</v>
      </c>
      <c r="AI16" s="1662">
        <f t="shared" si="0"/>
        <v>0</v>
      </c>
    </row>
    <row r="17" spans="1:35" ht="35.25" customHeight="1">
      <c r="A17" s="1653" t="s">
        <v>830</v>
      </c>
      <c r="B17" s="1663" t="s">
        <v>831</v>
      </c>
      <c r="C17" s="1659">
        <v>67453.592089999991</v>
      </c>
      <c r="D17" s="1660">
        <v>17591.846369999999</v>
      </c>
      <c r="E17" s="1660">
        <v>56868.19816</v>
      </c>
      <c r="F17" s="1660">
        <v>54049.6374</v>
      </c>
      <c r="G17" s="1660">
        <v>19607.12311</v>
      </c>
      <c r="H17" s="1660">
        <v>9593.5834600000017</v>
      </c>
      <c r="I17" s="1660">
        <v>7895.3013299999993</v>
      </c>
      <c r="J17" s="1660">
        <v>6773.2309299999997</v>
      </c>
      <c r="K17" s="1660">
        <v>6242.9727599999987</v>
      </c>
      <c r="L17" s="1660">
        <v>4909.9365299999999</v>
      </c>
      <c r="M17" s="1660">
        <v>4054.9446699999994</v>
      </c>
      <c r="N17" s="1660">
        <v>2595.1357200000002</v>
      </c>
      <c r="O17" s="1661">
        <v>2262.1393200000002</v>
      </c>
      <c r="Q17" s="1662">
        <f t="shared" si="1"/>
        <v>0</v>
      </c>
      <c r="R17" s="1662">
        <f t="shared" si="0"/>
        <v>0</v>
      </c>
      <c r="S17" s="1662">
        <f t="shared" si="0"/>
        <v>0</v>
      </c>
      <c r="T17" s="1662">
        <f t="shared" si="0"/>
        <v>0</v>
      </c>
      <c r="U17" s="1662">
        <f t="shared" si="0"/>
        <v>1.3642420526593924E-12</v>
      </c>
      <c r="V17" s="1662">
        <f t="shared" si="0"/>
        <v>2.0179413695586845E-12</v>
      </c>
      <c r="W17" s="1662">
        <f t="shared" si="0"/>
        <v>-2.4158453015843406E-13</v>
      </c>
      <c r="X17" s="1662">
        <f t="shared" si="0"/>
        <v>-9.0949470177292824E-13</v>
      </c>
      <c r="Y17" s="1662">
        <f t="shared" si="0"/>
        <v>-9.0949470177292824E-13</v>
      </c>
      <c r="Z17" s="1662">
        <f t="shared" si="0"/>
        <v>-9.0949470177292824E-13</v>
      </c>
      <c r="AA17" s="1662">
        <f t="shared" si="0"/>
        <v>4.5474735088646412E-13</v>
      </c>
      <c r="AB17" s="1662">
        <f t="shared" si="0"/>
        <v>0</v>
      </c>
      <c r="AC17" s="1662">
        <f t="shared" si="0"/>
        <v>0</v>
      </c>
      <c r="AD17" s="1662">
        <f t="shared" si="0"/>
        <v>0</v>
      </c>
      <c r="AE17" s="1662">
        <f t="shared" si="0"/>
        <v>0</v>
      </c>
      <c r="AF17" s="1662">
        <f t="shared" si="0"/>
        <v>0</v>
      </c>
      <c r="AG17" s="1662">
        <f t="shared" si="0"/>
        <v>0</v>
      </c>
      <c r="AH17" s="1662">
        <f t="shared" si="0"/>
        <v>0</v>
      </c>
      <c r="AI17" s="1662">
        <f t="shared" si="0"/>
        <v>1.3642420526593924E-12</v>
      </c>
    </row>
    <row r="18" spans="1:35">
      <c r="A18" s="1653" t="s">
        <v>832</v>
      </c>
      <c r="B18" s="1663" t="s">
        <v>833</v>
      </c>
      <c r="C18" s="1659">
        <v>4889.7952400000004</v>
      </c>
      <c r="D18" s="1660">
        <v>1256.78909</v>
      </c>
      <c r="E18" s="1660">
        <v>3702.1374100000003</v>
      </c>
      <c r="F18" s="1660">
        <v>2164.38447</v>
      </c>
      <c r="G18" s="1660">
        <v>3473.8212600000002</v>
      </c>
      <c r="H18" s="1660">
        <v>2550.7966299999998</v>
      </c>
      <c r="I18" s="1660">
        <v>1465.2475099999999</v>
      </c>
      <c r="J18" s="1660">
        <v>1190.89195</v>
      </c>
      <c r="K18" s="1660">
        <v>1427.2655199999999</v>
      </c>
      <c r="L18" s="1660">
        <v>1109.82835</v>
      </c>
      <c r="M18" s="1660">
        <v>574.38418999999999</v>
      </c>
      <c r="N18" s="1660">
        <v>299.21772999999996</v>
      </c>
      <c r="O18" s="1661">
        <v>182.24415000000002</v>
      </c>
      <c r="Q18" s="1662">
        <f t="shared" si="1"/>
        <v>0</v>
      </c>
      <c r="R18" s="1662">
        <f t="shared" si="0"/>
        <v>2.8421709430404007E-14</v>
      </c>
      <c r="S18" s="1662">
        <f t="shared" si="0"/>
        <v>0</v>
      </c>
      <c r="T18" s="1662">
        <f t="shared" si="0"/>
        <v>1.2789769243681803E-13</v>
      </c>
      <c r="U18" s="1662">
        <f t="shared" si="0"/>
        <v>0</v>
      </c>
      <c r="V18" s="1662">
        <f t="shared" si="0"/>
        <v>0</v>
      </c>
      <c r="W18" s="1662">
        <f t="shared" si="0"/>
        <v>0</v>
      </c>
      <c r="X18" s="1662">
        <f t="shared" si="0"/>
        <v>0</v>
      </c>
      <c r="Y18" s="1662">
        <f t="shared" si="0"/>
        <v>0</v>
      </c>
      <c r="Z18" s="1662">
        <f t="shared" si="0"/>
        <v>0</v>
      </c>
      <c r="AA18" s="1662">
        <f t="shared" si="0"/>
        <v>0</v>
      </c>
      <c r="AB18" s="1662">
        <f t="shared" si="0"/>
        <v>0</v>
      </c>
      <c r="AC18" s="1662">
        <f t="shared" si="0"/>
        <v>0</v>
      </c>
      <c r="AD18" s="1662">
        <f t="shared" si="0"/>
        <v>0</v>
      </c>
      <c r="AE18" s="1662">
        <f t="shared" si="0"/>
        <v>0</v>
      </c>
      <c r="AF18" s="1662">
        <f t="shared" si="0"/>
        <v>2.8421709430404007E-14</v>
      </c>
      <c r="AG18" s="1662">
        <f t="shared" si="0"/>
        <v>0</v>
      </c>
      <c r="AH18" s="1662">
        <f t="shared" si="0"/>
        <v>1.2789769243681803E-13</v>
      </c>
      <c r="AI18" s="1662">
        <f t="shared" si="0"/>
        <v>0</v>
      </c>
    </row>
    <row r="19" spans="1:35">
      <c r="A19" s="1653" t="s">
        <v>834</v>
      </c>
      <c r="B19" s="1658" t="s">
        <v>835</v>
      </c>
      <c r="C19" s="1659">
        <v>26467.777690000003</v>
      </c>
      <c r="D19" s="1660">
        <v>6879.4225800000004</v>
      </c>
      <c r="E19" s="1660">
        <v>3510.6904199999994</v>
      </c>
      <c r="F19" s="1660">
        <v>13225.441049999999</v>
      </c>
      <c r="G19" s="1660">
        <v>6089.9170800000002</v>
      </c>
      <c r="H19" s="1660">
        <v>1304.90904</v>
      </c>
      <c r="I19" s="1660">
        <v>0</v>
      </c>
      <c r="J19" s="1660">
        <v>0</v>
      </c>
      <c r="K19" s="1660">
        <v>420.27941000000004</v>
      </c>
      <c r="L19" s="1660">
        <v>647.58399999999995</v>
      </c>
      <c r="M19" s="1660">
        <v>204.28331</v>
      </c>
      <c r="N19" s="1660">
        <v>0</v>
      </c>
      <c r="O19" s="1661">
        <v>0</v>
      </c>
      <c r="Q19" s="1662">
        <f t="shared" si="1"/>
        <v>3.637978807091713E-12</v>
      </c>
      <c r="R19" s="1662">
        <f t="shared" si="0"/>
        <v>9.0949470177292824E-13</v>
      </c>
      <c r="S19" s="1662">
        <f t="shared" si="0"/>
        <v>0</v>
      </c>
      <c r="T19" s="1662">
        <f t="shared" si="0"/>
        <v>0</v>
      </c>
      <c r="U19" s="1662">
        <f t="shared" si="0"/>
        <v>0</v>
      </c>
      <c r="V19" s="1662">
        <f t="shared" si="0"/>
        <v>0</v>
      </c>
      <c r="W19" s="1662">
        <f t="shared" si="0"/>
        <v>0</v>
      </c>
      <c r="X19" s="1662">
        <f t="shared" si="0"/>
        <v>0</v>
      </c>
      <c r="Y19" s="1662">
        <f t="shared" si="0"/>
        <v>0</v>
      </c>
      <c r="Z19" s="1662">
        <f t="shared" si="0"/>
        <v>0</v>
      </c>
      <c r="AA19" s="1662">
        <f t="shared" si="0"/>
        <v>0</v>
      </c>
      <c r="AB19" s="1662">
        <f t="shared" si="0"/>
        <v>0</v>
      </c>
      <c r="AC19" s="1662">
        <f t="shared" si="0"/>
        <v>0</v>
      </c>
      <c r="AD19" s="1662">
        <f t="shared" si="0"/>
        <v>0</v>
      </c>
      <c r="AE19" s="1662">
        <f t="shared" si="0"/>
        <v>3.637978807091713E-12</v>
      </c>
      <c r="AF19" s="1662">
        <f t="shared" si="0"/>
        <v>9.0949470177292824E-13</v>
      </c>
      <c r="AG19" s="1662">
        <f t="shared" si="0"/>
        <v>0</v>
      </c>
      <c r="AH19" s="1662">
        <f t="shared" si="0"/>
        <v>0</v>
      </c>
      <c r="AI19" s="1662">
        <f t="shared" si="0"/>
        <v>0</v>
      </c>
    </row>
    <row r="20" spans="1:35" ht="78" customHeight="1">
      <c r="A20" s="1653" t="s">
        <v>836</v>
      </c>
      <c r="B20" s="1658" t="s">
        <v>837</v>
      </c>
      <c r="C20" s="1659">
        <v>0</v>
      </c>
      <c r="D20" s="1660">
        <v>0</v>
      </c>
      <c r="E20" s="1660">
        <v>0</v>
      </c>
      <c r="F20" s="1660">
        <v>0</v>
      </c>
      <c r="G20" s="1660">
        <v>0</v>
      </c>
      <c r="H20" s="1660">
        <v>0</v>
      </c>
      <c r="I20" s="1660">
        <v>0</v>
      </c>
      <c r="J20" s="1660">
        <v>0</v>
      </c>
      <c r="K20" s="1660">
        <v>0</v>
      </c>
      <c r="L20" s="1660">
        <v>0</v>
      </c>
      <c r="M20" s="1660">
        <v>0</v>
      </c>
      <c r="N20" s="1660">
        <v>0</v>
      </c>
      <c r="O20" s="1661">
        <v>0</v>
      </c>
      <c r="Q20" s="1662">
        <f t="shared" si="1"/>
        <v>0</v>
      </c>
      <c r="R20" s="1662">
        <f t="shared" si="0"/>
        <v>0</v>
      </c>
      <c r="S20" s="1662">
        <f t="shared" si="0"/>
        <v>0</v>
      </c>
      <c r="T20" s="1662">
        <f t="shared" si="0"/>
        <v>0</v>
      </c>
      <c r="U20" s="1662">
        <f t="shared" si="0"/>
        <v>0</v>
      </c>
      <c r="V20" s="1662">
        <f t="shared" si="0"/>
        <v>0</v>
      </c>
      <c r="W20" s="1662">
        <f t="shared" si="0"/>
        <v>0</v>
      </c>
      <c r="X20" s="1662">
        <f t="shared" si="0"/>
        <v>0</v>
      </c>
      <c r="Y20" s="1662">
        <f t="shared" si="0"/>
        <v>0</v>
      </c>
      <c r="Z20" s="1662">
        <f t="shared" si="0"/>
        <v>0</v>
      </c>
      <c r="AA20" s="1662">
        <f t="shared" si="0"/>
        <v>0</v>
      </c>
      <c r="AB20" s="1662">
        <f t="shared" si="0"/>
        <v>0</v>
      </c>
      <c r="AC20" s="1662">
        <f t="shared" si="0"/>
        <v>0</v>
      </c>
      <c r="AD20" s="1662">
        <f t="shared" si="0"/>
        <v>0</v>
      </c>
      <c r="AE20" s="1662">
        <f t="shared" si="0"/>
        <v>0</v>
      </c>
      <c r="AF20" s="1662">
        <f t="shared" si="0"/>
        <v>0</v>
      </c>
      <c r="AG20" s="1662">
        <f t="shared" si="0"/>
        <v>0</v>
      </c>
      <c r="AH20" s="1662">
        <f t="shared" si="0"/>
        <v>0</v>
      </c>
      <c r="AI20" s="1662">
        <f t="shared" si="0"/>
        <v>0</v>
      </c>
    </row>
    <row r="21" spans="1:35" ht="51.75" customHeight="1">
      <c r="A21" s="1653" t="s">
        <v>838</v>
      </c>
      <c r="B21" s="1658" t="s">
        <v>839</v>
      </c>
      <c r="C21" s="1659">
        <v>15031.564920000001</v>
      </c>
      <c r="D21" s="1660">
        <v>6674.24658</v>
      </c>
      <c r="E21" s="1660">
        <v>3334.3834199999997</v>
      </c>
      <c r="F21" s="1660">
        <v>12277.146049999999</v>
      </c>
      <c r="G21" s="1660">
        <v>5390.1590800000004</v>
      </c>
      <c r="H21" s="1660">
        <v>904.90903999999989</v>
      </c>
      <c r="I21" s="1660">
        <v>0</v>
      </c>
      <c r="J21" s="1660">
        <v>0</v>
      </c>
      <c r="K21" s="1660">
        <v>420.27941000000004</v>
      </c>
      <c r="L21" s="1660">
        <v>647.58399999999995</v>
      </c>
      <c r="M21" s="1660">
        <v>204.28331</v>
      </c>
      <c r="N21" s="1660">
        <v>0</v>
      </c>
      <c r="O21" s="1661">
        <v>0</v>
      </c>
      <c r="Q21" s="1662">
        <f t="shared" si="1"/>
        <v>1.8189894035458565E-12</v>
      </c>
      <c r="R21" s="1662">
        <f t="shared" si="0"/>
        <v>9.0949470177292824E-13</v>
      </c>
      <c r="S21" s="1662">
        <f t="shared" si="0"/>
        <v>0</v>
      </c>
      <c r="T21" s="1662">
        <f t="shared" si="0"/>
        <v>0</v>
      </c>
      <c r="U21" s="1662">
        <f t="shared" si="0"/>
        <v>0</v>
      </c>
      <c r="V21" s="1662">
        <f t="shared" si="0"/>
        <v>0</v>
      </c>
      <c r="W21" s="1662">
        <f t="shared" si="0"/>
        <v>0</v>
      </c>
      <c r="X21" s="1662">
        <f t="shared" si="0"/>
        <v>0</v>
      </c>
      <c r="Y21" s="1662">
        <f t="shared" si="0"/>
        <v>0</v>
      </c>
      <c r="Z21" s="1662">
        <f t="shared" si="0"/>
        <v>0</v>
      </c>
      <c r="AA21" s="1662">
        <f t="shared" si="0"/>
        <v>0</v>
      </c>
      <c r="AB21" s="1662">
        <f t="shared" si="0"/>
        <v>0</v>
      </c>
      <c r="AC21" s="1662">
        <f t="shared" si="0"/>
        <v>0</v>
      </c>
      <c r="AD21" s="1662">
        <f t="shared" si="0"/>
        <v>0</v>
      </c>
      <c r="AE21" s="1662">
        <f t="shared" si="0"/>
        <v>1.8189894035458565E-12</v>
      </c>
      <c r="AF21" s="1662">
        <f t="shared" si="0"/>
        <v>9.0949470177292824E-13</v>
      </c>
      <c r="AG21" s="1662">
        <f t="shared" si="0"/>
        <v>0</v>
      </c>
      <c r="AH21" s="1662">
        <f t="shared" si="0"/>
        <v>0</v>
      </c>
      <c r="AI21" s="1662">
        <f t="shared" si="0"/>
        <v>0</v>
      </c>
    </row>
    <row r="22" spans="1:35" ht="51" customHeight="1">
      <c r="A22" s="1653" t="s">
        <v>840</v>
      </c>
      <c r="B22" s="1658" t="s">
        <v>841</v>
      </c>
      <c r="C22" s="1659">
        <v>11436.21277</v>
      </c>
      <c r="D22" s="1660">
        <v>205.17599999999999</v>
      </c>
      <c r="E22" s="1660">
        <v>176.30699999999999</v>
      </c>
      <c r="F22" s="1660">
        <v>948.29499999999996</v>
      </c>
      <c r="G22" s="1660">
        <v>699.75800000000004</v>
      </c>
      <c r="H22" s="1660">
        <v>400</v>
      </c>
      <c r="I22" s="1660">
        <v>0</v>
      </c>
      <c r="J22" s="1660">
        <v>0</v>
      </c>
      <c r="K22" s="1660">
        <v>0</v>
      </c>
      <c r="L22" s="1660">
        <v>0</v>
      </c>
      <c r="M22" s="1660">
        <v>0</v>
      </c>
      <c r="N22" s="1660">
        <v>0</v>
      </c>
      <c r="O22" s="1661">
        <v>0</v>
      </c>
      <c r="Q22" s="1662">
        <f t="shared" si="1"/>
        <v>0</v>
      </c>
      <c r="R22" s="1662">
        <f t="shared" si="0"/>
        <v>0</v>
      </c>
      <c r="S22" s="1662">
        <f t="shared" si="0"/>
        <v>0</v>
      </c>
      <c r="T22" s="1662">
        <f t="shared" si="0"/>
        <v>0</v>
      </c>
      <c r="U22" s="1662">
        <f t="shared" si="0"/>
        <v>0</v>
      </c>
      <c r="V22" s="1662">
        <f t="shared" si="0"/>
        <v>0</v>
      </c>
      <c r="W22" s="1662">
        <f t="shared" si="0"/>
        <v>0</v>
      </c>
      <c r="X22" s="1662">
        <f t="shared" si="0"/>
        <v>0</v>
      </c>
      <c r="Y22" s="1662">
        <f t="shared" si="0"/>
        <v>0</v>
      </c>
      <c r="Z22" s="1662">
        <f t="shared" si="0"/>
        <v>0</v>
      </c>
      <c r="AA22" s="1662">
        <f t="shared" si="0"/>
        <v>0</v>
      </c>
      <c r="AB22" s="1662">
        <f t="shared" si="0"/>
        <v>0</v>
      </c>
      <c r="AC22" s="1662">
        <f t="shared" si="0"/>
        <v>0</v>
      </c>
      <c r="AD22" s="1662">
        <f t="shared" si="0"/>
        <v>0</v>
      </c>
      <c r="AE22" s="1662">
        <f t="shared" si="0"/>
        <v>0</v>
      </c>
      <c r="AF22" s="1662">
        <f t="shared" si="0"/>
        <v>0</v>
      </c>
      <c r="AG22" s="1662">
        <f t="shared" si="0"/>
        <v>0</v>
      </c>
      <c r="AH22" s="1662">
        <f t="shared" si="0"/>
        <v>0</v>
      </c>
      <c r="AI22" s="1662">
        <f t="shared" si="0"/>
        <v>0</v>
      </c>
    </row>
    <row r="23" spans="1:35">
      <c r="A23" s="1653" t="s">
        <v>842</v>
      </c>
      <c r="B23" s="1658" t="s">
        <v>843</v>
      </c>
      <c r="C23" s="1659">
        <v>158.65857</v>
      </c>
      <c r="D23" s="1660">
        <v>160.53106</v>
      </c>
      <c r="E23" s="1660">
        <v>43.96575</v>
      </c>
      <c r="F23" s="1660">
        <v>0.90900000000000003</v>
      </c>
      <c r="G23" s="1660">
        <v>0.42899999999999999</v>
      </c>
      <c r="H23" s="1660">
        <v>0</v>
      </c>
      <c r="I23" s="1660">
        <v>0</v>
      </c>
      <c r="J23" s="1660">
        <v>0</v>
      </c>
      <c r="K23" s="1660">
        <v>0</v>
      </c>
      <c r="L23" s="1660">
        <v>0</v>
      </c>
      <c r="M23" s="1660">
        <v>0</v>
      </c>
      <c r="N23" s="1660">
        <v>0</v>
      </c>
      <c r="O23" s="1661">
        <v>0</v>
      </c>
      <c r="Q23" s="1662">
        <f t="shared" si="1"/>
        <v>0</v>
      </c>
      <c r="R23" s="1662">
        <f t="shared" si="0"/>
        <v>0</v>
      </c>
      <c r="S23" s="1662">
        <f t="shared" si="0"/>
        <v>0</v>
      </c>
      <c r="T23" s="1662">
        <f t="shared" si="0"/>
        <v>0</v>
      </c>
      <c r="U23" s="1662">
        <f t="shared" ref="U23:AI39" si="2">G23-G73-G123-G173</f>
        <v>0</v>
      </c>
      <c r="V23" s="1662">
        <f t="shared" si="2"/>
        <v>0</v>
      </c>
      <c r="W23" s="1662">
        <f t="shared" si="2"/>
        <v>0</v>
      </c>
      <c r="X23" s="1662">
        <f t="shared" si="2"/>
        <v>0</v>
      </c>
      <c r="Y23" s="1662">
        <f t="shared" si="2"/>
        <v>0</v>
      </c>
      <c r="Z23" s="1662">
        <f t="shared" si="2"/>
        <v>0</v>
      </c>
      <c r="AA23" s="1662">
        <f t="shared" si="2"/>
        <v>0</v>
      </c>
      <c r="AB23" s="1662">
        <f t="shared" si="2"/>
        <v>0</v>
      </c>
      <c r="AC23" s="1662">
        <f t="shared" si="2"/>
        <v>0</v>
      </c>
      <c r="AD23" s="1662">
        <f t="shared" si="2"/>
        <v>0</v>
      </c>
      <c r="AE23" s="1662">
        <f t="shared" si="2"/>
        <v>0</v>
      </c>
      <c r="AF23" s="1662">
        <f t="shared" si="2"/>
        <v>0</v>
      </c>
      <c r="AG23" s="1662">
        <f t="shared" si="2"/>
        <v>0</v>
      </c>
      <c r="AH23" s="1662">
        <f t="shared" si="2"/>
        <v>0</v>
      </c>
      <c r="AI23" s="1662">
        <f t="shared" si="2"/>
        <v>0</v>
      </c>
    </row>
    <row r="24" spans="1:35" s="1669" customFormat="1">
      <c r="A24" s="1664" t="s">
        <v>813</v>
      </c>
      <c r="B24" s="1665" t="s">
        <v>844</v>
      </c>
      <c r="C24" s="1666">
        <v>133934.68986000001</v>
      </c>
      <c r="D24" s="1667">
        <v>32812.868290000006</v>
      </c>
      <c r="E24" s="1667">
        <v>66000.457739999998</v>
      </c>
      <c r="F24" s="1667">
        <v>69440.371920000005</v>
      </c>
      <c r="G24" s="1667">
        <v>29171.290450000004</v>
      </c>
      <c r="H24" s="1667">
        <v>13449.289130000003</v>
      </c>
      <c r="I24" s="1667">
        <v>9360.5488399999995</v>
      </c>
      <c r="J24" s="1667">
        <v>7964.1228800000008</v>
      </c>
      <c r="K24" s="1667">
        <v>8090.5176899999997</v>
      </c>
      <c r="L24" s="1667">
        <v>6667.3488800000005</v>
      </c>
      <c r="M24" s="1667">
        <v>4833.6121700000012</v>
      </c>
      <c r="N24" s="1667">
        <v>2894.3534500000001</v>
      </c>
      <c r="O24" s="1668">
        <v>2444.3834700000002</v>
      </c>
      <c r="Q24" s="1662">
        <f t="shared" si="1"/>
        <v>0</v>
      </c>
      <c r="R24" s="1662">
        <f t="shared" si="1"/>
        <v>0</v>
      </c>
      <c r="S24" s="1662">
        <f t="shared" si="1"/>
        <v>0</v>
      </c>
      <c r="T24" s="1662">
        <f t="shared" si="1"/>
        <v>2.1600499167107046E-12</v>
      </c>
      <c r="U24" s="1662">
        <f t="shared" si="2"/>
        <v>0</v>
      </c>
      <c r="V24" s="1662">
        <f t="shared" si="2"/>
        <v>1.1084466677857563E-12</v>
      </c>
      <c r="W24" s="1662">
        <f t="shared" si="2"/>
        <v>-2.4158453015843406E-13</v>
      </c>
      <c r="X24" s="1662">
        <f t="shared" si="2"/>
        <v>0</v>
      </c>
      <c r="Y24" s="1662">
        <f t="shared" si="2"/>
        <v>0</v>
      </c>
      <c r="Z24" s="1662">
        <f t="shared" si="2"/>
        <v>-9.0949470177292824E-13</v>
      </c>
      <c r="AA24" s="1662">
        <f t="shared" si="2"/>
        <v>0</v>
      </c>
      <c r="AB24" s="1662">
        <f t="shared" si="2"/>
        <v>0</v>
      </c>
      <c r="AC24" s="1662">
        <f t="shared" si="2"/>
        <v>0</v>
      </c>
      <c r="AD24" s="1662">
        <f t="shared" si="2"/>
        <v>0</v>
      </c>
      <c r="AE24" s="1662">
        <f t="shared" si="2"/>
        <v>0</v>
      </c>
      <c r="AF24" s="1662">
        <f t="shared" si="2"/>
        <v>0</v>
      </c>
      <c r="AG24" s="1662">
        <f t="shared" si="2"/>
        <v>0</v>
      </c>
      <c r="AH24" s="1662">
        <f t="shared" si="2"/>
        <v>2.1600499167107046E-12</v>
      </c>
      <c r="AI24" s="1662">
        <f t="shared" si="2"/>
        <v>0</v>
      </c>
    </row>
    <row r="25" spans="1:35">
      <c r="A25" s="1653" t="s">
        <v>813</v>
      </c>
      <c r="B25" s="1654" t="s">
        <v>23</v>
      </c>
      <c r="C25" s="1670">
        <v>0</v>
      </c>
      <c r="D25" s="1671">
        <v>0</v>
      </c>
      <c r="E25" s="1671">
        <v>0</v>
      </c>
      <c r="F25" s="1671">
        <v>0</v>
      </c>
      <c r="G25" s="1671">
        <v>0</v>
      </c>
      <c r="H25" s="1671">
        <v>0</v>
      </c>
      <c r="I25" s="1671">
        <v>0</v>
      </c>
      <c r="J25" s="1671">
        <v>0</v>
      </c>
      <c r="K25" s="1671">
        <v>0</v>
      </c>
      <c r="L25" s="1671">
        <v>0</v>
      </c>
      <c r="M25" s="1671">
        <v>0</v>
      </c>
      <c r="N25" s="1671">
        <v>0</v>
      </c>
      <c r="O25" s="1672">
        <v>0</v>
      </c>
      <c r="Q25" s="1662">
        <f t="shared" si="1"/>
        <v>0</v>
      </c>
      <c r="R25" s="1662">
        <f t="shared" si="1"/>
        <v>0</v>
      </c>
      <c r="S25" s="1662">
        <f t="shared" si="1"/>
        <v>0</v>
      </c>
      <c r="T25" s="1662">
        <f t="shared" si="1"/>
        <v>0</v>
      </c>
      <c r="U25" s="1662">
        <f t="shared" si="2"/>
        <v>0</v>
      </c>
      <c r="V25" s="1662">
        <f t="shared" si="2"/>
        <v>0</v>
      </c>
      <c r="W25" s="1662">
        <f t="shared" si="2"/>
        <v>0</v>
      </c>
      <c r="X25" s="1662">
        <f t="shared" si="2"/>
        <v>0</v>
      </c>
      <c r="Y25" s="1662">
        <f t="shared" si="2"/>
        <v>0</v>
      </c>
      <c r="Z25" s="1662">
        <f t="shared" si="2"/>
        <v>0</v>
      </c>
      <c r="AA25" s="1662">
        <f t="shared" si="2"/>
        <v>0</v>
      </c>
      <c r="AB25" s="1662">
        <f t="shared" si="2"/>
        <v>0</v>
      </c>
      <c r="AC25" s="1662">
        <f t="shared" si="2"/>
        <v>0</v>
      </c>
      <c r="AD25" s="1662">
        <f t="shared" si="2"/>
        <v>0</v>
      </c>
      <c r="AE25" s="1662">
        <f t="shared" si="2"/>
        <v>0</v>
      </c>
      <c r="AF25" s="1662">
        <f t="shared" si="2"/>
        <v>0</v>
      </c>
      <c r="AG25" s="1662">
        <f t="shared" si="2"/>
        <v>0</v>
      </c>
      <c r="AH25" s="1662">
        <f t="shared" si="2"/>
        <v>0</v>
      </c>
      <c r="AI25" s="1662">
        <f t="shared" si="2"/>
        <v>0</v>
      </c>
    </row>
    <row r="26" spans="1:35">
      <c r="A26" s="1653" t="s">
        <v>845</v>
      </c>
      <c r="B26" s="1658" t="s">
        <v>846</v>
      </c>
      <c r="C26" s="1659">
        <v>90409.368610000005</v>
      </c>
      <c r="D26" s="1660">
        <v>0.93600000000000005</v>
      </c>
      <c r="E26" s="1660">
        <v>1.0429999999999999</v>
      </c>
      <c r="F26" s="1660">
        <v>0.10637000000000001</v>
      </c>
      <c r="G26" s="1660">
        <v>0</v>
      </c>
      <c r="H26" s="1660">
        <v>0</v>
      </c>
      <c r="I26" s="1660">
        <v>0</v>
      </c>
      <c r="J26" s="1660">
        <v>0</v>
      </c>
      <c r="K26" s="1660">
        <v>0</v>
      </c>
      <c r="L26" s="1660">
        <v>0</v>
      </c>
      <c r="M26" s="1660">
        <v>0</v>
      </c>
      <c r="N26" s="1660">
        <v>0</v>
      </c>
      <c r="O26" s="1661">
        <v>0</v>
      </c>
      <c r="Q26" s="1662">
        <f t="shared" si="1"/>
        <v>-5.9401372709544376E-12</v>
      </c>
      <c r="R26" s="1662">
        <f t="shared" si="1"/>
        <v>0</v>
      </c>
      <c r="S26" s="1662">
        <f t="shared" si="1"/>
        <v>0</v>
      </c>
      <c r="T26" s="1662">
        <f t="shared" si="1"/>
        <v>0</v>
      </c>
      <c r="U26" s="1662">
        <f t="shared" si="2"/>
        <v>0</v>
      </c>
      <c r="V26" s="1662">
        <f t="shared" si="2"/>
        <v>0</v>
      </c>
      <c r="W26" s="1662">
        <f t="shared" si="2"/>
        <v>0</v>
      </c>
      <c r="X26" s="1662">
        <f t="shared" si="2"/>
        <v>0</v>
      </c>
      <c r="Y26" s="1662">
        <f t="shared" si="2"/>
        <v>0</v>
      </c>
      <c r="Z26" s="1662">
        <f t="shared" si="2"/>
        <v>0</v>
      </c>
      <c r="AA26" s="1662">
        <f t="shared" si="2"/>
        <v>0</v>
      </c>
      <c r="AB26" s="1662">
        <f t="shared" si="2"/>
        <v>0</v>
      </c>
      <c r="AC26" s="1662">
        <f t="shared" si="2"/>
        <v>0</v>
      </c>
      <c r="AD26" s="1662">
        <f t="shared" si="2"/>
        <v>0</v>
      </c>
      <c r="AE26" s="1662">
        <f t="shared" si="2"/>
        <v>-5.9401372709544376E-12</v>
      </c>
      <c r="AF26" s="1662">
        <f t="shared" si="2"/>
        <v>0</v>
      </c>
      <c r="AG26" s="1662">
        <f t="shared" si="2"/>
        <v>0</v>
      </c>
      <c r="AH26" s="1662">
        <f t="shared" si="2"/>
        <v>0</v>
      </c>
      <c r="AI26" s="1662">
        <f t="shared" si="2"/>
        <v>0</v>
      </c>
    </row>
    <row r="27" spans="1:35">
      <c r="A27" s="1653" t="s">
        <v>847</v>
      </c>
      <c r="B27" s="1658" t="s">
        <v>687</v>
      </c>
      <c r="C27" s="1659">
        <v>74993.608859999978</v>
      </c>
      <c r="D27" s="1660">
        <v>0.93600000000000005</v>
      </c>
      <c r="E27" s="1660">
        <v>3.0000000000000001E-3</v>
      </c>
      <c r="F27" s="1660">
        <v>0</v>
      </c>
      <c r="G27" s="1660">
        <v>0</v>
      </c>
      <c r="H27" s="1660">
        <v>0</v>
      </c>
      <c r="I27" s="1660">
        <v>0</v>
      </c>
      <c r="J27" s="1660">
        <v>0</v>
      </c>
      <c r="K27" s="1660">
        <v>0</v>
      </c>
      <c r="L27" s="1660">
        <v>0</v>
      </c>
      <c r="M27" s="1660">
        <v>0</v>
      </c>
      <c r="N27" s="1660">
        <v>0</v>
      </c>
      <c r="O27" s="1661">
        <v>0</v>
      </c>
      <c r="Q27" s="1662">
        <f t="shared" si="1"/>
        <v>-7.787548383930698E-12</v>
      </c>
      <c r="R27" s="1662">
        <f t="shared" si="1"/>
        <v>0</v>
      </c>
      <c r="S27" s="1662">
        <f t="shared" si="1"/>
        <v>0</v>
      </c>
      <c r="T27" s="1662">
        <f t="shared" si="1"/>
        <v>0</v>
      </c>
      <c r="U27" s="1662">
        <f t="shared" si="2"/>
        <v>0</v>
      </c>
      <c r="V27" s="1662">
        <f t="shared" si="2"/>
        <v>0</v>
      </c>
      <c r="W27" s="1662">
        <f t="shared" si="2"/>
        <v>0</v>
      </c>
      <c r="X27" s="1662">
        <f t="shared" si="2"/>
        <v>0</v>
      </c>
      <c r="Y27" s="1662">
        <f t="shared" si="2"/>
        <v>0</v>
      </c>
      <c r="Z27" s="1662">
        <f t="shared" si="2"/>
        <v>0</v>
      </c>
      <c r="AA27" s="1662">
        <f t="shared" si="2"/>
        <v>0</v>
      </c>
      <c r="AB27" s="1662">
        <f t="shared" si="2"/>
        <v>0</v>
      </c>
      <c r="AC27" s="1662">
        <f t="shared" si="2"/>
        <v>0</v>
      </c>
      <c r="AD27" s="1662">
        <f t="shared" si="2"/>
        <v>0</v>
      </c>
      <c r="AE27" s="1662">
        <f t="shared" si="2"/>
        <v>-7.787548383930698E-12</v>
      </c>
      <c r="AF27" s="1662">
        <f t="shared" si="2"/>
        <v>0</v>
      </c>
      <c r="AG27" s="1662">
        <f t="shared" si="2"/>
        <v>0</v>
      </c>
      <c r="AH27" s="1662">
        <f t="shared" si="2"/>
        <v>0</v>
      </c>
      <c r="AI27" s="1662">
        <f t="shared" si="2"/>
        <v>0</v>
      </c>
    </row>
    <row r="28" spans="1:35">
      <c r="A28" s="1653" t="s">
        <v>848</v>
      </c>
      <c r="B28" s="1658" t="s">
        <v>819</v>
      </c>
      <c r="C28" s="1659">
        <v>15415.759749999999</v>
      </c>
      <c r="D28" s="1660">
        <v>0</v>
      </c>
      <c r="E28" s="1660">
        <v>1.04</v>
      </c>
      <c r="F28" s="1660">
        <v>0.10637000000000001</v>
      </c>
      <c r="G28" s="1660">
        <v>0</v>
      </c>
      <c r="H28" s="1660">
        <v>0</v>
      </c>
      <c r="I28" s="1660">
        <v>0</v>
      </c>
      <c r="J28" s="1660">
        <v>0</v>
      </c>
      <c r="K28" s="1660">
        <v>0</v>
      </c>
      <c r="L28" s="1660">
        <v>0</v>
      </c>
      <c r="M28" s="1660">
        <v>0</v>
      </c>
      <c r="N28" s="1660">
        <v>0</v>
      </c>
      <c r="O28" s="1661">
        <v>0</v>
      </c>
      <c r="Q28" s="1662">
        <f t="shared" si="1"/>
        <v>-1.4352963262354024E-12</v>
      </c>
      <c r="R28" s="1662">
        <f t="shared" si="1"/>
        <v>0</v>
      </c>
      <c r="S28" s="1662">
        <f t="shared" si="1"/>
        <v>0</v>
      </c>
      <c r="T28" s="1662">
        <f t="shared" si="1"/>
        <v>0</v>
      </c>
      <c r="U28" s="1662">
        <f t="shared" si="2"/>
        <v>0</v>
      </c>
      <c r="V28" s="1662">
        <f t="shared" si="2"/>
        <v>0</v>
      </c>
      <c r="W28" s="1662">
        <f t="shared" si="2"/>
        <v>0</v>
      </c>
      <c r="X28" s="1662">
        <f t="shared" si="2"/>
        <v>0</v>
      </c>
      <c r="Y28" s="1662">
        <f t="shared" si="2"/>
        <v>0</v>
      </c>
      <c r="Z28" s="1662">
        <f t="shared" si="2"/>
        <v>0</v>
      </c>
      <c r="AA28" s="1662">
        <f t="shared" si="2"/>
        <v>0</v>
      </c>
      <c r="AB28" s="1662">
        <f t="shared" si="2"/>
        <v>0</v>
      </c>
      <c r="AC28" s="1662">
        <f t="shared" si="2"/>
        <v>0</v>
      </c>
      <c r="AD28" s="1662">
        <f t="shared" si="2"/>
        <v>0</v>
      </c>
      <c r="AE28" s="1662">
        <f t="shared" si="2"/>
        <v>-1.4352963262354024E-12</v>
      </c>
      <c r="AF28" s="1662">
        <f t="shared" si="2"/>
        <v>0</v>
      </c>
      <c r="AG28" s="1662">
        <f t="shared" si="2"/>
        <v>0</v>
      </c>
      <c r="AH28" s="1662">
        <f t="shared" si="2"/>
        <v>0</v>
      </c>
      <c r="AI28" s="1662">
        <f t="shared" si="2"/>
        <v>0</v>
      </c>
    </row>
    <row r="29" spans="1:35">
      <c r="A29" s="1653" t="s">
        <v>849</v>
      </c>
      <c r="B29" s="1658" t="s">
        <v>823</v>
      </c>
      <c r="C29" s="1659">
        <v>33318.683080000003</v>
      </c>
      <c r="D29" s="1660">
        <v>35099.263559999999</v>
      </c>
      <c r="E29" s="1660">
        <v>54444.901809999996</v>
      </c>
      <c r="F29" s="1660">
        <v>48256.183939999995</v>
      </c>
      <c r="G29" s="1660">
        <v>19887.281299999999</v>
      </c>
      <c r="H29" s="1660">
        <v>3713.4878700000008</v>
      </c>
      <c r="I29" s="1660">
        <v>1066.8627200000001</v>
      </c>
      <c r="J29" s="1660">
        <v>505.80865</v>
      </c>
      <c r="K29" s="1660">
        <v>61.979719999999993</v>
      </c>
      <c r="L29" s="1660">
        <v>133.54404</v>
      </c>
      <c r="M29" s="1660">
        <v>23.036469999999998</v>
      </c>
      <c r="N29" s="1660">
        <v>3.2282600000000001</v>
      </c>
      <c r="O29" s="1661">
        <v>3.5093000000000001</v>
      </c>
      <c r="Q29" s="1662">
        <f t="shared" si="1"/>
        <v>0</v>
      </c>
      <c r="R29" s="1662">
        <f t="shared" si="1"/>
        <v>0</v>
      </c>
      <c r="S29" s="1662">
        <f t="shared" si="1"/>
        <v>0</v>
      </c>
      <c r="T29" s="1662">
        <f t="shared" si="1"/>
        <v>3.780087354243733E-12</v>
      </c>
      <c r="U29" s="1662">
        <f t="shared" si="2"/>
        <v>1.8189894035458565E-12</v>
      </c>
      <c r="V29" s="1662">
        <f t="shared" si="2"/>
        <v>0</v>
      </c>
      <c r="W29" s="1662">
        <f t="shared" si="2"/>
        <v>2.2737367544323206E-13</v>
      </c>
      <c r="X29" s="1662">
        <f t="shared" si="2"/>
        <v>0</v>
      </c>
      <c r="Y29" s="1662">
        <f t="shared" si="2"/>
        <v>-7.1054273576010019E-15</v>
      </c>
      <c r="Z29" s="1662">
        <f t="shared" si="2"/>
        <v>0</v>
      </c>
      <c r="AA29" s="1662">
        <f t="shared" si="2"/>
        <v>0</v>
      </c>
      <c r="AB29" s="1662">
        <f t="shared" si="2"/>
        <v>0</v>
      </c>
      <c r="AC29" s="1662">
        <f t="shared" si="2"/>
        <v>0</v>
      </c>
      <c r="AD29" s="1662">
        <f t="shared" si="2"/>
        <v>0</v>
      </c>
      <c r="AE29" s="1662">
        <f t="shared" si="2"/>
        <v>0</v>
      </c>
      <c r="AF29" s="1662">
        <f t="shared" si="2"/>
        <v>0</v>
      </c>
      <c r="AG29" s="1662">
        <f t="shared" si="2"/>
        <v>0</v>
      </c>
      <c r="AH29" s="1662">
        <f t="shared" si="2"/>
        <v>3.780087354243733E-12</v>
      </c>
      <c r="AI29" s="1662">
        <f t="shared" si="2"/>
        <v>1.8189894035458565E-12</v>
      </c>
    </row>
    <row r="30" spans="1:35" ht="30.75" customHeight="1">
      <c r="A30" s="1653" t="s">
        <v>850</v>
      </c>
      <c r="B30" s="1658" t="s">
        <v>851</v>
      </c>
      <c r="C30" s="1659">
        <v>29954.156730000002</v>
      </c>
      <c r="D30" s="1660">
        <v>31307.654559999995</v>
      </c>
      <c r="E30" s="1660">
        <v>51990.081139999995</v>
      </c>
      <c r="F30" s="1660">
        <v>43965.01483</v>
      </c>
      <c r="G30" s="1660">
        <v>18820.240140000002</v>
      </c>
      <c r="H30" s="1660">
        <v>3214.7636200000002</v>
      </c>
      <c r="I30" s="1660">
        <v>1066.5486299999998</v>
      </c>
      <c r="J30" s="1660">
        <v>187.27266999999998</v>
      </c>
      <c r="K30" s="1660">
        <v>61.979719999999993</v>
      </c>
      <c r="L30" s="1660">
        <v>133.54404</v>
      </c>
      <c r="M30" s="1660">
        <v>23.036469999999998</v>
      </c>
      <c r="N30" s="1660">
        <v>3.2282600000000001</v>
      </c>
      <c r="O30" s="1661">
        <v>3.5093000000000001</v>
      </c>
      <c r="Q30" s="1662">
        <f t="shared" si="1"/>
        <v>0</v>
      </c>
      <c r="R30" s="1662">
        <f t="shared" si="1"/>
        <v>-2.1600499167107046E-12</v>
      </c>
      <c r="S30" s="1662">
        <f t="shared" si="1"/>
        <v>0</v>
      </c>
      <c r="T30" s="1662">
        <f t="shared" si="1"/>
        <v>4.9169557314598933E-12</v>
      </c>
      <c r="U30" s="1662">
        <f t="shared" si="2"/>
        <v>1.8189894035458565E-12</v>
      </c>
      <c r="V30" s="1662">
        <f t="shared" si="2"/>
        <v>4.5474735088646412E-13</v>
      </c>
      <c r="W30" s="1662">
        <f t="shared" si="2"/>
        <v>-1.1368683772161603E-13</v>
      </c>
      <c r="X30" s="1662">
        <f t="shared" si="2"/>
        <v>-2.8421709430404007E-14</v>
      </c>
      <c r="Y30" s="1662">
        <f t="shared" si="2"/>
        <v>-7.1054273576010019E-15</v>
      </c>
      <c r="Z30" s="1662">
        <f t="shared" si="2"/>
        <v>0</v>
      </c>
      <c r="AA30" s="1662">
        <f t="shared" si="2"/>
        <v>0</v>
      </c>
      <c r="AB30" s="1662">
        <f t="shared" si="2"/>
        <v>0</v>
      </c>
      <c r="AC30" s="1662">
        <f t="shared" si="2"/>
        <v>0</v>
      </c>
      <c r="AD30" s="1662">
        <f t="shared" si="2"/>
        <v>0</v>
      </c>
      <c r="AE30" s="1662">
        <f t="shared" si="2"/>
        <v>0</v>
      </c>
      <c r="AF30" s="1662">
        <f t="shared" si="2"/>
        <v>-2.1600499167107046E-12</v>
      </c>
      <c r="AG30" s="1662">
        <f t="shared" si="2"/>
        <v>0</v>
      </c>
      <c r="AH30" s="1662">
        <f t="shared" si="2"/>
        <v>4.9169557314598933E-12</v>
      </c>
      <c r="AI30" s="1662">
        <f t="shared" si="2"/>
        <v>1.8189894035458565E-12</v>
      </c>
    </row>
    <row r="31" spans="1:35">
      <c r="A31" s="1653" t="s">
        <v>852</v>
      </c>
      <c r="B31" s="1658" t="s">
        <v>827</v>
      </c>
      <c r="C31" s="1659">
        <v>3364.5263500000001</v>
      </c>
      <c r="D31" s="1660">
        <v>3791.6089999999999</v>
      </c>
      <c r="E31" s="1660">
        <v>2454.8206700000001</v>
      </c>
      <c r="F31" s="1660">
        <v>4291.1691099999998</v>
      </c>
      <c r="G31" s="1660">
        <v>1067.04116</v>
      </c>
      <c r="H31" s="1660">
        <v>498.72424999999998</v>
      </c>
      <c r="I31" s="1660">
        <v>0.31408999999999998</v>
      </c>
      <c r="J31" s="1660">
        <v>318.53598</v>
      </c>
      <c r="K31" s="1660">
        <v>0</v>
      </c>
      <c r="L31" s="1660">
        <v>0</v>
      </c>
      <c r="M31" s="1660">
        <v>0</v>
      </c>
      <c r="N31" s="1660">
        <v>0</v>
      </c>
      <c r="O31" s="1661">
        <v>0</v>
      </c>
      <c r="Q31" s="1662">
        <f t="shared" si="1"/>
        <v>-3.0195290712242695E-13</v>
      </c>
      <c r="R31" s="1662">
        <f t="shared" si="1"/>
        <v>-1.0813572259849025E-13</v>
      </c>
      <c r="S31" s="1662">
        <f t="shared" si="1"/>
        <v>9.0594198809412774E-14</v>
      </c>
      <c r="T31" s="1662">
        <f t="shared" si="1"/>
        <v>2.2915003228263231E-13</v>
      </c>
      <c r="U31" s="1662">
        <f t="shared" si="2"/>
        <v>0</v>
      </c>
      <c r="V31" s="1662">
        <f t="shared" si="2"/>
        <v>0</v>
      </c>
      <c r="W31" s="1662">
        <f t="shared" si="2"/>
        <v>0</v>
      </c>
      <c r="X31" s="1662">
        <f t="shared" si="2"/>
        <v>0</v>
      </c>
      <c r="Y31" s="1662">
        <f t="shared" si="2"/>
        <v>0</v>
      </c>
      <c r="Z31" s="1662">
        <f t="shared" si="2"/>
        <v>0</v>
      </c>
      <c r="AA31" s="1662">
        <f t="shared" si="2"/>
        <v>0</v>
      </c>
      <c r="AB31" s="1662">
        <f t="shared" si="2"/>
        <v>0</v>
      </c>
      <c r="AC31" s="1662">
        <f t="shared" si="2"/>
        <v>0</v>
      </c>
      <c r="AD31" s="1662">
        <f t="shared" si="2"/>
        <v>0</v>
      </c>
      <c r="AE31" s="1662">
        <f t="shared" si="2"/>
        <v>-3.0195290712242695E-13</v>
      </c>
      <c r="AF31" s="1662">
        <f t="shared" si="2"/>
        <v>-1.0813572259849025E-13</v>
      </c>
      <c r="AG31" s="1662">
        <f t="shared" si="2"/>
        <v>9.0594198809412774E-14</v>
      </c>
      <c r="AH31" s="1662">
        <f t="shared" si="2"/>
        <v>2.2915003228263231E-13</v>
      </c>
      <c r="AI31" s="1662">
        <f t="shared" si="2"/>
        <v>0</v>
      </c>
    </row>
    <row r="32" spans="1:35">
      <c r="A32" s="1653" t="s">
        <v>853</v>
      </c>
      <c r="B32" s="1658" t="s">
        <v>694</v>
      </c>
      <c r="C32" s="1659">
        <v>5074.1967000000004</v>
      </c>
      <c r="D32" s="1660">
        <v>986.35954000000004</v>
      </c>
      <c r="E32" s="1660">
        <v>6009.1134099999999</v>
      </c>
      <c r="F32" s="1660">
        <v>2776.9678299999996</v>
      </c>
      <c r="G32" s="1660">
        <v>4882.7595999999994</v>
      </c>
      <c r="H32" s="1660">
        <v>3848.5716299999999</v>
      </c>
      <c r="I32" s="1660">
        <v>2083.16813</v>
      </c>
      <c r="J32" s="1660">
        <v>1752.64023</v>
      </c>
      <c r="K32" s="1660">
        <v>1831.7525799999999</v>
      </c>
      <c r="L32" s="1660">
        <v>637.69005000000004</v>
      </c>
      <c r="M32" s="1660">
        <v>277.16080000000005</v>
      </c>
      <c r="N32" s="1660">
        <v>166.65686000000002</v>
      </c>
      <c r="O32" s="1661">
        <v>15.5501</v>
      </c>
      <c r="Q32" s="1662">
        <f t="shared" si="1"/>
        <v>0</v>
      </c>
      <c r="R32" s="1662">
        <f t="shared" si="1"/>
        <v>0</v>
      </c>
      <c r="S32" s="1662">
        <f t="shared" si="1"/>
        <v>0</v>
      </c>
      <c r="T32" s="1662">
        <f t="shared" si="1"/>
        <v>0</v>
      </c>
      <c r="U32" s="1662">
        <f t="shared" si="2"/>
        <v>0</v>
      </c>
      <c r="V32" s="1662">
        <f t="shared" si="2"/>
        <v>0</v>
      </c>
      <c r="W32" s="1662">
        <f t="shared" si="2"/>
        <v>0</v>
      </c>
      <c r="X32" s="1662">
        <f t="shared" si="2"/>
        <v>0</v>
      </c>
      <c r="Y32" s="1662">
        <f t="shared" si="2"/>
        <v>0</v>
      </c>
      <c r="Z32" s="1662">
        <f t="shared" si="2"/>
        <v>0</v>
      </c>
      <c r="AA32" s="1662">
        <f t="shared" si="2"/>
        <v>0</v>
      </c>
      <c r="AB32" s="1662">
        <f t="shared" si="2"/>
        <v>0</v>
      </c>
      <c r="AC32" s="1662">
        <f t="shared" si="2"/>
        <v>0</v>
      </c>
      <c r="AD32" s="1662">
        <f t="shared" si="2"/>
        <v>0</v>
      </c>
      <c r="AE32" s="1662">
        <f t="shared" si="2"/>
        <v>0</v>
      </c>
      <c r="AF32" s="1662">
        <f t="shared" si="2"/>
        <v>0</v>
      </c>
      <c r="AG32" s="1662">
        <f t="shared" si="2"/>
        <v>0</v>
      </c>
      <c r="AH32" s="1662">
        <f t="shared" si="2"/>
        <v>0</v>
      </c>
      <c r="AI32" s="1662">
        <f t="shared" si="2"/>
        <v>0</v>
      </c>
    </row>
    <row r="33" spans="1:35" ht="30" customHeight="1">
      <c r="A33" s="1653" t="s">
        <v>854</v>
      </c>
      <c r="B33" s="1658" t="s">
        <v>855</v>
      </c>
      <c r="C33" s="1659">
        <v>2466.7836600000001</v>
      </c>
      <c r="D33" s="1660">
        <v>600.88652000000002</v>
      </c>
      <c r="E33" s="1660">
        <v>1484.2181599999999</v>
      </c>
      <c r="F33" s="1660">
        <v>975.26331000000005</v>
      </c>
      <c r="G33" s="1660">
        <v>1532.8038799999999</v>
      </c>
      <c r="H33" s="1660">
        <v>1232.7458100000001</v>
      </c>
      <c r="I33" s="1660">
        <v>662.46917999999994</v>
      </c>
      <c r="J33" s="1660">
        <v>466.04347000000001</v>
      </c>
      <c r="K33" s="1660">
        <v>578.71320000000003</v>
      </c>
      <c r="L33" s="1660">
        <v>407.13583999999997</v>
      </c>
      <c r="M33" s="1660">
        <v>2.1989999999999998</v>
      </c>
      <c r="N33" s="1660">
        <v>0</v>
      </c>
      <c r="O33" s="1661">
        <v>0</v>
      </c>
      <c r="Q33" s="1662">
        <f t="shared" si="1"/>
        <v>0</v>
      </c>
      <c r="R33" s="1662">
        <f t="shared" si="1"/>
        <v>0</v>
      </c>
      <c r="S33" s="1662">
        <f t="shared" si="1"/>
        <v>0</v>
      </c>
      <c r="T33" s="1662">
        <f t="shared" si="1"/>
        <v>0</v>
      </c>
      <c r="U33" s="1662">
        <f t="shared" si="2"/>
        <v>0</v>
      </c>
      <c r="V33" s="1662">
        <f t="shared" si="2"/>
        <v>0</v>
      </c>
      <c r="W33" s="1662">
        <f t="shared" si="2"/>
        <v>0</v>
      </c>
      <c r="X33" s="1662">
        <f t="shared" si="2"/>
        <v>0</v>
      </c>
      <c r="Y33" s="1662">
        <f t="shared" si="2"/>
        <v>0</v>
      </c>
      <c r="Z33" s="1662">
        <f t="shared" si="2"/>
        <v>0</v>
      </c>
      <c r="AA33" s="1662">
        <f t="shared" si="2"/>
        <v>0</v>
      </c>
      <c r="AB33" s="1662">
        <f t="shared" si="2"/>
        <v>0</v>
      </c>
      <c r="AC33" s="1662">
        <f t="shared" si="2"/>
        <v>0</v>
      </c>
      <c r="AD33" s="1662">
        <f t="shared" si="2"/>
        <v>0</v>
      </c>
      <c r="AE33" s="1662">
        <f t="shared" si="2"/>
        <v>0</v>
      </c>
      <c r="AF33" s="1662">
        <f t="shared" si="2"/>
        <v>0</v>
      </c>
      <c r="AG33" s="1662">
        <f t="shared" si="2"/>
        <v>0</v>
      </c>
      <c r="AH33" s="1662">
        <f t="shared" si="2"/>
        <v>0</v>
      </c>
      <c r="AI33" s="1662">
        <f t="shared" si="2"/>
        <v>0</v>
      </c>
    </row>
    <row r="34" spans="1:35">
      <c r="A34" s="1653" t="s">
        <v>856</v>
      </c>
      <c r="B34" s="1658" t="s">
        <v>833</v>
      </c>
      <c r="C34" s="1659">
        <v>2607.4130399999999</v>
      </c>
      <c r="D34" s="1660">
        <v>385.47301999999996</v>
      </c>
      <c r="E34" s="1660">
        <v>4524.8952499999996</v>
      </c>
      <c r="F34" s="1660">
        <v>1801.7045199999998</v>
      </c>
      <c r="G34" s="1660">
        <v>3349.9557199999999</v>
      </c>
      <c r="H34" s="1660">
        <v>2615.8258200000005</v>
      </c>
      <c r="I34" s="1660">
        <v>1420.6989500000002</v>
      </c>
      <c r="J34" s="1660">
        <v>1286.5967599999999</v>
      </c>
      <c r="K34" s="1660">
        <v>1253.0393799999999</v>
      </c>
      <c r="L34" s="1660">
        <v>230.55420999999998</v>
      </c>
      <c r="M34" s="1660">
        <v>274.96180000000004</v>
      </c>
      <c r="N34" s="1660">
        <v>166.65686000000002</v>
      </c>
      <c r="O34" s="1661">
        <v>15.5501</v>
      </c>
      <c r="Q34" s="1662">
        <f t="shared" si="1"/>
        <v>0</v>
      </c>
      <c r="R34" s="1662">
        <f t="shared" si="1"/>
        <v>0</v>
      </c>
      <c r="S34" s="1662">
        <f t="shared" si="1"/>
        <v>0</v>
      </c>
      <c r="T34" s="1662">
        <f t="shared" si="1"/>
        <v>0</v>
      </c>
      <c r="U34" s="1662">
        <f t="shared" si="2"/>
        <v>0</v>
      </c>
      <c r="V34" s="1662">
        <f t="shared" si="2"/>
        <v>0</v>
      </c>
      <c r="W34" s="1662">
        <f t="shared" si="2"/>
        <v>0</v>
      </c>
      <c r="X34" s="1662">
        <f t="shared" si="2"/>
        <v>0</v>
      </c>
      <c r="Y34" s="1662">
        <f t="shared" si="2"/>
        <v>0</v>
      </c>
      <c r="Z34" s="1662">
        <f t="shared" si="2"/>
        <v>0</v>
      </c>
      <c r="AA34" s="1662">
        <f t="shared" si="2"/>
        <v>0</v>
      </c>
      <c r="AB34" s="1662">
        <f t="shared" si="2"/>
        <v>0</v>
      </c>
      <c r="AC34" s="1662">
        <f t="shared" si="2"/>
        <v>0</v>
      </c>
      <c r="AD34" s="1662">
        <f t="shared" si="2"/>
        <v>0</v>
      </c>
      <c r="AE34" s="1662">
        <f t="shared" si="2"/>
        <v>0</v>
      </c>
      <c r="AF34" s="1662">
        <f t="shared" si="2"/>
        <v>0</v>
      </c>
      <c r="AG34" s="1662">
        <f t="shared" si="2"/>
        <v>0</v>
      </c>
      <c r="AH34" s="1662">
        <f t="shared" si="2"/>
        <v>0</v>
      </c>
      <c r="AI34" s="1662">
        <f t="shared" si="2"/>
        <v>0</v>
      </c>
    </row>
    <row r="35" spans="1:35">
      <c r="A35" s="1653" t="s">
        <v>857</v>
      </c>
      <c r="B35" s="1658" t="s">
        <v>858</v>
      </c>
      <c r="C35" s="1659">
        <v>0</v>
      </c>
      <c r="D35" s="1660">
        <v>0</v>
      </c>
      <c r="E35" s="1660">
        <v>0</v>
      </c>
      <c r="F35" s="1660">
        <v>0</v>
      </c>
      <c r="G35" s="1660">
        <v>0</v>
      </c>
      <c r="H35" s="1660">
        <v>0</v>
      </c>
      <c r="I35" s="1660">
        <v>0</v>
      </c>
      <c r="J35" s="1660">
        <v>0</v>
      </c>
      <c r="K35" s="1660">
        <v>0</v>
      </c>
      <c r="L35" s="1660">
        <v>0</v>
      </c>
      <c r="M35" s="1660">
        <v>0</v>
      </c>
      <c r="N35" s="1660">
        <v>0</v>
      </c>
      <c r="O35" s="1661">
        <v>0</v>
      </c>
      <c r="Q35" s="1662">
        <f t="shared" si="1"/>
        <v>0</v>
      </c>
      <c r="R35" s="1662">
        <f t="shared" si="1"/>
        <v>0</v>
      </c>
      <c r="S35" s="1662">
        <f t="shared" si="1"/>
        <v>0</v>
      </c>
      <c r="T35" s="1662">
        <f t="shared" si="1"/>
        <v>0</v>
      </c>
      <c r="U35" s="1662">
        <f t="shared" si="2"/>
        <v>0</v>
      </c>
      <c r="V35" s="1662">
        <f t="shared" si="2"/>
        <v>0</v>
      </c>
      <c r="W35" s="1662">
        <f t="shared" si="2"/>
        <v>0</v>
      </c>
      <c r="X35" s="1662">
        <f t="shared" si="2"/>
        <v>0</v>
      </c>
      <c r="Y35" s="1662">
        <f t="shared" si="2"/>
        <v>0</v>
      </c>
      <c r="Z35" s="1662">
        <f t="shared" si="2"/>
        <v>0</v>
      </c>
      <c r="AA35" s="1662">
        <f t="shared" si="2"/>
        <v>0</v>
      </c>
      <c r="AB35" s="1662">
        <f t="shared" si="2"/>
        <v>0</v>
      </c>
      <c r="AC35" s="1662">
        <f t="shared" si="2"/>
        <v>0</v>
      </c>
      <c r="AD35" s="1662">
        <f t="shared" si="2"/>
        <v>0</v>
      </c>
      <c r="AE35" s="1662">
        <f t="shared" si="2"/>
        <v>0</v>
      </c>
      <c r="AF35" s="1662">
        <f t="shared" si="2"/>
        <v>0</v>
      </c>
      <c r="AG35" s="1662">
        <f t="shared" si="2"/>
        <v>0</v>
      </c>
      <c r="AH35" s="1662">
        <f t="shared" si="2"/>
        <v>0</v>
      </c>
      <c r="AI35" s="1662">
        <f t="shared" si="2"/>
        <v>0</v>
      </c>
    </row>
    <row r="36" spans="1:35">
      <c r="A36" s="1653" t="s">
        <v>859</v>
      </c>
      <c r="B36" s="1658" t="s">
        <v>860</v>
      </c>
      <c r="C36" s="1659">
        <v>0</v>
      </c>
      <c r="D36" s="1660">
        <v>1352.7954</v>
      </c>
      <c r="E36" s="1660">
        <v>1291.3046999999999</v>
      </c>
      <c r="F36" s="1660">
        <v>0</v>
      </c>
      <c r="G36" s="1660">
        <v>0</v>
      </c>
      <c r="H36" s="1660">
        <v>0</v>
      </c>
      <c r="I36" s="1660">
        <v>0</v>
      </c>
      <c r="J36" s="1660">
        <v>123</v>
      </c>
      <c r="K36" s="1660">
        <v>1065.6500000000001</v>
      </c>
      <c r="L36" s="1660">
        <v>2099.8141100000003</v>
      </c>
      <c r="M36" s="1660">
        <v>0</v>
      </c>
      <c r="N36" s="1660">
        <v>0</v>
      </c>
      <c r="O36" s="1661">
        <v>0</v>
      </c>
      <c r="Q36" s="1662">
        <f t="shared" si="1"/>
        <v>0</v>
      </c>
      <c r="R36" s="1662">
        <f t="shared" si="1"/>
        <v>0</v>
      </c>
      <c r="S36" s="1662">
        <f t="shared" si="1"/>
        <v>0</v>
      </c>
      <c r="T36" s="1662">
        <f t="shared" si="1"/>
        <v>0</v>
      </c>
      <c r="U36" s="1662">
        <f t="shared" si="2"/>
        <v>0</v>
      </c>
      <c r="V36" s="1662">
        <f t="shared" si="2"/>
        <v>0</v>
      </c>
      <c r="W36" s="1662">
        <f t="shared" si="2"/>
        <v>0</v>
      </c>
      <c r="X36" s="1662">
        <f t="shared" si="2"/>
        <v>0</v>
      </c>
      <c r="Y36" s="1662">
        <f t="shared" si="2"/>
        <v>0</v>
      </c>
      <c r="Z36" s="1662">
        <f t="shared" si="2"/>
        <v>0</v>
      </c>
      <c r="AA36" s="1662">
        <f t="shared" si="2"/>
        <v>0</v>
      </c>
      <c r="AB36" s="1662">
        <f t="shared" si="2"/>
        <v>0</v>
      </c>
      <c r="AC36" s="1662">
        <f t="shared" si="2"/>
        <v>0</v>
      </c>
      <c r="AD36" s="1662">
        <f t="shared" si="2"/>
        <v>0</v>
      </c>
      <c r="AE36" s="1662">
        <f t="shared" si="2"/>
        <v>0</v>
      </c>
      <c r="AF36" s="1662">
        <f t="shared" si="2"/>
        <v>0</v>
      </c>
      <c r="AG36" s="1662">
        <f t="shared" si="2"/>
        <v>0</v>
      </c>
      <c r="AH36" s="1662">
        <f t="shared" si="2"/>
        <v>0</v>
      </c>
      <c r="AI36" s="1662">
        <f t="shared" si="2"/>
        <v>0</v>
      </c>
    </row>
    <row r="37" spans="1:35">
      <c r="A37" s="1653" t="s">
        <v>861</v>
      </c>
      <c r="B37" s="1658" t="s">
        <v>862</v>
      </c>
      <c r="C37" s="1659">
        <v>0</v>
      </c>
      <c r="D37" s="1660">
        <v>0</v>
      </c>
      <c r="E37" s="1660">
        <v>0</v>
      </c>
      <c r="F37" s="1660">
        <v>0</v>
      </c>
      <c r="G37" s="1660">
        <v>0</v>
      </c>
      <c r="H37" s="1660">
        <v>0</v>
      </c>
      <c r="I37" s="1660">
        <v>0</v>
      </c>
      <c r="J37" s="1660">
        <v>0</v>
      </c>
      <c r="K37" s="1660">
        <v>0</v>
      </c>
      <c r="L37" s="1660">
        <v>0</v>
      </c>
      <c r="M37" s="1660">
        <v>0</v>
      </c>
      <c r="N37" s="1660">
        <v>0</v>
      </c>
      <c r="O37" s="1661">
        <v>0</v>
      </c>
      <c r="Q37" s="1662">
        <f t="shared" si="1"/>
        <v>0</v>
      </c>
      <c r="R37" s="1662">
        <f t="shared" si="1"/>
        <v>0</v>
      </c>
      <c r="S37" s="1662">
        <f t="shared" si="1"/>
        <v>0</v>
      </c>
      <c r="T37" s="1662">
        <f t="shared" si="1"/>
        <v>0</v>
      </c>
      <c r="U37" s="1662">
        <f t="shared" si="2"/>
        <v>0</v>
      </c>
      <c r="V37" s="1662">
        <f t="shared" si="2"/>
        <v>0</v>
      </c>
      <c r="W37" s="1662">
        <f t="shared" si="2"/>
        <v>0</v>
      </c>
      <c r="X37" s="1662">
        <f t="shared" si="2"/>
        <v>0</v>
      </c>
      <c r="Y37" s="1662">
        <f t="shared" si="2"/>
        <v>0</v>
      </c>
      <c r="Z37" s="1662">
        <f t="shared" si="2"/>
        <v>0</v>
      </c>
      <c r="AA37" s="1662">
        <f t="shared" si="2"/>
        <v>0</v>
      </c>
      <c r="AB37" s="1662">
        <f t="shared" si="2"/>
        <v>0</v>
      </c>
      <c r="AC37" s="1662">
        <f t="shared" si="2"/>
        <v>0</v>
      </c>
      <c r="AD37" s="1662">
        <f t="shared" si="2"/>
        <v>0</v>
      </c>
      <c r="AE37" s="1662">
        <f t="shared" si="2"/>
        <v>0</v>
      </c>
      <c r="AF37" s="1662">
        <f t="shared" si="2"/>
        <v>0</v>
      </c>
      <c r="AG37" s="1662">
        <f t="shared" si="2"/>
        <v>0</v>
      </c>
      <c r="AH37" s="1662">
        <f t="shared" si="2"/>
        <v>0</v>
      </c>
      <c r="AI37" s="1662">
        <f t="shared" si="2"/>
        <v>0</v>
      </c>
    </row>
    <row r="38" spans="1:35">
      <c r="A38" s="1653" t="s">
        <v>813</v>
      </c>
      <c r="B38" s="1658" t="s">
        <v>863</v>
      </c>
      <c r="C38" s="1673">
        <v>128802.24838999999</v>
      </c>
      <c r="D38" s="1674">
        <v>37439.354500000001</v>
      </c>
      <c r="E38" s="1674">
        <v>61746.362919999985</v>
      </c>
      <c r="F38" s="1674">
        <v>51033.258139999991</v>
      </c>
      <c r="G38" s="1674">
        <v>24770.0409</v>
      </c>
      <c r="H38" s="1674">
        <v>7562.0595000000003</v>
      </c>
      <c r="I38" s="1674">
        <v>3150.0308499999996</v>
      </c>
      <c r="J38" s="1674">
        <v>2381.4488799999999</v>
      </c>
      <c r="K38" s="1674">
        <v>2959.3823000000002</v>
      </c>
      <c r="L38" s="1674">
        <v>2871.0481999999997</v>
      </c>
      <c r="M38" s="1674">
        <v>300.19727000000006</v>
      </c>
      <c r="N38" s="1674">
        <v>169.88512</v>
      </c>
      <c r="O38" s="1675">
        <v>19.0594</v>
      </c>
      <c r="Q38" s="1662">
        <f t="shared" si="1"/>
        <v>0</v>
      </c>
      <c r="R38" s="1662">
        <f t="shared" si="1"/>
        <v>6.3664629124104977E-12</v>
      </c>
      <c r="S38" s="1662">
        <f t="shared" si="1"/>
        <v>-7.2759576141834259E-12</v>
      </c>
      <c r="T38" s="1662">
        <f t="shared" si="1"/>
        <v>-4.8601123125990853E-12</v>
      </c>
      <c r="U38" s="1662">
        <f t="shared" si="2"/>
        <v>0</v>
      </c>
      <c r="V38" s="1662">
        <f t="shared" si="2"/>
        <v>0</v>
      </c>
      <c r="W38" s="1662">
        <f t="shared" si="2"/>
        <v>0</v>
      </c>
      <c r="X38" s="1662">
        <f t="shared" si="2"/>
        <v>0</v>
      </c>
      <c r="Y38" s="1662">
        <f t="shared" si="2"/>
        <v>0</v>
      </c>
      <c r="Z38" s="1662">
        <f t="shared" si="2"/>
        <v>-4.5474735088646412E-13</v>
      </c>
      <c r="AA38" s="1662">
        <f t="shared" si="2"/>
        <v>0</v>
      </c>
      <c r="AB38" s="1662">
        <f t="shared" si="2"/>
        <v>0</v>
      </c>
      <c r="AC38" s="1662">
        <f t="shared" si="2"/>
        <v>0</v>
      </c>
      <c r="AD38" s="1662">
        <f t="shared" si="2"/>
        <v>0</v>
      </c>
      <c r="AE38" s="1662">
        <f t="shared" si="2"/>
        <v>0</v>
      </c>
      <c r="AF38" s="1662">
        <f t="shared" si="2"/>
        <v>6.3664629124104977E-12</v>
      </c>
      <c r="AG38" s="1662">
        <f t="shared" si="2"/>
        <v>-7.2759576141834259E-12</v>
      </c>
      <c r="AH38" s="1662">
        <f t="shared" si="2"/>
        <v>-4.8601123125990853E-12</v>
      </c>
      <c r="AI38" s="1662">
        <f t="shared" si="2"/>
        <v>0</v>
      </c>
    </row>
    <row r="39" spans="1:35">
      <c r="A39" s="1676" t="s">
        <v>813</v>
      </c>
      <c r="B39" s="1677" t="s">
        <v>864</v>
      </c>
      <c r="C39" s="1678">
        <v>5132.4414700000134</v>
      </c>
      <c r="D39" s="1679">
        <v>-4626.48621</v>
      </c>
      <c r="E39" s="1679">
        <v>4254.0948199999993</v>
      </c>
      <c r="F39" s="1679">
        <v>18407.11378</v>
      </c>
      <c r="G39" s="1679">
        <v>4401.2495499999995</v>
      </c>
      <c r="H39" s="1679">
        <v>5887.2296300000007</v>
      </c>
      <c r="I39" s="1679">
        <v>6210.5179899999985</v>
      </c>
      <c r="J39" s="1679">
        <v>5582.674</v>
      </c>
      <c r="K39" s="1679">
        <v>5131.1353900000004</v>
      </c>
      <c r="L39" s="1679">
        <v>3796.3006799999998</v>
      </c>
      <c r="M39" s="1679">
        <v>4533.4149000000007</v>
      </c>
      <c r="N39" s="1679">
        <v>2724.4683300000002</v>
      </c>
      <c r="O39" s="1680">
        <v>2425.3240699999997</v>
      </c>
      <c r="Q39" s="1662">
        <f t="shared" si="1"/>
        <v>0</v>
      </c>
      <c r="R39" s="1662">
        <f t="shared" si="1"/>
        <v>0</v>
      </c>
      <c r="S39" s="1662">
        <f t="shared" si="1"/>
        <v>0</v>
      </c>
      <c r="T39" s="1662">
        <f t="shared" si="1"/>
        <v>-3.0127011996228248E-12</v>
      </c>
      <c r="U39" s="1662">
        <f t="shared" si="2"/>
        <v>0</v>
      </c>
      <c r="V39" s="1662">
        <f t="shared" si="2"/>
        <v>1.9895196601282805E-13</v>
      </c>
      <c r="W39" s="1662">
        <f t="shared" si="2"/>
        <v>-2.4158453015843406E-13</v>
      </c>
      <c r="X39" s="1662">
        <f t="shared" si="2"/>
        <v>0</v>
      </c>
      <c r="Y39" s="1662">
        <f t="shared" si="2"/>
        <v>0</v>
      </c>
      <c r="Z39" s="1662">
        <f t="shared" si="2"/>
        <v>0</v>
      </c>
      <c r="AA39" s="1662">
        <f t="shared" si="2"/>
        <v>9.0949470177292824E-13</v>
      </c>
      <c r="AB39" s="1662">
        <f t="shared" si="2"/>
        <v>0</v>
      </c>
      <c r="AC39" s="1662">
        <f t="shared" si="2"/>
        <v>0</v>
      </c>
      <c r="AD39" s="1662">
        <f t="shared" si="2"/>
        <v>0</v>
      </c>
      <c r="AE39" s="1662">
        <f t="shared" si="2"/>
        <v>0</v>
      </c>
      <c r="AF39" s="1662">
        <f t="shared" si="2"/>
        <v>0</v>
      </c>
      <c r="AG39" s="1662">
        <f t="shared" si="2"/>
        <v>0</v>
      </c>
      <c r="AH39" s="1662">
        <f t="shared" si="2"/>
        <v>-3.0127011996228248E-12</v>
      </c>
      <c r="AI39" s="1662">
        <f t="shared" si="2"/>
        <v>0</v>
      </c>
    </row>
    <row r="40" spans="1:35">
      <c r="A40" s="1653" t="s">
        <v>813</v>
      </c>
      <c r="B40" s="1654" t="s">
        <v>865</v>
      </c>
      <c r="C40" s="1681">
        <v>0</v>
      </c>
      <c r="D40" s="1682">
        <v>0</v>
      </c>
      <c r="E40" s="1682">
        <v>0</v>
      </c>
      <c r="F40" s="1682">
        <v>0</v>
      </c>
      <c r="G40" s="1682">
        <v>0</v>
      </c>
      <c r="H40" s="1682">
        <v>0</v>
      </c>
      <c r="I40" s="1682">
        <v>0</v>
      </c>
      <c r="J40" s="1682">
        <v>0</v>
      </c>
      <c r="K40" s="1682">
        <v>0</v>
      </c>
      <c r="L40" s="1682">
        <v>0</v>
      </c>
      <c r="M40" s="1682">
        <v>0</v>
      </c>
      <c r="N40" s="1682">
        <v>0</v>
      </c>
      <c r="O40" s="1683">
        <v>0</v>
      </c>
      <c r="Q40" s="1662">
        <f t="shared" si="1"/>
        <v>0</v>
      </c>
      <c r="R40" s="1662">
        <f t="shared" si="1"/>
        <v>0</v>
      </c>
      <c r="S40" s="1662">
        <f t="shared" si="1"/>
        <v>0</v>
      </c>
      <c r="T40" s="1662">
        <f t="shared" si="1"/>
        <v>0</v>
      </c>
      <c r="U40" s="1662">
        <f t="shared" si="1"/>
        <v>0</v>
      </c>
      <c r="V40" s="1662">
        <f t="shared" si="1"/>
        <v>0</v>
      </c>
      <c r="W40" s="1662">
        <f t="shared" si="1"/>
        <v>0</v>
      </c>
      <c r="X40" s="1662">
        <f t="shared" si="1"/>
        <v>0</v>
      </c>
      <c r="Y40" s="1662">
        <f t="shared" si="1"/>
        <v>0</v>
      </c>
      <c r="Z40" s="1662">
        <f t="shared" si="1"/>
        <v>0</v>
      </c>
      <c r="AA40" s="1662">
        <f t="shared" si="1"/>
        <v>0</v>
      </c>
      <c r="AB40" s="1662">
        <f t="shared" si="1"/>
        <v>0</v>
      </c>
      <c r="AC40" s="1662">
        <f t="shared" si="1"/>
        <v>0</v>
      </c>
      <c r="AD40" s="1662">
        <f t="shared" si="1"/>
        <v>0</v>
      </c>
      <c r="AE40" s="1662">
        <f t="shared" si="1"/>
        <v>0</v>
      </c>
      <c r="AF40" s="1662">
        <f t="shared" si="1"/>
        <v>0</v>
      </c>
      <c r="AG40" s="1662">
        <f t="shared" ref="AG40:AI53" si="3">S40-S90-S140-S190</f>
        <v>0</v>
      </c>
      <c r="AH40" s="1662">
        <f t="shared" si="3"/>
        <v>0</v>
      </c>
      <c r="AI40" s="1662">
        <f t="shared" si="3"/>
        <v>0</v>
      </c>
    </row>
    <row r="41" spans="1:35">
      <c r="A41" s="1653" t="s">
        <v>813</v>
      </c>
      <c r="B41" s="1658" t="s">
        <v>22</v>
      </c>
      <c r="C41" s="1655">
        <v>0</v>
      </c>
      <c r="D41" s="1656">
        <v>0</v>
      </c>
      <c r="E41" s="1656">
        <v>0</v>
      </c>
      <c r="F41" s="1656">
        <v>0</v>
      </c>
      <c r="G41" s="1656">
        <v>0</v>
      </c>
      <c r="H41" s="1656">
        <v>0</v>
      </c>
      <c r="I41" s="1656">
        <v>0</v>
      </c>
      <c r="J41" s="1656">
        <v>0</v>
      </c>
      <c r="K41" s="1656">
        <v>0</v>
      </c>
      <c r="L41" s="1656">
        <v>0</v>
      </c>
      <c r="M41" s="1656">
        <v>0</v>
      </c>
      <c r="N41" s="1656">
        <v>0</v>
      </c>
      <c r="O41" s="1657">
        <v>0</v>
      </c>
      <c r="Q41" s="1662">
        <f t="shared" si="1"/>
        <v>0</v>
      </c>
      <c r="R41" s="1662">
        <f t="shared" si="1"/>
        <v>0</v>
      </c>
      <c r="S41" s="1662">
        <f t="shared" si="1"/>
        <v>0</v>
      </c>
      <c r="T41" s="1662">
        <f t="shared" si="1"/>
        <v>0</v>
      </c>
      <c r="U41" s="1662">
        <f t="shared" si="1"/>
        <v>0</v>
      </c>
      <c r="V41" s="1662">
        <f t="shared" si="1"/>
        <v>0</v>
      </c>
      <c r="W41" s="1662">
        <f t="shared" si="1"/>
        <v>0</v>
      </c>
      <c r="X41" s="1662">
        <f t="shared" si="1"/>
        <v>0</v>
      </c>
      <c r="Y41" s="1662">
        <f t="shared" si="1"/>
        <v>0</v>
      </c>
      <c r="Z41" s="1662">
        <f t="shared" si="1"/>
        <v>0</v>
      </c>
      <c r="AA41" s="1662">
        <f t="shared" si="1"/>
        <v>0</v>
      </c>
      <c r="AB41" s="1662">
        <f t="shared" si="1"/>
        <v>0</v>
      </c>
      <c r="AC41" s="1662">
        <f t="shared" si="1"/>
        <v>0</v>
      </c>
      <c r="AD41" s="1662">
        <f t="shared" si="1"/>
        <v>0</v>
      </c>
      <c r="AE41" s="1662">
        <f t="shared" si="1"/>
        <v>0</v>
      </c>
      <c r="AF41" s="1662">
        <f t="shared" si="1"/>
        <v>0</v>
      </c>
      <c r="AG41" s="1662">
        <f t="shared" si="3"/>
        <v>0</v>
      </c>
      <c r="AH41" s="1662">
        <f t="shared" si="3"/>
        <v>0</v>
      </c>
      <c r="AI41" s="1662">
        <f t="shared" si="3"/>
        <v>0</v>
      </c>
    </row>
    <row r="42" spans="1:35">
      <c r="A42" s="1653" t="s">
        <v>866</v>
      </c>
      <c r="B42" s="1658" t="s">
        <v>867</v>
      </c>
      <c r="C42" s="1659">
        <v>845.50577999999996</v>
      </c>
      <c r="D42" s="1660">
        <v>0</v>
      </c>
      <c r="E42" s="1660">
        <v>0</v>
      </c>
      <c r="F42" s="1660">
        <v>0</v>
      </c>
      <c r="G42" s="1660">
        <v>0</v>
      </c>
      <c r="H42" s="1660">
        <v>0</v>
      </c>
      <c r="I42" s="1660">
        <v>0</v>
      </c>
      <c r="J42" s="1660">
        <v>0</v>
      </c>
      <c r="K42" s="1660">
        <v>0</v>
      </c>
      <c r="L42" s="1660">
        <v>0</v>
      </c>
      <c r="M42" s="1660">
        <v>0</v>
      </c>
      <c r="N42" s="1660">
        <v>0</v>
      </c>
      <c r="O42" s="1661">
        <v>0</v>
      </c>
      <c r="Q42" s="1662">
        <f t="shared" si="1"/>
        <v>0</v>
      </c>
      <c r="R42" s="1662">
        <f t="shared" si="1"/>
        <v>0</v>
      </c>
      <c r="S42" s="1662">
        <f t="shared" si="1"/>
        <v>0</v>
      </c>
      <c r="T42" s="1662">
        <f t="shared" si="1"/>
        <v>0</v>
      </c>
      <c r="U42" s="1662">
        <f t="shared" si="1"/>
        <v>0</v>
      </c>
      <c r="V42" s="1662">
        <f t="shared" si="1"/>
        <v>0</v>
      </c>
      <c r="W42" s="1662">
        <f t="shared" si="1"/>
        <v>0</v>
      </c>
      <c r="X42" s="1662">
        <f t="shared" si="1"/>
        <v>0</v>
      </c>
      <c r="Y42" s="1662">
        <f t="shared" si="1"/>
        <v>0</v>
      </c>
      <c r="Z42" s="1662">
        <f t="shared" si="1"/>
        <v>0</v>
      </c>
      <c r="AA42" s="1662">
        <f t="shared" si="1"/>
        <v>0</v>
      </c>
      <c r="AB42" s="1662">
        <f t="shared" si="1"/>
        <v>0</v>
      </c>
      <c r="AC42" s="1662">
        <f t="shared" si="1"/>
        <v>0</v>
      </c>
      <c r="AD42" s="1662">
        <f t="shared" si="1"/>
        <v>0</v>
      </c>
      <c r="AE42" s="1662">
        <f t="shared" si="1"/>
        <v>0</v>
      </c>
      <c r="AF42" s="1662">
        <f t="shared" si="1"/>
        <v>0</v>
      </c>
      <c r="AG42" s="1662">
        <f t="shared" si="3"/>
        <v>0</v>
      </c>
      <c r="AH42" s="1662">
        <f t="shared" si="3"/>
        <v>0</v>
      </c>
      <c r="AI42" s="1662">
        <f t="shared" si="3"/>
        <v>0</v>
      </c>
    </row>
    <row r="43" spans="1:35">
      <c r="A43" s="1653" t="s">
        <v>868</v>
      </c>
      <c r="B43" s="1658" t="s">
        <v>869</v>
      </c>
      <c r="C43" s="1659">
        <v>0</v>
      </c>
      <c r="D43" s="1660">
        <v>0</v>
      </c>
      <c r="E43" s="1660">
        <v>0</v>
      </c>
      <c r="F43" s="1660">
        <v>0</v>
      </c>
      <c r="G43" s="1660">
        <v>0</v>
      </c>
      <c r="H43" s="1660">
        <v>0</v>
      </c>
      <c r="I43" s="1660">
        <v>0</v>
      </c>
      <c r="J43" s="1660">
        <v>0</v>
      </c>
      <c r="K43" s="1660">
        <v>0</v>
      </c>
      <c r="L43" s="1660">
        <v>0</v>
      </c>
      <c r="M43" s="1660">
        <v>0</v>
      </c>
      <c r="N43" s="1660">
        <v>0</v>
      </c>
      <c r="O43" s="1661">
        <v>0</v>
      </c>
      <c r="Q43" s="1662">
        <f t="shared" si="1"/>
        <v>0</v>
      </c>
      <c r="R43" s="1662">
        <f t="shared" si="1"/>
        <v>0</v>
      </c>
      <c r="S43" s="1662">
        <f t="shared" si="1"/>
        <v>0</v>
      </c>
      <c r="T43" s="1662">
        <f t="shared" si="1"/>
        <v>0</v>
      </c>
      <c r="U43" s="1662">
        <f t="shared" si="1"/>
        <v>0</v>
      </c>
      <c r="V43" s="1662">
        <f t="shared" si="1"/>
        <v>0</v>
      </c>
      <c r="W43" s="1662">
        <f t="shared" si="1"/>
        <v>0</v>
      </c>
      <c r="X43" s="1662">
        <f t="shared" si="1"/>
        <v>0</v>
      </c>
      <c r="Y43" s="1662">
        <f t="shared" si="1"/>
        <v>0</v>
      </c>
      <c r="Z43" s="1662">
        <f t="shared" si="1"/>
        <v>0</v>
      </c>
      <c r="AA43" s="1662">
        <f t="shared" si="1"/>
        <v>0</v>
      </c>
      <c r="AB43" s="1662">
        <f t="shared" si="1"/>
        <v>0</v>
      </c>
      <c r="AC43" s="1662">
        <f t="shared" si="1"/>
        <v>0</v>
      </c>
      <c r="AD43" s="1662">
        <f t="shared" si="1"/>
        <v>0</v>
      </c>
      <c r="AE43" s="1662">
        <f t="shared" si="1"/>
        <v>0</v>
      </c>
      <c r="AF43" s="1662">
        <f t="shared" si="1"/>
        <v>0</v>
      </c>
      <c r="AG43" s="1662">
        <f t="shared" si="3"/>
        <v>0</v>
      </c>
      <c r="AH43" s="1662">
        <f t="shared" si="3"/>
        <v>0</v>
      </c>
      <c r="AI43" s="1662">
        <f t="shared" si="3"/>
        <v>0</v>
      </c>
    </row>
    <row r="44" spans="1:35">
      <c r="A44" s="1653" t="s">
        <v>813</v>
      </c>
      <c r="B44" s="1658" t="s">
        <v>870</v>
      </c>
      <c r="C44" s="1673">
        <v>845.50577999999996</v>
      </c>
      <c r="D44" s="1674">
        <v>0</v>
      </c>
      <c r="E44" s="1674">
        <v>0</v>
      </c>
      <c r="F44" s="1674">
        <v>0</v>
      </c>
      <c r="G44" s="1674">
        <v>0</v>
      </c>
      <c r="H44" s="1674">
        <v>0</v>
      </c>
      <c r="I44" s="1674">
        <v>0</v>
      </c>
      <c r="J44" s="1674">
        <v>0</v>
      </c>
      <c r="K44" s="1674">
        <v>0</v>
      </c>
      <c r="L44" s="1674">
        <v>0</v>
      </c>
      <c r="M44" s="1674">
        <v>0</v>
      </c>
      <c r="N44" s="1674">
        <v>0</v>
      </c>
      <c r="O44" s="1675">
        <v>0</v>
      </c>
      <c r="Q44" s="1662">
        <f t="shared" si="1"/>
        <v>0</v>
      </c>
      <c r="R44" s="1662">
        <f t="shared" si="1"/>
        <v>0</v>
      </c>
      <c r="S44" s="1662">
        <f t="shared" si="1"/>
        <v>0</v>
      </c>
      <c r="T44" s="1662">
        <f t="shared" si="1"/>
        <v>0</v>
      </c>
      <c r="U44" s="1662">
        <f t="shared" si="1"/>
        <v>0</v>
      </c>
      <c r="V44" s="1662">
        <f t="shared" si="1"/>
        <v>0</v>
      </c>
      <c r="W44" s="1662">
        <f t="shared" si="1"/>
        <v>0</v>
      </c>
      <c r="X44" s="1662">
        <f t="shared" si="1"/>
        <v>0</v>
      </c>
      <c r="Y44" s="1662">
        <f t="shared" si="1"/>
        <v>0</v>
      </c>
      <c r="Z44" s="1662">
        <f t="shared" si="1"/>
        <v>0</v>
      </c>
      <c r="AA44" s="1662">
        <f t="shared" si="1"/>
        <v>0</v>
      </c>
      <c r="AB44" s="1662">
        <f t="shared" si="1"/>
        <v>0</v>
      </c>
      <c r="AC44" s="1662">
        <f t="shared" si="1"/>
        <v>0</v>
      </c>
      <c r="AD44" s="1662">
        <f t="shared" si="1"/>
        <v>0</v>
      </c>
      <c r="AE44" s="1662">
        <f t="shared" si="1"/>
        <v>0</v>
      </c>
      <c r="AF44" s="1662">
        <f t="shared" si="1"/>
        <v>0</v>
      </c>
      <c r="AG44" s="1662">
        <f t="shared" si="3"/>
        <v>0</v>
      </c>
      <c r="AH44" s="1662">
        <f t="shared" si="3"/>
        <v>0</v>
      </c>
      <c r="AI44" s="1662">
        <f t="shared" si="3"/>
        <v>0</v>
      </c>
    </row>
    <row r="45" spans="1:35">
      <c r="A45" s="1653" t="s">
        <v>813</v>
      </c>
      <c r="B45" s="1658" t="s">
        <v>23</v>
      </c>
      <c r="C45" s="1673">
        <v>0</v>
      </c>
      <c r="D45" s="1674">
        <v>0</v>
      </c>
      <c r="E45" s="1674">
        <v>0</v>
      </c>
      <c r="F45" s="1674">
        <v>0</v>
      </c>
      <c r="G45" s="1674">
        <v>0</v>
      </c>
      <c r="H45" s="1674">
        <v>0</v>
      </c>
      <c r="I45" s="1674">
        <v>0</v>
      </c>
      <c r="J45" s="1674">
        <v>0</v>
      </c>
      <c r="K45" s="1674">
        <v>0</v>
      </c>
      <c r="L45" s="1674">
        <v>0</v>
      </c>
      <c r="M45" s="1674">
        <v>0</v>
      </c>
      <c r="N45" s="1674">
        <v>0</v>
      </c>
      <c r="O45" s="1675">
        <v>0</v>
      </c>
      <c r="Q45" s="1662">
        <f t="shared" si="1"/>
        <v>0</v>
      </c>
      <c r="R45" s="1662">
        <f t="shared" si="1"/>
        <v>0</v>
      </c>
      <c r="S45" s="1662">
        <f t="shared" si="1"/>
        <v>0</v>
      </c>
      <c r="T45" s="1662">
        <f t="shared" si="1"/>
        <v>0</v>
      </c>
      <c r="U45" s="1662">
        <f t="shared" si="1"/>
        <v>0</v>
      </c>
      <c r="V45" s="1662">
        <f t="shared" si="1"/>
        <v>0</v>
      </c>
      <c r="W45" s="1662">
        <f t="shared" si="1"/>
        <v>0</v>
      </c>
      <c r="X45" s="1662">
        <f t="shared" si="1"/>
        <v>0</v>
      </c>
      <c r="Y45" s="1662">
        <f t="shared" si="1"/>
        <v>0</v>
      </c>
      <c r="Z45" s="1662">
        <f t="shared" si="1"/>
        <v>0</v>
      </c>
      <c r="AA45" s="1662">
        <f t="shared" si="1"/>
        <v>0</v>
      </c>
      <c r="AB45" s="1662">
        <f t="shared" si="1"/>
        <v>0</v>
      </c>
      <c r="AC45" s="1662">
        <f t="shared" si="1"/>
        <v>0</v>
      </c>
      <c r="AD45" s="1662">
        <f t="shared" si="1"/>
        <v>0</v>
      </c>
      <c r="AE45" s="1662">
        <f t="shared" si="1"/>
        <v>0</v>
      </c>
      <c r="AF45" s="1662">
        <f t="shared" si="1"/>
        <v>0</v>
      </c>
      <c r="AG45" s="1662">
        <f t="shared" si="3"/>
        <v>0</v>
      </c>
      <c r="AH45" s="1662">
        <f t="shared" si="3"/>
        <v>0</v>
      </c>
      <c r="AI45" s="1662">
        <f t="shared" si="3"/>
        <v>0</v>
      </c>
    </row>
    <row r="46" spans="1:35">
      <c r="A46" s="1653" t="s">
        <v>871</v>
      </c>
      <c r="B46" s="1658" t="s">
        <v>867</v>
      </c>
      <c r="C46" s="1659">
        <v>845.74820999999997</v>
      </c>
      <c r="D46" s="1660">
        <v>0</v>
      </c>
      <c r="E46" s="1660">
        <v>0</v>
      </c>
      <c r="F46" s="1660">
        <v>0</v>
      </c>
      <c r="G46" s="1660">
        <v>0</v>
      </c>
      <c r="H46" s="1660">
        <v>0</v>
      </c>
      <c r="I46" s="1660">
        <v>0</v>
      </c>
      <c r="J46" s="1660">
        <v>0</v>
      </c>
      <c r="K46" s="1660">
        <v>0</v>
      </c>
      <c r="L46" s="1660">
        <v>0</v>
      </c>
      <c r="M46" s="1660">
        <v>0</v>
      </c>
      <c r="N46" s="1660">
        <v>0</v>
      </c>
      <c r="O46" s="1661">
        <v>0</v>
      </c>
      <c r="Q46" s="1662">
        <f t="shared" si="1"/>
        <v>0</v>
      </c>
      <c r="R46" s="1662">
        <f t="shared" si="1"/>
        <v>0</v>
      </c>
      <c r="S46" s="1662">
        <f t="shared" si="1"/>
        <v>0</v>
      </c>
      <c r="T46" s="1662">
        <f t="shared" si="1"/>
        <v>0</v>
      </c>
      <c r="U46" s="1662">
        <f t="shared" si="1"/>
        <v>0</v>
      </c>
      <c r="V46" s="1662">
        <f t="shared" si="1"/>
        <v>0</v>
      </c>
      <c r="W46" s="1662">
        <f t="shared" si="1"/>
        <v>0</v>
      </c>
      <c r="X46" s="1662">
        <f t="shared" si="1"/>
        <v>0</v>
      </c>
      <c r="Y46" s="1662">
        <f t="shared" si="1"/>
        <v>0</v>
      </c>
      <c r="Z46" s="1662">
        <f t="shared" si="1"/>
        <v>0</v>
      </c>
      <c r="AA46" s="1662">
        <f t="shared" si="1"/>
        <v>0</v>
      </c>
      <c r="AB46" s="1662">
        <f t="shared" si="1"/>
        <v>0</v>
      </c>
      <c r="AC46" s="1662">
        <f t="shared" si="1"/>
        <v>0</v>
      </c>
      <c r="AD46" s="1662">
        <f t="shared" si="1"/>
        <v>0</v>
      </c>
      <c r="AE46" s="1662">
        <f t="shared" si="1"/>
        <v>0</v>
      </c>
      <c r="AF46" s="1662">
        <f t="shared" si="1"/>
        <v>0</v>
      </c>
      <c r="AG46" s="1662">
        <f t="shared" si="3"/>
        <v>0</v>
      </c>
      <c r="AH46" s="1662">
        <f t="shared" si="3"/>
        <v>0</v>
      </c>
      <c r="AI46" s="1662">
        <f t="shared" si="3"/>
        <v>0</v>
      </c>
    </row>
    <row r="47" spans="1:35">
      <c r="A47" s="1653" t="s">
        <v>872</v>
      </c>
      <c r="B47" s="1658" t="s">
        <v>869</v>
      </c>
      <c r="C47" s="1659">
        <v>0</v>
      </c>
      <c r="D47" s="1660">
        <v>0</v>
      </c>
      <c r="E47" s="1660">
        <v>0</v>
      </c>
      <c r="F47" s="1660">
        <v>0</v>
      </c>
      <c r="G47" s="1660">
        <v>0</v>
      </c>
      <c r="H47" s="1660">
        <v>0</v>
      </c>
      <c r="I47" s="1660">
        <v>0</v>
      </c>
      <c r="J47" s="1660">
        <v>0</v>
      </c>
      <c r="K47" s="1660">
        <v>0</v>
      </c>
      <c r="L47" s="1660">
        <v>0</v>
      </c>
      <c r="M47" s="1660">
        <v>0</v>
      </c>
      <c r="N47" s="1660">
        <v>0</v>
      </c>
      <c r="O47" s="1661">
        <v>0</v>
      </c>
      <c r="Q47" s="1662">
        <f t="shared" si="1"/>
        <v>0</v>
      </c>
      <c r="R47" s="1662">
        <f t="shared" si="1"/>
        <v>0</v>
      </c>
      <c r="S47" s="1662">
        <f t="shared" si="1"/>
        <v>0</v>
      </c>
      <c r="T47" s="1662">
        <f t="shared" si="1"/>
        <v>0</v>
      </c>
      <c r="U47" s="1662">
        <f t="shared" si="1"/>
        <v>0</v>
      </c>
      <c r="V47" s="1662">
        <f t="shared" si="1"/>
        <v>0</v>
      </c>
      <c r="W47" s="1662">
        <f t="shared" si="1"/>
        <v>0</v>
      </c>
      <c r="X47" s="1662">
        <f t="shared" si="1"/>
        <v>0</v>
      </c>
      <c r="Y47" s="1662">
        <f t="shared" si="1"/>
        <v>0</v>
      </c>
      <c r="Z47" s="1662">
        <f t="shared" si="1"/>
        <v>0</v>
      </c>
      <c r="AA47" s="1662">
        <f t="shared" si="1"/>
        <v>0</v>
      </c>
      <c r="AB47" s="1662">
        <f t="shared" si="1"/>
        <v>0</v>
      </c>
      <c r="AC47" s="1662">
        <f t="shared" si="1"/>
        <v>0</v>
      </c>
      <c r="AD47" s="1662">
        <f t="shared" si="1"/>
        <v>0</v>
      </c>
      <c r="AE47" s="1662">
        <f t="shared" si="1"/>
        <v>0</v>
      </c>
      <c r="AF47" s="1662">
        <f t="shared" si="1"/>
        <v>0</v>
      </c>
      <c r="AG47" s="1662">
        <f t="shared" si="3"/>
        <v>0</v>
      </c>
      <c r="AH47" s="1662">
        <f t="shared" si="3"/>
        <v>0</v>
      </c>
      <c r="AI47" s="1662">
        <f t="shared" si="3"/>
        <v>0</v>
      </c>
    </row>
    <row r="48" spans="1:35">
      <c r="A48" s="1653" t="s">
        <v>813</v>
      </c>
      <c r="B48" s="1658" t="s">
        <v>873</v>
      </c>
      <c r="C48" s="1673">
        <v>845.74820999999997</v>
      </c>
      <c r="D48" s="1674">
        <v>0</v>
      </c>
      <c r="E48" s="1674">
        <v>0</v>
      </c>
      <c r="F48" s="1674">
        <v>0</v>
      </c>
      <c r="G48" s="1674">
        <v>0</v>
      </c>
      <c r="H48" s="1674">
        <v>0</v>
      </c>
      <c r="I48" s="1674">
        <v>0</v>
      </c>
      <c r="J48" s="1674">
        <v>0</v>
      </c>
      <c r="K48" s="1674">
        <v>0</v>
      </c>
      <c r="L48" s="1674">
        <v>0</v>
      </c>
      <c r="M48" s="1674">
        <v>0</v>
      </c>
      <c r="N48" s="1674">
        <v>0</v>
      </c>
      <c r="O48" s="1675">
        <v>0</v>
      </c>
      <c r="Q48" s="1662">
        <f t="shared" si="1"/>
        <v>0</v>
      </c>
      <c r="R48" s="1662">
        <f t="shared" si="1"/>
        <v>0</v>
      </c>
      <c r="S48" s="1662">
        <f t="shared" si="1"/>
        <v>0</v>
      </c>
      <c r="T48" s="1662">
        <f t="shared" si="1"/>
        <v>0</v>
      </c>
      <c r="U48" s="1662">
        <f t="shared" si="1"/>
        <v>0</v>
      </c>
      <c r="V48" s="1662">
        <f t="shared" si="1"/>
        <v>0</v>
      </c>
      <c r="W48" s="1662">
        <f t="shared" si="1"/>
        <v>0</v>
      </c>
      <c r="X48" s="1662">
        <f t="shared" si="1"/>
        <v>0</v>
      </c>
      <c r="Y48" s="1662">
        <f t="shared" si="1"/>
        <v>0</v>
      </c>
      <c r="Z48" s="1662">
        <f t="shared" si="1"/>
        <v>0</v>
      </c>
      <c r="AA48" s="1662">
        <f t="shared" si="1"/>
        <v>0</v>
      </c>
      <c r="AB48" s="1662">
        <f t="shared" si="1"/>
        <v>0</v>
      </c>
      <c r="AC48" s="1662">
        <f t="shared" si="1"/>
        <v>0</v>
      </c>
      <c r="AD48" s="1662">
        <f t="shared" si="1"/>
        <v>0</v>
      </c>
      <c r="AE48" s="1662">
        <f t="shared" si="1"/>
        <v>0</v>
      </c>
      <c r="AF48" s="1662">
        <f t="shared" si="1"/>
        <v>0</v>
      </c>
      <c r="AG48" s="1662">
        <f t="shared" si="3"/>
        <v>0</v>
      </c>
      <c r="AH48" s="1662">
        <f t="shared" si="3"/>
        <v>0</v>
      </c>
      <c r="AI48" s="1662">
        <f t="shared" si="3"/>
        <v>0</v>
      </c>
    </row>
    <row r="49" spans="1:35">
      <c r="A49" s="1676" t="s">
        <v>813</v>
      </c>
      <c r="B49" s="1677" t="s">
        <v>874</v>
      </c>
      <c r="C49" s="1678">
        <v>-0.24242999999993481</v>
      </c>
      <c r="D49" s="1679">
        <v>0</v>
      </c>
      <c r="E49" s="1679">
        <v>0</v>
      </c>
      <c r="F49" s="1679">
        <v>0</v>
      </c>
      <c r="G49" s="1679">
        <v>0</v>
      </c>
      <c r="H49" s="1679">
        <v>0</v>
      </c>
      <c r="I49" s="1679">
        <v>0</v>
      </c>
      <c r="J49" s="1679">
        <v>0</v>
      </c>
      <c r="K49" s="1679">
        <v>0</v>
      </c>
      <c r="L49" s="1679">
        <v>0</v>
      </c>
      <c r="M49" s="1679">
        <v>0</v>
      </c>
      <c r="N49" s="1679">
        <v>0</v>
      </c>
      <c r="O49" s="1680">
        <v>0</v>
      </c>
      <c r="Q49" s="1662">
        <f t="shared" si="1"/>
        <v>0</v>
      </c>
      <c r="R49" s="1662">
        <f t="shared" si="1"/>
        <v>0</v>
      </c>
      <c r="S49" s="1662">
        <f t="shared" si="1"/>
        <v>0</v>
      </c>
      <c r="T49" s="1662">
        <f t="shared" si="1"/>
        <v>0</v>
      </c>
      <c r="U49" s="1662">
        <f t="shared" si="1"/>
        <v>0</v>
      </c>
      <c r="V49" s="1662">
        <f t="shared" si="1"/>
        <v>0</v>
      </c>
      <c r="W49" s="1662">
        <f t="shared" si="1"/>
        <v>0</v>
      </c>
      <c r="X49" s="1662">
        <f t="shared" si="1"/>
        <v>0</v>
      </c>
      <c r="Y49" s="1662">
        <f t="shared" si="1"/>
        <v>0</v>
      </c>
      <c r="Z49" s="1662">
        <f t="shared" si="1"/>
        <v>0</v>
      </c>
      <c r="AA49" s="1662">
        <f t="shared" si="1"/>
        <v>0</v>
      </c>
      <c r="AB49" s="1662">
        <f t="shared" si="1"/>
        <v>0</v>
      </c>
      <c r="AC49" s="1662">
        <f t="shared" si="1"/>
        <v>0</v>
      </c>
      <c r="AD49" s="1662">
        <f t="shared" si="1"/>
        <v>0</v>
      </c>
      <c r="AE49" s="1662">
        <f t="shared" si="1"/>
        <v>0</v>
      </c>
      <c r="AF49" s="1662">
        <f t="shared" si="1"/>
        <v>0</v>
      </c>
      <c r="AG49" s="1662">
        <f t="shared" si="3"/>
        <v>0</v>
      </c>
      <c r="AH49" s="1662">
        <f t="shared" si="3"/>
        <v>0</v>
      </c>
      <c r="AI49" s="1662">
        <f t="shared" si="3"/>
        <v>0</v>
      </c>
    </row>
    <row r="50" spans="1:35">
      <c r="A50" s="1676" t="s">
        <v>813</v>
      </c>
      <c r="B50" s="1677" t="s">
        <v>875</v>
      </c>
      <c r="C50" s="1678">
        <v>5132.1990400000068</v>
      </c>
      <c r="D50" s="1679">
        <v>-4626.48621</v>
      </c>
      <c r="E50" s="1679">
        <v>4254.0948199999993</v>
      </c>
      <c r="F50" s="1679">
        <v>18407.11378</v>
      </c>
      <c r="G50" s="1679">
        <v>4401.2495499999995</v>
      </c>
      <c r="H50" s="1679">
        <v>5887.2296300000007</v>
      </c>
      <c r="I50" s="1679">
        <v>6210.5179899999985</v>
      </c>
      <c r="J50" s="1679">
        <v>5582.674</v>
      </c>
      <c r="K50" s="1679">
        <v>5131.1353900000004</v>
      </c>
      <c r="L50" s="1679">
        <v>3796.3006799999998</v>
      </c>
      <c r="M50" s="1679">
        <v>4533.4149000000007</v>
      </c>
      <c r="N50" s="1679">
        <v>2724.4683300000002</v>
      </c>
      <c r="O50" s="1680">
        <v>2425.3240699999997</v>
      </c>
      <c r="Q50" s="1662">
        <f t="shared" si="1"/>
        <v>0</v>
      </c>
      <c r="R50" s="1662">
        <f t="shared" si="1"/>
        <v>0</v>
      </c>
      <c r="S50" s="1662">
        <f t="shared" si="1"/>
        <v>0</v>
      </c>
      <c r="T50" s="1662">
        <f t="shared" si="1"/>
        <v>-3.0127011996228248E-12</v>
      </c>
      <c r="U50" s="1662">
        <f t="shared" si="1"/>
        <v>0</v>
      </c>
      <c r="V50" s="1662">
        <f t="shared" si="1"/>
        <v>1.9895196601282805E-13</v>
      </c>
      <c r="W50" s="1662">
        <f t="shared" si="1"/>
        <v>-2.4158453015843406E-13</v>
      </c>
      <c r="X50" s="1662">
        <f t="shared" si="1"/>
        <v>0</v>
      </c>
      <c r="Y50" s="1662">
        <f t="shared" si="1"/>
        <v>0</v>
      </c>
      <c r="Z50" s="1662">
        <f t="shared" si="1"/>
        <v>0</v>
      </c>
      <c r="AA50" s="1662">
        <f t="shared" si="1"/>
        <v>9.0949470177292824E-13</v>
      </c>
      <c r="AB50" s="1662">
        <f t="shared" si="1"/>
        <v>0</v>
      </c>
      <c r="AC50" s="1662">
        <f t="shared" si="1"/>
        <v>0</v>
      </c>
      <c r="AD50" s="1662">
        <f t="shared" si="1"/>
        <v>0</v>
      </c>
      <c r="AE50" s="1662">
        <f t="shared" si="1"/>
        <v>0</v>
      </c>
      <c r="AF50" s="1662">
        <f t="shared" si="1"/>
        <v>0</v>
      </c>
      <c r="AG50" s="1662">
        <f t="shared" si="3"/>
        <v>0</v>
      </c>
      <c r="AH50" s="1662">
        <f t="shared" si="3"/>
        <v>-3.0127011996228248E-12</v>
      </c>
      <c r="AI50" s="1662">
        <f t="shared" si="3"/>
        <v>0</v>
      </c>
    </row>
    <row r="51" spans="1:35" ht="13.5" thickBot="1">
      <c r="A51" s="1653" t="s">
        <v>813</v>
      </c>
      <c r="B51" s="1658" t="s">
        <v>876</v>
      </c>
      <c r="C51" s="1684">
        <v>8.0000000000000004E-4</v>
      </c>
      <c r="D51" s="1685">
        <v>3.2000000000000002E-3</v>
      </c>
      <c r="E51" s="1685">
        <v>7.1999999999999998E-3</v>
      </c>
      <c r="F51" s="1685">
        <v>1.43E-2</v>
      </c>
      <c r="G51" s="1685">
        <v>2.7699999999999999E-2</v>
      </c>
      <c r="H51" s="1685">
        <v>4.4900000000000002E-2</v>
      </c>
      <c r="I51" s="1685">
        <v>6.1400000000000003E-2</v>
      </c>
      <c r="J51" s="1685">
        <v>7.7100000000000002E-2</v>
      </c>
      <c r="K51" s="1685">
        <v>0.10150000000000001</v>
      </c>
      <c r="L51" s="1685">
        <v>0.1326</v>
      </c>
      <c r="M51" s="1685">
        <v>0.1784</v>
      </c>
      <c r="N51" s="1685">
        <v>0.2243</v>
      </c>
      <c r="O51" s="1686">
        <v>0.26029999999999998</v>
      </c>
      <c r="Q51" s="1662">
        <f t="shared" si="1"/>
        <v>-1.6000000000000001E-3</v>
      </c>
      <c r="R51" s="1662">
        <f t="shared" ref="R51:AC53" si="4">D51-D101-D151-D201</f>
        <v>-6.4000000000000003E-3</v>
      </c>
      <c r="S51" s="1662">
        <f t="shared" si="4"/>
        <v>-1.44E-2</v>
      </c>
      <c r="T51" s="1662">
        <f t="shared" si="4"/>
        <v>-2.86E-2</v>
      </c>
      <c r="U51" s="1662">
        <f t="shared" si="4"/>
        <v>-5.5399999999999998E-2</v>
      </c>
      <c r="V51" s="1662">
        <f t="shared" si="4"/>
        <v>-8.9800000000000005E-2</v>
      </c>
      <c r="W51" s="1662">
        <f t="shared" si="4"/>
        <v>-0.12280000000000001</v>
      </c>
      <c r="X51" s="1662">
        <f t="shared" si="4"/>
        <v>-0.1542</v>
      </c>
      <c r="Y51" s="1662">
        <f t="shared" si="4"/>
        <v>-0.20300000000000001</v>
      </c>
      <c r="Z51" s="1662">
        <f t="shared" si="4"/>
        <v>-0.26519999999999999</v>
      </c>
      <c r="AA51" s="1662">
        <f t="shared" si="4"/>
        <v>-0.35680000000000001</v>
      </c>
      <c r="AB51" s="1662">
        <f t="shared" si="4"/>
        <v>-0.4486</v>
      </c>
      <c r="AC51" s="1662"/>
      <c r="AD51" s="1662">
        <f t="shared" ref="AD51:AF53" si="5">P51-P101-P151-P201</f>
        <v>0</v>
      </c>
      <c r="AE51" s="1662">
        <f t="shared" si="5"/>
        <v>-1.6000000000000001E-3</v>
      </c>
      <c r="AF51" s="1662">
        <f t="shared" si="5"/>
        <v>-6.4000000000000003E-3</v>
      </c>
      <c r="AG51" s="1662">
        <f t="shared" si="3"/>
        <v>-1.44E-2</v>
      </c>
      <c r="AH51" s="1662">
        <f t="shared" si="3"/>
        <v>-2.86E-2</v>
      </c>
      <c r="AI51" s="1662">
        <f t="shared" si="3"/>
        <v>-5.5399999999999998E-2</v>
      </c>
    </row>
    <row r="52" spans="1:35" ht="14.25" thickTop="1" thickBot="1">
      <c r="A52" s="1676" t="s">
        <v>813</v>
      </c>
      <c r="B52" s="1687" t="s">
        <v>877</v>
      </c>
      <c r="C52" s="1688">
        <v>4.1057592319999676</v>
      </c>
      <c r="D52" s="1689">
        <v>-14.804755872000003</v>
      </c>
      <c r="E52" s="1689">
        <v>30.629482703999994</v>
      </c>
      <c r="F52" s="1689">
        <v>263.22172705400004</v>
      </c>
      <c r="G52" s="1689">
        <v>121.91461253499999</v>
      </c>
      <c r="H52" s="1689">
        <v>264.33661038699995</v>
      </c>
      <c r="I52" s="1689">
        <v>381.325804586</v>
      </c>
      <c r="J52" s="1689">
        <v>430.42416539999999</v>
      </c>
      <c r="K52" s="1689">
        <v>520.81024208500014</v>
      </c>
      <c r="L52" s="1689">
        <v>503.38947016800006</v>
      </c>
      <c r="M52" s="1689">
        <v>808.76121816000011</v>
      </c>
      <c r="N52" s="1689">
        <v>611.09824641900002</v>
      </c>
      <c r="O52" s="1690">
        <v>631.31185542099968</v>
      </c>
      <c r="Q52" s="1662">
        <f t="shared" ref="Q52:Q53" si="6">C52-C102-C152-C202</f>
        <v>0</v>
      </c>
      <c r="R52" s="1662">
        <f t="shared" si="4"/>
        <v>0</v>
      </c>
      <c r="S52" s="1662">
        <f t="shared" si="4"/>
        <v>0</v>
      </c>
      <c r="T52" s="1662">
        <f t="shared" si="4"/>
        <v>3.1974423109204508E-14</v>
      </c>
      <c r="U52" s="1662">
        <f t="shared" si="4"/>
        <v>0</v>
      </c>
      <c r="V52" s="1662">
        <f t="shared" si="4"/>
        <v>-3.0198066269804258E-14</v>
      </c>
      <c r="W52" s="1662">
        <f t="shared" si="4"/>
        <v>4.2188474935755949E-14</v>
      </c>
      <c r="X52" s="1662">
        <f t="shared" si="4"/>
        <v>0</v>
      </c>
      <c r="Y52" s="1662">
        <f t="shared" si="4"/>
        <v>0</v>
      </c>
      <c r="Z52" s="1662">
        <f t="shared" si="4"/>
        <v>0</v>
      </c>
      <c r="AA52" s="1662">
        <f t="shared" si="4"/>
        <v>-1.1368683772161603E-13</v>
      </c>
      <c r="AB52" s="1662">
        <f t="shared" si="4"/>
        <v>0</v>
      </c>
      <c r="AC52" s="1662">
        <f t="shared" si="4"/>
        <v>0</v>
      </c>
      <c r="AD52" s="1662">
        <f t="shared" si="5"/>
        <v>0</v>
      </c>
      <c r="AE52" s="1662">
        <f t="shared" si="5"/>
        <v>0</v>
      </c>
      <c r="AF52" s="1662">
        <f t="shared" si="5"/>
        <v>0</v>
      </c>
      <c r="AG52" s="1662">
        <f t="shared" si="3"/>
        <v>0</v>
      </c>
      <c r="AH52" s="1662">
        <f t="shared" si="3"/>
        <v>3.1974423109204508E-14</v>
      </c>
      <c r="AI52" s="1662">
        <f t="shared" si="3"/>
        <v>0</v>
      </c>
    </row>
    <row r="53" spans="1:35" ht="14.25" thickTop="1" thickBot="1">
      <c r="A53" s="1691" t="s">
        <v>813</v>
      </c>
      <c r="B53" s="1692" t="s">
        <v>878</v>
      </c>
      <c r="C53" s="1693">
        <v>0</v>
      </c>
      <c r="D53" s="1694">
        <v>0</v>
      </c>
      <c r="E53" s="1694">
        <v>0</v>
      </c>
      <c r="F53" s="1694">
        <v>0</v>
      </c>
      <c r="G53" s="1694">
        <v>0</v>
      </c>
      <c r="H53" s="1694">
        <v>0</v>
      </c>
      <c r="I53" s="1694">
        <v>0</v>
      </c>
      <c r="J53" s="1694">
        <v>0</v>
      </c>
      <c r="K53" s="1694">
        <v>0</v>
      </c>
      <c r="L53" s="1694">
        <v>0</v>
      </c>
      <c r="M53" s="1694">
        <v>2.077228152501117E-4</v>
      </c>
      <c r="N53" s="1695">
        <v>4556.5244382789997</v>
      </c>
      <c r="O53" s="1696">
        <v>0</v>
      </c>
      <c r="Q53" s="1662">
        <f t="shared" si="6"/>
        <v>0</v>
      </c>
      <c r="R53" s="1662">
        <f t="shared" si="4"/>
        <v>0</v>
      </c>
      <c r="S53" s="1662">
        <f t="shared" si="4"/>
        <v>0</v>
      </c>
      <c r="T53" s="1662">
        <f t="shared" si="4"/>
        <v>0</v>
      </c>
      <c r="U53" s="1662">
        <f t="shared" si="4"/>
        <v>0</v>
      </c>
      <c r="V53" s="1662">
        <f t="shared" si="4"/>
        <v>0</v>
      </c>
      <c r="W53" s="1662">
        <f t="shared" si="4"/>
        <v>0</v>
      </c>
      <c r="X53" s="1662">
        <f t="shared" si="4"/>
        <v>0</v>
      </c>
      <c r="Y53" s="1662">
        <f t="shared" si="4"/>
        <v>0</v>
      </c>
      <c r="Z53" s="1662">
        <f t="shared" si="4"/>
        <v>0</v>
      </c>
      <c r="AA53" s="1662">
        <f t="shared" si="4"/>
        <v>0</v>
      </c>
      <c r="AB53" s="1662">
        <f t="shared" si="4"/>
        <v>-3.979039320256561E-13</v>
      </c>
      <c r="AC53" s="1662">
        <f t="shared" si="4"/>
        <v>0</v>
      </c>
      <c r="AD53" s="1662">
        <f t="shared" si="5"/>
        <v>0</v>
      </c>
      <c r="AE53" s="1662">
        <f t="shared" si="5"/>
        <v>0</v>
      </c>
      <c r="AF53" s="1662">
        <f t="shared" si="5"/>
        <v>0</v>
      </c>
      <c r="AG53" s="1662">
        <f t="shared" si="3"/>
        <v>0</v>
      </c>
      <c r="AH53" s="1662">
        <f t="shared" si="3"/>
        <v>0</v>
      </c>
      <c r="AI53" s="1662">
        <f t="shared" si="3"/>
        <v>0</v>
      </c>
    </row>
    <row r="54" spans="1:35" ht="23.25" customHeight="1" thickTop="1" thickBot="1">
      <c r="A54" s="2414" t="s">
        <v>879</v>
      </c>
      <c r="B54" s="2415"/>
      <c r="C54" s="2415"/>
      <c r="D54" s="2415"/>
      <c r="E54" s="2415"/>
      <c r="F54" s="2415"/>
      <c r="G54" s="2415"/>
      <c r="H54" s="2415"/>
      <c r="I54" s="2415"/>
      <c r="J54" s="2415"/>
      <c r="K54" s="2415"/>
      <c r="L54" s="2415"/>
      <c r="M54" s="2415"/>
      <c r="N54" s="2415"/>
      <c r="O54" s="2416"/>
    </row>
    <row r="55" spans="1:35" ht="9.75" customHeight="1" thickTop="1">
      <c r="A55" s="2407"/>
      <c r="B55" s="2409" t="s">
        <v>798</v>
      </c>
      <c r="C55" s="2411" t="s">
        <v>799</v>
      </c>
      <c r="D55" s="2412"/>
      <c r="E55" s="2412"/>
      <c r="F55" s="2412"/>
      <c r="G55" s="2412"/>
      <c r="H55" s="2412"/>
      <c r="I55" s="2412"/>
      <c r="J55" s="2412"/>
      <c r="K55" s="2412"/>
      <c r="L55" s="2412"/>
      <c r="M55" s="2412"/>
      <c r="N55" s="2412"/>
      <c r="O55" s="2413"/>
    </row>
    <row r="56" spans="1:35" ht="26.25" thickBot="1">
      <c r="A56" s="2408"/>
      <c r="B56" s="2410"/>
      <c r="C56" s="1645" t="s">
        <v>800</v>
      </c>
      <c r="D56" s="1646" t="s">
        <v>801</v>
      </c>
      <c r="E56" s="1646" t="s">
        <v>802</v>
      </c>
      <c r="F56" s="1646" t="s">
        <v>803</v>
      </c>
      <c r="G56" s="1646" t="s">
        <v>804</v>
      </c>
      <c r="H56" s="1646" t="s">
        <v>805</v>
      </c>
      <c r="I56" s="1646" t="s">
        <v>806</v>
      </c>
      <c r="J56" s="1646" t="s">
        <v>807</v>
      </c>
      <c r="K56" s="1646" t="s">
        <v>808</v>
      </c>
      <c r="L56" s="1646" t="s">
        <v>809</v>
      </c>
      <c r="M56" s="1646" t="s">
        <v>810</v>
      </c>
      <c r="N56" s="1646" t="s">
        <v>811</v>
      </c>
      <c r="O56" s="1647" t="s">
        <v>812</v>
      </c>
    </row>
    <row r="57" spans="1:35" ht="13.5" thickTop="1">
      <c r="A57" s="1648" t="s">
        <v>813</v>
      </c>
      <c r="B57" s="1649" t="s">
        <v>814</v>
      </c>
      <c r="C57" s="1650"/>
      <c r="D57" s="1651"/>
      <c r="E57" s="1651"/>
      <c r="F57" s="1651"/>
      <c r="G57" s="1651"/>
      <c r="H57" s="1651"/>
      <c r="I57" s="1651"/>
      <c r="J57" s="1651"/>
      <c r="K57" s="1651"/>
      <c r="L57" s="1651"/>
      <c r="M57" s="1651"/>
      <c r="N57" s="1651"/>
      <c r="O57" s="1652"/>
    </row>
    <row r="58" spans="1:35">
      <c r="A58" s="1653" t="s">
        <v>813</v>
      </c>
      <c r="B58" s="1654" t="s">
        <v>22</v>
      </c>
      <c r="C58" s="1655"/>
      <c r="D58" s="1656"/>
      <c r="E58" s="1656"/>
      <c r="F58" s="1656"/>
      <c r="G58" s="1656"/>
      <c r="H58" s="1656"/>
      <c r="I58" s="1656"/>
      <c r="J58" s="1656"/>
      <c r="K58" s="1656"/>
      <c r="L58" s="1656"/>
      <c r="M58" s="1656"/>
      <c r="N58" s="1656"/>
      <c r="O58" s="1657"/>
    </row>
    <row r="59" spans="1:35">
      <c r="A59" s="1653" t="s">
        <v>815</v>
      </c>
      <c r="B59" s="1658" t="s">
        <v>816</v>
      </c>
      <c r="C59" s="1659">
        <v>26.224610000000002</v>
      </c>
      <c r="D59" s="1660">
        <v>0</v>
      </c>
      <c r="E59" s="1660">
        <v>0</v>
      </c>
      <c r="F59" s="1660">
        <v>0</v>
      </c>
      <c r="G59" s="1660">
        <v>0</v>
      </c>
      <c r="H59" s="1660">
        <v>0</v>
      </c>
      <c r="I59" s="1660">
        <v>0</v>
      </c>
      <c r="J59" s="1660">
        <v>0</v>
      </c>
      <c r="K59" s="1660">
        <v>0</v>
      </c>
      <c r="L59" s="1660">
        <v>0</v>
      </c>
      <c r="M59" s="1660">
        <v>0</v>
      </c>
      <c r="N59" s="1660">
        <v>0</v>
      </c>
      <c r="O59" s="1661">
        <v>0</v>
      </c>
    </row>
    <row r="60" spans="1:35">
      <c r="A60" s="1653" t="s">
        <v>817</v>
      </c>
      <c r="B60" s="1658" t="s">
        <v>687</v>
      </c>
      <c r="C60" s="1659">
        <v>7.2776099999999992</v>
      </c>
      <c r="D60" s="1660">
        <v>0</v>
      </c>
      <c r="E60" s="1660">
        <v>0</v>
      </c>
      <c r="F60" s="1660">
        <v>0</v>
      </c>
      <c r="G60" s="1660">
        <v>0</v>
      </c>
      <c r="H60" s="1660">
        <v>0</v>
      </c>
      <c r="I60" s="1660">
        <v>0</v>
      </c>
      <c r="J60" s="1660">
        <v>0</v>
      </c>
      <c r="K60" s="1660">
        <v>0</v>
      </c>
      <c r="L60" s="1660">
        <v>0</v>
      </c>
      <c r="M60" s="1660">
        <v>0</v>
      </c>
      <c r="N60" s="1660">
        <v>0</v>
      </c>
      <c r="O60" s="1661">
        <v>0</v>
      </c>
    </row>
    <row r="61" spans="1:35">
      <c r="A61" s="1653" t="s">
        <v>818</v>
      </c>
      <c r="B61" s="1658" t="s">
        <v>819</v>
      </c>
      <c r="C61" s="1659">
        <v>18.946999999999999</v>
      </c>
      <c r="D61" s="1660">
        <v>0</v>
      </c>
      <c r="E61" s="1660">
        <v>0</v>
      </c>
      <c r="F61" s="1660">
        <v>0</v>
      </c>
      <c r="G61" s="1660">
        <v>0</v>
      </c>
      <c r="H61" s="1660">
        <v>0</v>
      </c>
      <c r="I61" s="1660">
        <v>0</v>
      </c>
      <c r="J61" s="1660">
        <v>0</v>
      </c>
      <c r="K61" s="1660">
        <v>0</v>
      </c>
      <c r="L61" s="1660">
        <v>0</v>
      </c>
      <c r="M61" s="1660">
        <v>0</v>
      </c>
      <c r="N61" s="1660">
        <v>0</v>
      </c>
      <c r="O61" s="1661">
        <v>0</v>
      </c>
    </row>
    <row r="62" spans="1:35" ht="25.5">
      <c r="A62" s="1653" t="s">
        <v>820</v>
      </c>
      <c r="B62" s="1658" t="s">
        <v>821</v>
      </c>
      <c r="C62" s="1659">
        <v>0</v>
      </c>
      <c r="D62" s="1660">
        <v>0</v>
      </c>
      <c r="E62" s="1660">
        <v>0</v>
      </c>
      <c r="F62" s="1660">
        <v>0</v>
      </c>
      <c r="G62" s="1660">
        <v>0</v>
      </c>
      <c r="H62" s="1660">
        <v>0</v>
      </c>
      <c r="I62" s="1660">
        <v>0</v>
      </c>
      <c r="J62" s="1660">
        <v>0</v>
      </c>
      <c r="K62" s="1660">
        <v>0</v>
      </c>
      <c r="L62" s="1660">
        <v>0</v>
      </c>
      <c r="M62" s="1660">
        <v>0</v>
      </c>
      <c r="N62" s="1660">
        <v>0</v>
      </c>
      <c r="O62" s="1661">
        <v>0</v>
      </c>
    </row>
    <row r="63" spans="1:35">
      <c r="A63" s="1653" t="s">
        <v>822</v>
      </c>
      <c r="B63" s="1658" t="s">
        <v>823</v>
      </c>
      <c r="C63" s="1659">
        <v>120.94669</v>
      </c>
      <c r="D63" s="1660">
        <v>108.94662</v>
      </c>
      <c r="E63" s="1660">
        <v>0</v>
      </c>
      <c r="F63" s="1660">
        <v>0</v>
      </c>
      <c r="G63" s="1660">
        <v>0</v>
      </c>
      <c r="H63" s="1660">
        <v>0</v>
      </c>
      <c r="I63" s="1660">
        <v>0</v>
      </c>
      <c r="J63" s="1660">
        <v>0</v>
      </c>
      <c r="K63" s="1660">
        <v>0</v>
      </c>
      <c r="L63" s="1660">
        <v>0</v>
      </c>
      <c r="M63" s="1660">
        <v>0</v>
      </c>
      <c r="N63" s="1660">
        <v>0</v>
      </c>
      <c r="O63" s="1661">
        <v>0</v>
      </c>
    </row>
    <row r="64" spans="1:35" ht="25.5">
      <c r="A64" s="1653" t="s">
        <v>824</v>
      </c>
      <c r="B64" s="1658" t="s">
        <v>825</v>
      </c>
      <c r="C64" s="1659">
        <v>0</v>
      </c>
      <c r="D64" s="1660">
        <v>0</v>
      </c>
      <c r="E64" s="1660">
        <v>0</v>
      </c>
      <c r="F64" s="1660">
        <v>0</v>
      </c>
      <c r="G64" s="1660">
        <v>0</v>
      </c>
      <c r="H64" s="1660">
        <v>0</v>
      </c>
      <c r="I64" s="1660">
        <v>0</v>
      </c>
      <c r="J64" s="1660">
        <v>0</v>
      </c>
      <c r="K64" s="1660">
        <v>0</v>
      </c>
      <c r="L64" s="1660">
        <v>0</v>
      </c>
      <c r="M64" s="1660">
        <v>0</v>
      </c>
      <c r="N64" s="1660">
        <v>0</v>
      </c>
      <c r="O64" s="1661">
        <v>0</v>
      </c>
    </row>
    <row r="65" spans="1:15">
      <c r="A65" s="1653" t="s">
        <v>826</v>
      </c>
      <c r="B65" s="1658" t="s">
        <v>827</v>
      </c>
      <c r="C65" s="1659">
        <v>120.94669</v>
      </c>
      <c r="D65" s="1660">
        <v>108.94662</v>
      </c>
      <c r="E65" s="1660">
        <v>0</v>
      </c>
      <c r="F65" s="1660">
        <v>0</v>
      </c>
      <c r="G65" s="1660">
        <v>0</v>
      </c>
      <c r="H65" s="1660">
        <v>0</v>
      </c>
      <c r="I65" s="1660">
        <v>0</v>
      </c>
      <c r="J65" s="1660">
        <v>0</v>
      </c>
      <c r="K65" s="1660">
        <v>0</v>
      </c>
      <c r="L65" s="1660">
        <v>0</v>
      </c>
      <c r="M65" s="1660">
        <v>0</v>
      </c>
      <c r="N65" s="1660">
        <v>0</v>
      </c>
      <c r="O65" s="1661">
        <v>0</v>
      </c>
    </row>
    <row r="66" spans="1:15">
      <c r="A66" s="1653" t="s">
        <v>828</v>
      </c>
      <c r="B66" s="1663" t="s">
        <v>829</v>
      </c>
      <c r="C66" s="1659">
        <v>5690.1156200000005</v>
      </c>
      <c r="D66" s="1660">
        <v>12684.21341</v>
      </c>
      <c r="E66" s="1660">
        <v>39682.928749999999</v>
      </c>
      <c r="F66" s="1660">
        <v>35702.291490000003</v>
      </c>
      <c r="G66" s="1660">
        <v>7653.1509399999995</v>
      </c>
      <c r="H66" s="1660">
        <v>1807.96308</v>
      </c>
      <c r="I66" s="1660">
        <v>1655.0937200000001</v>
      </c>
      <c r="J66" s="1660">
        <v>2014.8481000000002</v>
      </c>
      <c r="K66" s="1660">
        <v>727.03430000000003</v>
      </c>
      <c r="L66" s="1660">
        <v>517.50868000000003</v>
      </c>
      <c r="M66" s="1660">
        <v>129.93097</v>
      </c>
      <c r="N66" s="1660">
        <v>0</v>
      </c>
      <c r="O66" s="1661">
        <v>0</v>
      </c>
    </row>
    <row r="67" spans="1:15">
      <c r="A67" s="1653" t="s">
        <v>830</v>
      </c>
      <c r="B67" s="1663" t="s">
        <v>831</v>
      </c>
      <c r="C67" s="1659">
        <v>5405.8587099999995</v>
      </c>
      <c r="D67" s="1660">
        <v>11594.27967</v>
      </c>
      <c r="E67" s="1660">
        <v>37117.921920000001</v>
      </c>
      <c r="F67" s="1660">
        <v>35701.101490000001</v>
      </c>
      <c r="G67" s="1660">
        <v>7653.1509399999995</v>
      </c>
      <c r="H67" s="1660">
        <v>1807.96308</v>
      </c>
      <c r="I67" s="1660">
        <v>1655.0937200000001</v>
      </c>
      <c r="J67" s="1660">
        <v>2014.8481000000002</v>
      </c>
      <c r="K67" s="1660">
        <v>727.03430000000003</v>
      </c>
      <c r="L67" s="1660">
        <v>517.50868000000003</v>
      </c>
      <c r="M67" s="1660">
        <v>129.93097</v>
      </c>
      <c r="N67" s="1660">
        <v>0</v>
      </c>
      <c r="O67" s="1661">
        <v>0</v>
      </c>
    </row>
    <row r="68" spans="1:15">
      <c r="A68" s="1653" t="s">
        <v>832</v>
      </c>
      <c r="B68" s="1663" t="s">
        <v>833</v>
      </c>
      <c r="C68" s="1659">
        <v>284.25691</v>
      </c>
      <c r="D68" s="1660">
        <v>1089.9337399999999</v>
      </c>
      <c r="E68" s="1660">
        <v>2565.0068300000003</v>
      </c>
      <c r="F68" s="1660">
        <v>1.19</v>
      </c>
      <c r="G68" s="1660">
        <v>0</v>
      </c>
      <c r="H68" s="1660">
        <v>0</v>
      </c>
      <c r="I68" s="1660">
        <v>0</v>
      </c>
      <c r="J68" s="1660">
        <v>0</v>
      </c>
      <c r="K68" s="1660">
        <v>0</v>
      </c>
      <c r="L68" s="1660">
        <v>0</v>
      </c>
      <c r="M68" s="1660">
        <v>0</v>
      </c>
      <c r="N68" s="1660">
        <v>0</v>
      </c>
      <c r="O68" s="1661">
        <v>0</v>
      </c>
    </row>
    <row r="69" spans="1:15">
      <c r="A69" s="1653" t="s">
        <v>834</v>
      </c>
      <c r="B69" s="1658" t="s">
        <v>835</v>
      </c>
      <c r="C69" s="1659">
        <v>423.65641999999997</v>
      </c>
      <c r="D69" s="1660">
        <v>27.83419</v>
      </c>
      <c r="E69" s="1660">
        <v>9.9333600000000004</v>
      </c>
      <c r="F69" s="1660">
        <v>49.296289999999999</v>
      </c>
      <c r="G69" s="1660">
        <v>0</v>
      </c>
      <c r="H69" s="1660">
        <v>0</v>
      </c>
      <c r="I69" s="1660">
        <v>0</v>
      </c>
      <c r="J69" s="1660">
        <v>0</v>
      </c>
      <c r="K69" s="1660">
        <v>0</v>
      </c>
      <c r="L69" s="1660">
        <v>0</v>
      </c>
      <c r="M69" s="1660">
        <v>0</v>
      </c>
      <c r="N69" s="1660">
        <v>0</v>
      </c>
      <c r="O69" s="1661">
        <v>0</v>
      </c>
    </row>
    <row r="70" spans="1:15" ht="51">
      <c r="A70" s="1653" t="s">
        <v>836</v>
      </c>
      <c r="B70" s="1658" t="s">
        <v>837</v>
      </c>
      <c r="C70" s="1659">
        <v>0</v>
      </c>
      <c r="D70" s="1660">
        <v>0</v>
      </c>
      <c r="E70" s="1660">
        <v>0</v>
      </c>
      <c r="F70" s="1660">
        <v>0</v>
      </c>
      <c r="G70" s="1660">
        <v>0</v>
      </c>
      <c r="H70" s="1660">
        <v>0</v>
      </c>
      <c r="I70" s="1660">
        <v>0</v>
      </c>
      <c r="J70" s="1660">
        <v>0</v>
      </c>
      <c r="K70" s="1660">
        <v>0</v>
      </c>
      <c r="L70" s="1660">
        <v>0</v>
      </c>
      <c r="M70" s="1660">
        <v>0</v>
      </c>
      <c r="N70" s="1660">
        <v>0</v>
      </c>
      <c r="O70" s="1661">
        <v>0</v>
      </c>
    </row>
    <row r="71" spans="1:15" ht="38.25">
      <c r="A71" s="1653" t="s">
        <v>838</v>
      </c>
      <c r="B71" s="1658" t="s">
        <v>839</v>
      </c>
      <c r="C71" s="1659">
        <v>423.65641999999997</v>
      </c>
      <c r="D71" s="1660">
        <v>27.83419</v>
      </c>
      <c r="E71" s="1660">
        <v>9.9333600000000004</v>
      </c>
      <c r="F71" s="1660">
        <v>49.296289999999999</v>
      </c>
      <c r="G71" s="1660">
        <v>0</v>
      </c>
      <c r="H71" s="1660">
        <v>0</v>
      </c>
      <c r="I71" s="1660">
        <v>0</v>
      </c>
      <c r="J71" s="1660">
        <v>0</v>
      </c>
      <c r="K71" s="1660">
        <v>0</v>
      </c>
      <c r="L71" s="1660">
        <v>0</v>
      </c>
      <c r="M71" s="1660">
        <v>0</v>
      </c>
      <c r="N71" s="1660">
        <v>0</v>
      </c>
      <c r="O71" s="1661">
        <v>0</v>
      </c>
    </row>
    <row r="72" spans="1:15" ht="38.25">
      <c r="A72" s="1653" t="s">
        <v>840</v>
      </c>
      <c r="B72" s="1658" t="s">
        <v>841</v>
      </c>
      <c r="C72" s="1659">
        <v>0</v>
      </c>
      <c r="D72" s="1660">
        <v>0</v>
      </c>
      <c r="E72" s="1660">
        <v>0</v>
      </c>
      <c r="F72" s="1660">
        <v>0</v>
      </c>
      <c r="G72" s="1660">
        <v>0</v>
      </c>
      <c r="H72" s="1660">
        <v>0</v>
      </c>
      <c r="I72" s="1660">
        <v>0</v>
      </c>
      <c r="J72" s="1660">
        <v>0</v>
      </c>
      <c r="K72" s="1660">
        <v>0</v>
      </c>
      <c r="L72" s="1660">
        <v>0</v>
      </c>
      <c r="M72" s="1660">
        <v>0</v>
      </c>
      <c r="N72" s="1660">
        <v>0</v>
      </c>
      <c r="O72" s="1661">
        <v>0</v>
      </c>
    </row>
    <row r="73" spans="1:15">
      <c r="A73" s="1653" t="s">
        <v>842</v>
      </c>
      <c r="B73" s="1658" t="s">
        <v>843</v>
      </c>
      <c r="C73" s="1659">
        <v>2.9169999999999998</v>
      </c>
      <c r="D73" s="1660">
        <v>0</v>
      </c>
      <c r="E73" s="1660">
        <v>0</v>
      </c>
      <c r="F73" s="1660">
        <v>0</v>
      </c>
      <c r="G73" s="1660">
        <v>0</v>
      </c>
      <c r="H73" s="1660">
        <v>0</v>
      </c>
      <c r="I73" s="1660">
        <v>0</v>
      </c>
      <c r="J73" s="1660">
        <v>0</v>
      </c>
      <c r="K73" s="1660">
        <v>0</v>
      </c>
      <c r="L73" s="1660">
        <v>0</v>
      </c>
      <c r="M73" s="1660">
        <v>0</v>
      </c>
      <c r="N73" s="1660">
        <v>0</v>
      </c>
      <c r="O73" s="1661">
        <v>0</v>
      </c>
    </row>
    <row r="74" spans="1:15">
      <c r="A74" s="1653" t="s">
        <v>813</v>
      </c>
      <c r="B74" s="1658" t="s">
        <v>844</v>
      </c>
      <c r="C74" s="1673">
        <v>6263.8603400000002</v>
      </c>
      <c r="D74" s="1674">
        <v>12820.99422</v>
      </c>
      <c r="E74" s="1674">
        <v>39692.862110000002</v>
      </c>
      <c r="F74" s="1674">
        <v>35751.587780000002</v>
      </c>
      <c r="G74" s="1674">
        <v>7653.1509399999995</v>
      </c>
      <c r="H74" s="1674">
        <v>1807.96308</v>
      </c>
      <c r="I74" s="1674">
        <v>1655.0937200000001</v>
      </c>
      <c r="J74" s="1674">
        <v>2014.8481000000002</v>
      </c>
      <c r="K74" s="1674">
        <v>727.03430000000003</v>
      </c>
      <c r="L74" s="1674">
        <v>517.50868000000003</v>
      </c>
      <c r="M74" s="1674">
        <v>129.93097</v>
      </c>
      <c r="N74" s="1674">
        <v>0</v>
      </c>
      <c r="O74" s="1675">
        <v>0</v>
      </c>
    </row>
    <row r="75" spans="1:15">
      <c r="A75" s="1653" t="s">
        <v>813</v>
      </c>
      <c r="B75" s="1654" t="s">
        <v>23</v>
      </c>
      <c r="C75" s="1670">
        <v>0</v>
      </c>
      <c r="D75" s="1671">
        <v>0</v>
      </c>
      <c r="E75" s="1671">
        <v>0</v>
      </c>
      <c r="F75" s="1671">
        <v>0</v>
      </c>
      <c r="G75" s="1671">
        <v>0</v>
      </c>
      <c r="H75" s="1671">
        <v>0</v>
      </c>
      <c r="I75" s="1671">
        <v>0</v>
      </c>
      <c r="J75" s="1671">
        <v>0</v>
      </c>
      <c r="K75" s="1671">
        <v>0</v>
      </c>
      <c r="L75" s="1671">
        <v>0</v>
      </c>
      <c r="M75" s="1671">
        <v>0</v>
      </c>
      <c r="N75" s="1671">
        <v>0</v>
      </c>
      <c r="O75" s="1672">
        <v>0</v>
      </c>
    </row>
    <row r="76" spans="1:15">
      <c r="A76" s="1653" t="s">
        <v>845</v>
      </c>
      <c r="B76" s="1658" t="s">
        <v>846</v>
      </c>
      <c r="C76" s="1659">
        <v>84836.13165000001</v>
      </c>
      <c r="D76" s="1660">
        <v>0.93600000000000005</v>
      </c>
      <c r="E76" s="1660">
        <v>1.0429999999999999</v>
      </c>
      <c r="F76" s="1660">
        <v>0.10637000000000001</v>
      </c>
      <c r="G76" s="1660">
        <v>0</v>
      </c>
      <c r="H76" s="1660">
        <v>0</v>
      </c>
      <c r="I76" s="1660">
        <v>0</v>
      </c>
      <c r="J76" s="1660">
        <v>0</v>
      </c>
      <c r="K76" s="1660">
        <v>0</v>
      </c>
      <c r="L76" s="1660">
        <v>0</v>
      </c>
      <c r="M76" s="1660">
        <v>0</v>
      </c>
      <c r="N76" s="1660">
        <v>0</v>
      </c>
      <c r="O76" s="1661">
        <v>0</v>
      </c>
    </row>
    <row r="77" spans="1:15">
      <c r="A77" s="1653" t="s">
        <v>847</v>
      </c>
      <c r="B77" s="1658" t="s">
        <v>687</v>
      </c>
      <c r="C77" s="1659">
        <v>70174.239899999986</v>
      </c>
      <c r="D77" s="1660">
        <v>0.93600000000000005</v>
      </c>
      <c r="E77" s="1660">
        <v>3.0000000000000001E-3</v>
      </c>
      <c r="F77" s="1660">
        <v>0</v>
      </c>
      <c r="G77" s="1660">
        <v>0</v>
      </c>
      <c r="H77" s="1660">
        <v>0</v>
      </c>
      <c r="I77" s="1660">
        <v>0</v>
      </c>
      <c r="J77" s="1660">
        <v>0</v>
      </c>
      <c r="K77" s="1660">
        <v>0</v>
      </c>
      <c r="L77" s="1660">
        <v>0</v>
      </c>
      <c r="M77" s="1660">
        <v>0</v>
      </c>
      <c r="N77" s="1660">
        <v>0</v>
      </c>
      <c r="O77" s="1661">
        <v>0</v>
      </c>
    </row>
    <row r="78" spans="1:15">
      <c r="A78" s="1653" t="s">
        <v>848</v>
      </c>
      <c r="B78" s="1658" t="s">
        <v>819</v>
      </c>
      <c r="C78" s="1659">
        <v>14661.891750000001</v>
      </c>
      <c r="D78" s="1660">
        <v>0</v>
      </c>
      <c r="E78" s="1660">
        <v>1.04</v>
      </c>
      <c r="F78" s="1660">
        <v>0.10637000000000001</v>
      </c>
      <c r="G78" s="1660">
        <v>0</v>
      </c>
      <c r="H78" s="1660">
        <v>0</v>
      </c>
      <c r="I78" s="1660">
        <v>0</v>
      </c>
      <c r="J78" s="1660">
        <v>0</v>
      </c>
      <c r="K78" s="1660">
        <v>0</v>
      </c>
      <c r="L78" s="1660">
        <v>0</v>
      </c>
      <c r="M78" s="1660">
        <v>0</v>
      </c>
      <c r="N78" s="1660">
        <v>0</v>
      </c>
      <c r="O78" s="1661">
        <v>0</v>
      </c>
    </row>
    <row r="79" spans="1:15">
      <c r="A79" s="1653" t="s">
        <v>849</v>
      </c>
      <c r="B79" s="1658" t="s">
        <v>823</v>
      </c>
      <c r="C79" s="1659">
        <v>11461.906269999999</v>
      </c>
      <c r="D79" s="1660">
        <v>22445.808119999998</v>
      </c>
      <c r="E79" s="1660">
        <v>40116.730319999995</v>
      </c>
      <c r="F79" s="1660">
        <v>20160.975559999995</v>
      </c>
      <c r="G79" s="1660">
        <v>4511.9474399999999</v>
      </c>
      <c r="H79" s="1660">
        <v>705.63801000000001</v>
      </c>
      <c r="I79" s="1660">
        <v>175.96012999999996</v>
      </c>
      <c r="J79" s="1660">
        <v>67.264780000000002</v>
      </c>
      <c r="K79" s="1660">
        <v>2.1065200000000002</v>
      </c>
      <c r="L79" s="1660">
        <v>16.490650000000002</v>
      </c>
      <c r="M79" s="1660">
        <v>2.8627699999999998</v>
      </c>
      <c r="N79" s="1660">
        <v>0</v>
      </c>
      <c r="O79" s="1661">
        <v>0</v>
      </c>
    </row>
    <row r="80" spans="1:15">
      <c r="A80" s="1653" t="s">
        <v>850</v>
      </c>
      <c r="B80" s="1658" t="s">
        <v>851</v>
      </c>
      <c r="C80" s="1659">
        <v>11427.681639999999</v>
      </c>
      <c r="D80" s="1660">
        <v>19638.226109999996</v>
      </c>
      <c r="E80" s="1660">
        <v>39381.860819999994</v>
      </c>
      <c r="F80" s="1660">
        <v>19821.587589999999</v>
      </c>
      <c r="G80" s="1660">
        <v>4256.9930999999997</v>
      </c>
      <c r="H80" s="1660">
        <v>557.65564000000006</v>
      </c>
      <c r="I80" s="1660">
        <v>175.95403999999999</v>
      </c>
      <c r="J80" s="1660">
        <v>64.965910000000008</v>
      </c>
      <c r="K80" s="1660">
        <v>2.1065200000000002</v>
      </c>
      <c r="L80" s="1660">
        <v>16.490650000000002</v>
      </c>
      <c r="M80" s="1660">
        <v>2.8627699999999998</v>
      </c>
      <c r="N80" s="1660">
        <v>0</v>
      </c>
      <c r="O80" s="1661">
        <v>0</v>
      </c>
    </row>
    <row r="81" spans="1:15">
      <c r="A81" s="1653" t="s">
        <v>852</v>
      </c>
      <c r="B81" s="1658" t="s">
        <v>827</v>
      </c>
      <c r="C81" s="1659">
        <v>34.224630000000005</v>
      </c>
      <c r="D81" s="1660">
        <v>2807.5820100000001</v>
      </c>
      <c r="E81" s="1660">
        <v>734.86950000000002</v>
      </c>
      <c r="F81" s="1660">
        <v>339.38797</v>
      </c>
      <c r="G81" s="1660">
        <v>254.95434000000003</v>
      </c>
      <c r="H81" s="1660">
        <v>147.98237</v>
      </c>
      <c r="I81" s="1660">
        <v>6.0899999999999999E-3</v>
      </c>
      <c r="J81" s="1660">
        <v>2.29887</v>
      </c>
      <c r="K81" s="1660">
        <v>0</v>
      </c>
      <c r="L81" s="1660">
        <v>0</v>
      </c>
      <c r="M81" s="1660">
        <v>0</v>
      </c>
      <c r="N81" s="1660">
        <v>0</v>
      </c>
      <c r="O81" s="1661">
        <v>0</v>
      </c>
    </row>
    <row r="82" spans="1:15">
      <c r="A82" s="1653" t="s">
        <v>853</v>
      </c>
      <c r="B82" s="1658" t="s">
        <v>694</v>
      </c>
      <c r="C82" s="1659">
        <v>5.42</v>
      </c>
      <c r="D82" s="1660">
        <v>56.466999999999999</v>
      </c>
      <c r="E82" s="1660">
        <v>0</v>
      </c>
      <c r="F82" s="1660">
        <v>0</v>
      </c>
      <c r="G82" s="1660">
        <v>0</v>
      </c>
      <c r="H82" s="1660">
        <v>0</v>
      </c>
      <c r="I82" s="1660">
        <v>0</v>
      </c>
      <c r="J82" s="1660">
        <v>0</v>
      </c>
      <c r="K82" s="1660">
        <v>0</v>
      </c>
      <c r="L82" s="1660">
        <v>0</v>
      </c>
      <c r="M82" s="1660">
        <v>0</v>
      </c>
      <c r="N82" s="1660">
        <v>0</v>
      </c>
      <c r="O82" s="1661">
        <v>0</v>
      </c>
    </row>
    <row r="83" spans="1:15">
      <c r="A83" s="1653" t="s">
        <v>854</v>
      </c>
      <c r="B83" s="1658" t="s">
        <v>855</v>
      </c>
      <c r="C83" s="1659">
        <v>5.42</v>
      </c>
      <c r="D83" s="1660">
        <v>56.466999999999999</v>
      </c>
      <c r="E83" s="1660">
        <v>0</v>
      </c>
      <c r="F83" s="1660">
        <v>0</v>
      </c>
      <c r="G83" s="1660">
        <v>0</v>
      </c>
      <c r="H83" s="1660">
        <v>0</v>
      </c>
      <c r="I83" s="1660">
        <v>0</v>
      </c>
      <c r="J83" s="1660">
        <v>0</v>
      </c>
      <c r="K83" s="1660">
        <v>0</v>
      </c>
      <c r="L83" s="1660">
        <v>0</v>
      </c>
      <c r="M83" s="1660">
        <v>0</v>
      </c>
      <c r="N83" s="1660">
        <v>0</v>
      </c>
      <c r="O83" s="1661">
        <v>0</v>
      </c>
    </row>
    <row r="84" spans="1:15">
      <c r="A84" s="1653" t="s">
        <v>856</v>
      </c>
      <c r="B84" s="1658" t="s">
        <v>833</v>
      </c>
      <c r="C84" s="1659">
        <v>0</v>
      </c>
      <c r="D84" s="1660">
        <v>0</v>
      </c>
      <c r="E84" s="1660">
        <v>0</v>
      </c>
      <c r="F84" s="1660">
        <v>0</v>
      </c>
      <c r="G84" s="1660">
        <v>0</v>
      </c>
      <c r="H84" s="1660">
        <v>0</v>
      </c>
      <c r="I84" s="1660">
        <v>0</v>
      </c>
      <c r="J84" s="1660">
        <v>0</v>
      </c>
      <c r="K84" s="1660">
        <v>0</v>
      </c>
      <c r="L84" s="1660">
        <v>0</v>
      </c>
      <c r="M84" s="1660">
        <v>0</v>
      </c>
      <c r="N84" s="1660">
        <v>0</v>
      </c>
      <c r="O84" s="1661">
        <v>0</v>
      </c>
    </row>
    <row r="85" spans="1:15">
      <c r="A85" s="1653" t="s">
        <v>857</v>
      </c>
      <c r="B85" s="1658" t="s">
        <v>858</v>
      </c>
      <c r="C85" s="1659">
        <v>0</v>
      </c>
      <c r="D85" s="1660">
        <v>0</v>
      </c>
      <c r="E85" s="1660">
        <v>0</v>
      </c>
      <c r="F85" s="1660">
        <v>0</v>
      </c>
      <c r="G85" s="1660">
        <v>0</v>
      </c>
      <c r="H85" s="1660">
        <v>0</v>
      </c>
      <c r="I85" s="1660">
        <v>0</v>
      </c>
      <c r="J85" s="1660">
        <v>0</v>
      </c>
      <c r="K85" s="1660">
        <v>0</v>
      </c>
      <c r="L85" s="1660">
        <v>0</v>
      </c>
      <c r="M85" s="1660">
        <v>0</v>
      </c>
      <c r="N85" s="1660">
        <v>0</v>
      </c>
      <c r="O85" s="1661">
        <v>0</v>
      </c>
    </row>
    <row r="86" spans="1:15">
      <c r="A86" s="1653" t="s">
        <v>859</v>
      </c>
      <c r="B86" s="1658" t="s">
        <v>860</v>
      </c>
      <c r="C86" s="1659">
        <v>0</v>
      </c>
      <c r="D86" s="1660">
        <v>0</v>
      </c>
      <c r="E86" s="1660">
        <v>0</v>
      </c>
      <c r="F86" s="1660">
        <v>0</v>
      </c>
      <c r="G86" s="1660">
        <v>0</v>
      </c>
      <c r="H86" s="1660">
        <v>0</v>
      </c>
      <c r="I86" s="1660">
        <v>0</v>
      </c>
      <c r="J86" s="1660">
        <v>0</v>
      </c>
      <c r="K86" s="1660">
        <v>0</v>
      </c>
      <c r="L86" s="1660">
        <v>0</v>
      </c>
      <c r="M86" s="1660">
        <v>0</v>
      </c>
      <c r="N86" s="1660">
        <v>0</v>
      </c>
      <c r="O86" s="1661">
        <v>0</v>
      </c>
    </row>
    <row r="87" spans="1:15">
      <c r="A87" s="1653" t="s">
        <v>861</v>
      </c>
      <c r="B87" s="1658" t="s">
        <v>862</v>
      </c>
      <c r="C87" s="1659">
        <v>0</v>
      </c>
      <c r="D87" s="1660">
        <v>0</v>
      </c>
      <c r="E87" s="1660">
        <v>0</v>
      </c>
      <c r="F87" s="1660">
        <v>0</v>
      </c>
      <c r="G87" s="1660">
        <v>0</v>
      </c>
      <c r="H87" s="1660">
        <v>0</v>
      </c>
      <c r="I87" s="1660">
        <v>0</v>
      </c>
      <c r="J87" s="1660">
        <v>0</v>
      </c>
      <c r="K87" s="1660">
        <v>0</v>
      </c>
      <c r="L87" s="1660">
        <v>0</v>
      </c>
      <c r="M87" s="1660">
        <v>0</v>
      </c>
      <c r="N87" s="1660">
        <v>0</v>
      </c>
      <c r="O87" s="1661">
        <v>0</v>
      </c>
    </row>
    <row r="88" spans="1:15">
      <c r="A88" s="1653" t="s">
        <v>813</v>
      </c>
      <c r="B88" s="1658" t="s">
        <v>863</v>
      </c>
      <c r="C88" s="1673">
        <v>96303.457920000001</v>
      </c>
      <c r="D88" s="1674">
        <v>22503.211119999996</v>
      </c>
      <c r="E88" s="1674">
        <v>40117.773319999993</v>
      </c>
      <c r="F88" s="1674">
        <v>20161.081929999997</v>
      </c>
      <c r="G88" s="1674">
        <v>4511.9474399999999</v>
      </c>
      <c r="H88" s="1674">
        <v>705.63801000000001</v>
      </c>
      <c r="I88" s="1674">
        <v>175.96012999999996</v>
      </c>
      <c r="J88" s="1674">
        <v>67.264780000000002</v>
      </c>
      <c r="K88" s="1674">
        <v>2.1065200000000002</v>
      </c>
      <c r="L88" s="1674">
        <v>16.490650000000002</v>
      </c>
      <c r="M88" s="1674">
        <v>2.8627699999999998</v>
      </c>
      <c r="N88" s="1674">
        <v>0</v>
      </c>
      <c r="O88" s="1675">
        <v>0</v>
      </c>
    </row>
    <row r="89" spans="1:15">
      <c r="A89" s="1676" t="s">
        <v>813</v>
      </c>
      <c r="B89" s="1677" t="s">
        <v>864</v>
      </c>
      <c r="C89" s="1678">
        <v>-90039.597580000001</v>
      </c>
      <c r="D89" s="1679">
        <v>-9682.2169000000013</v>
      </c>
      <c r="E89" s="1679">
        <v>-424.91121000000021</v>
      </c>
      <c r="F89" s="1679">
        <v>15590.505850000001</v>
      </c>
      <c r="G89" s="1679">
        <v>3141.2034999999996</v>
      </c>
      <c r="H89" s="1679">
        <v>1102.3250699999999</v>
      </c>
      <c r="I89" s="1679">
        <v>1479.1335900000004</v>
      </c>
      <c r="J89" s="1679">
        <v>1947.5833199999997</v>
      </c>
      <c r="K89" s="1679">
        <v>724.92777999999998</v>
      </c>
      <c r="L89" s="1679">
        <v>501.01802999999995</v>
      </c>
      <c r="M89" s="1679">
        <v>127.06819999999999</v>
      </c>
      <c r="N89" s="1679">
        <v>0</v>
      </c>
      <c r="O89" s="1680">
        <v>0</v>
      </c>
    </row>
    <row r="90" spans="1:15">
      <c r="A90" s="1653" t="s">
        <v>813</v>
      </c>
      <c r="B90" s="1654" t="s">
        <v>865</v>
      </c>
      <c r="C90" s="1681">
        <v>0</v>
      </c>
      <c r="D90" s="1682">
        <v>0</v>
      </c>
      <c r="E90" s="1682">
        <v>0</v>
      </c>
      <c r="F90" s="1682">
        <v>0</v>
      </c>
      <c r="G90" s="1682">
        <v>0</v>
      </c>
      <c r="H90" s="1682">
        <v>0</v>
      </c>
      <c r="I90" s="1682">
        <v>0</v>
      </c>
      <c r="J90" s="1682">
        <v>0</v>
      </c>
      <c r="K90" s="1682">
        <v>0</v>
      </c>
      <c r="L90" s="1682">
        <v>0</v>
      </c>
      <c r="M90" s="1682">
        <v>0</v>
      </c>
      <c r="N90" s="1682">
        <v>0</v>
      </c>
      <c r="O90" s="1683">
        <v>0</v>
      </c>
    </row>
    <row r="91" spans="1:15">
      <c r="A91" s="1653" t="s">
        <v>813</v>
      </c>
      <c r="B91" s="1658" t="s">
        <v>22</v>
      </c>
      <c r="C91" s="1655">
        <v>0</v>
      </c>
      <c r="D91" s="1656">
        <v>0</v>
      </c>
      <c r="E91" s="1656">
        <v>0</v>
      </c>
      <c r="F91" s="1656">
        <v>0</v>
      </c>
      <c r="G91" s="1656">
        <v>0</v>
      </c>
      <c r="H91" s="1656">
        <v>0</v>
      </c>
      <c r="I91" s="1656">
        <v>0</v>
      </c>
      <c r="J91" s="1656">
        <v>0</v>
      </c>
      <c r="K91" s="1656">
        <v>0</v>
      </c>
      <c r="L91" s="1656">
        <v>0</v>
      </c>
      <c r="M91" s="1656">
        <v>0</v>
      </c>
      <c r="N91" s="1656">
        <v>0</v>
      </c>
      <c r="O91" s="1657">
        <v>0</v>
      </c>
    </row>
    <row r="92" spans="1:15">
      <c r="A92" s="1653" t="s">
        <v>866</v>
      </c>
      <c r="B92" s="1658" t="s">
        <v>867</v>
      </c>
      <c r="C92" s="1659">
        <v>0</v>
      </c>
      <c r="D92" s="1660">
        <v>0</v>
      </c>
      <c r="E92" s="1660">
        <v>0</v>
      </c>
      <c r="F92" s="1660">
        <v>0</v>
      </c>
      <c r="G92" s="1660">
        <v>0</v>
      </c>
      <c r="H92" s="1660">
        <v>0</v>
      </c>
      <c r="I92" s="1660">
        <v>0</v>
      </c>
      <c r="J92" s="1660">
        <v>0</v>
      </c>
      <c r="K92" s="1660">
        <v>0</v>
      </c>
      <c r="L92" s="1660">
        <v>0</v>
      </c>
      <c r="M92" s="1660">
        <v>0</v>
      </c>
      <c r="N92" s="1660">
        <v>0</v>
      </c>
      <c r="O92" s="1661">
        <v>0</v>
      </c>
    </row>
    <row r="93" spans="1:15">
      <c r="A93" s="1653" t="s">
        <v>868</v>
      </c>
      <c r="B93" s="1658" t="s">
        <v>869</v>
      </c>
      <c r="C93" s="1659">
        <v>0</v>
      </c>
      <c r="D93" s="1660">
        <v>0</v>
      </c>
      <c r="E93" s="1660">
        <v>0</v>
      </c>
      <c r="F93" s="1660">
        <v>0</v>
      </c>
      <c r="G93" s="1660">
        <v>0</v>
      </c>
      <c r="H93" s="1660">
        <v>0</v>
      </c>
      <c r="I93" s="1660">
        <v>0</v>
      </c>
      <c r="J93" s="1660">
        <v>0</v>
      </c>
      <c r="K93" s="1660">
        <v>0</v>
      </c>
      <c r="L93" s="1660">
        <v>0</v>
      </c>
      <c r="M93" s="1660">
        <v>0</v>
      </c>
      <c r="N93" s="1660">
        <v>0</v>
      </c>
      <c r="O93" s="1661">
        <v>0</v>
      </c>
    </row>
    <row r="94" spans="1:15">
      <c r="A94" s="1653" t="s">
        <v>813</v>
      </c>
      <c r="B94" s="1658" t="s">
        <v>870</v>
      </c>
      <c r="C94" s="1673">
        <v>0</v>
      </c>
      <c r="D94" s="1674">
        <v>0</v>
      </c>
      <c r="E94" s="1674">
        <v>0</v>
      </c>
      <c r="F94" s="1674">
        <v>0</v>
      </c>
      <c r="G94" s="1674">
        <v>0</v>
      </c>
      <c r="H94" s="1674">
        <v>0</v>
      </c>
      <c r="I94" s="1674">
        <v>0</v>
      </c>
      <c r="J94" s="1674">
        <v>0</v>
      </c>
      <c r="K94" s="1674">
        <v>0</v>
      </c>
      <c r="L94" s="1674">
        <v>0</v>
      </c>
      <c r="M94" s="1674">
        <v>0</v>
      </c>
      <c r="N94" s="1674">
        <v>0</v>
      </c>
      <c r="O94" s="1675">
        <v>0</v>
      </c>
    </row>
    <row r="95" spans="1:15">
      <c r="A95" s="1653" t="s">
        <v>813</v>
      </c>
      <c r="B95" s="1658" t="s">
        <v>23</v>
      </c>
      <c r="C95" s="1673">
        <v>0</v>
      </c>
      <c r="D95" s="1674">
        <v>0</v>
      </c>
      <c r="E95" s="1674">
        <v>0</v>
      </c>
      <c r="F95" s="1674">
        <v>0</v>
      </c>
      <c r="G95" s="1674">
        <v>0</v>
      </c>
      <c r="H95" s="1674">
        <v>0</v>
      </c>
      <c r="I95" s="1674">
        <v>0</v>
      </c>
      <c r="J95" s="1674">
        <v>0</v>
      </c>
      <c r="K95" s="1674">
        <v>0</v>
      </c>
      <c r="L95" s="1674">
        <v>0</v>
      </c>
      <c r="M95" s="1674">
        <v>0</v>
      </c>
      <c r="N95" s="1674">
        <v>0</v>
      </c>
      <c r="O95" s="1675">
        <v>0</v>
      </c>
    </row>
    <row r="96" spans="1:15">
      <c r="A96" s="1653" t="s">
        <v>871</v>
      </c>
      <c r="B96" s="1658" t="s">
        <v>867</v>
      </c>
      <c r="C96" s="1659">
        <v>0</v>
      </c>
      <c r="D96" s="1660">
        <v>0</v>
      </c>
      <c r="E96" s="1660">
        <v>0</v>
      </c>
      <c r="F96" s="1660">
        <v>0</v>
      </c>
      <c r="G96" s="1660">
        <v>0</v>
      </c>
      <c r="H96" s="1660">
        <v>0</v>
      </c>
      <c r="I96" s="1660">
        <v>0</v>
      </c>
      <c r="J96" s="1660">
        <v>0</v>
      </c>
      <c r="K96" s="1660">
        <v>0</v>
      </c>
      <c r="L96" s="1660">
        <v>0</v>
      </c>
      <c r="M96" s="1660">
        <v>0</v>
      </c>
      <c r="N96" s="1660">
        <v>0</v>
      </c>
      <c r="O96" s="1661">
        <v>0</v>
      </c>
    </row>
    <row r="97" spans="1:15">
      <c r="A97" s="1653" t="s">
        <v>872</v>
      </c>
      <c r="B97" s="1658" t="s">
        <v>869</v>
      </c>
      <c r="C97" s="1659">
        <v>0</v>
      </c>
      <c r="D97" s="1660">
        <v>0</v>
      </c>
      <c r="E97" s="1660">
        <v>0</v>
      </c>
      <c r="F97" s="1660">
        <v>0</v>
      </c>
      <c r="G97" s="1660">
        <v>0</v>
      </c>
      <c r="H97" s="1660">
        <v>0</v>
      </c>
      <c r="I97" s="1660">
        <v>0</v>
      </c>
      <c r="J97" s="1660">
        <v>0</v>
      </c>
      <c r="K97" s="1660">
        <v>0</v>
      </c>
      <c r="L97" s="1660">
        <v>0</v>
      </c>
      <c r="M97" s="1660">
        <v>0</v>
      </c>
      <c r="N97" s="1660">
        <v>0</v>
      </c>
      <c r="O97" s="1661">
        <v>0</v>
      </c>
    </row>
    <row r="98" spans="1:15">
      <c r="A98" s="1653" t="s">
        <v>813</v>
      </c>
      <c r="B98" s="1658" t="s">
        <v>873</v>
      </c>
      <c r="C98" s="1673">
        <v>0</v>
      </c>
      <c r="D98" s="1674">
        <v>0</v>
      </c>
      <c r="E98" s="1674">
        <v>0</v>
      </c>
      <c r="F98" s="1674">
        <v>0</v>
      </c>
      <c r="G98" s="1674">
        <v>0</v>
      </c>
      <c r="H98" s="1674">
        <v>0</v>
      </c>
      <c r="I98" s="1674">
        <v>0</v>
      </c>
      <c r="J98" s="1674">
        <v>0</v>
      </c>
      <c r="K98" s="1674">
        <v>0</v>
      </c>
      <c r="L98" s="1674">
        <v>0</v>
      </c>
      <c r="M98" s="1674">
        <v>0</v>
      </c>
      <c r="N98" s="1674">
        <v>0</v>
      </c>
      <c r="O98" s="1675">
        <v>0</v>
      </c>
    </row>
    <row r="99" spans="1:15">
      <c r="A99" s="1676" t="s">
        <v>813</v>
      </c>
      <c r="B99" s="1677" t="s">
        <v>874</v>
      </c>
      <c r="C99" s="1678">
        <v>0</v>
      </c>
      <c r="D99" s="1679">
        <v>0</v>
      </c>
      <c r="E99" s="1679">
        <v>0</v>
      </c>
      <c r="F99" s="1679">
        <v>0</v>
      </c>
      <c r="G99" s="1679">
        <v>0</v>
      </c>
      <c r="H99" s="1679">
        <v>0</v>
      </c>
      <c r="I99" s="1679">
        <v>0</v>
      </c>
      <c r="J99" s="1679">
        <v>0</v>
      </c>
      <c r="K99" s="1679">
        <v>0</v>
      </c>
      <c r="L99" s="1679">
        <v>0</v>
      </c>
      <c r="M99" s="1679">
        <v>0</v>
      </c>
      <c r="N99" s="1679">
        <v>0</v>
      </c>
      <c r="O99" s="1680">
        <v>0</v>
      </c>
    </row>
    <row r="100" spans="1:15">
      <c r="A100" s="1676" t="s">
        <v>813</v>
      </c>
      <c r="B100" s="1677" t="s">
        <v>875</v>
      </c>
      <c r="C100" s="1678">
        <v>-90039.597580000001</v>
      </c>
      <c r="D100" s="1679">
        <v>-9682.2169000000013</v>
      </c>
      <c r="E100" s="1679">
        <v>-424.91121000000021</v>
      </c>
      <c r="F100" s="1679">
        <v>15590.505850000001</v>
      </c>
      <c r="G100" s="1679">
        <v>3141.2034999999996</v>
      </c>
      <c r="H100" s="1679">
        <v>1102.3250699999999</v>
      </c>
      <c r="I100" s="1679">
        <v>1479.1335900000004</v>
      </c>
      <c r="J100" s="1679">
        <v>1947.5833199999997</v>
      </c>
      <c r="K100" s="1679">
        <v>724.92777999999998</v>
      </c>
      <c r="L100" s="1679">
        <v>501.01802999999995</v>
      </c>
      <c r="M100" s="1679">
        <v>127.06819999999999</v>
      </c>
      <c r="N100" s="1679">
        <v>0</v>
      </c>
      <c r="O100" s="1680">
        <v>0</v>
      </c>
    </row>
    <row r="101" spans="1:15" ht="13.5" thickBot="1">
      <c r="A101" s="1653" t="s">
        <v>813</v>
      </c>
      <c r="B101" s="1658" t="s">
        <v>876</v>
      </c>
      <c r="C101" s="1684">
        <v>8.0000000000000004E-4</v>
      </c>
      <c r="D101" s="1685">
        <v>3.2000000000000002E-3</v>
      </c>
      <c r="E101" s="1685">
        <v>7.1999999999999998E-3</v>
      </c>
      <c r="F101" s="1685">
        <v>1.43E-2</v>
      </c>
      <c r="G101" s="1685">
        <v>2.7699999999999999E-2</v>
      </c>
      <c r="H101" s="1685">
        <v>4.4900000000000002E-2</v>
      </c>
      <c r="I101" s="1685">
        <v>6.1400000000000003E-2</v>
      </c>
      <c r="J101" s="1685">
        <v>7.7100000000000002E-2</v>
      </c>
      <c r="K101" s="1685">
        <v>0.10150000000000001</v>
      </c>
      <c r="L101" s="1685">
        <v>0.1326</v>
      </c>
      <c r="M101" s="1685">
        <v>0.1784</v>
      </c>
      <c r="N101" s="1685">
        <v>0.2243</v>
      </c>
      <c r="O101" s="1686">
        <v>0.26029999999999998</v>
      </c>
    </row>
    <row r="102" spans="1:15" ht="14.25" thickTop="1" thickBot="1">
      <c r="A102" s="1676" t="s">
        <v>813</v>
      </c>
      <c r="B102" s="1687" t="s">
        <v>877</v>
      </c>
      <c r="C102" s="1688">
        <v>-72.031678064000019</v>
      </c>
      <c r="D102" s="1689">
        <v>-30.983094080000004</v>
      </c>
      <c r="E102" s="1689">
        <v>-3.0593607120000068</v>
      </c>
      <c r="F102" s="1689">
        <v>222.94423365500001</v>
      </c>
      <c r="G102" s="1689">
        <v>87.01133695</v>
      </c>
      <c r="H102" s="1689">
        <v>49.494395642999997</v>
      </c>
      <c r="I102" s="1689">
        <v>90.818802426000005</v>
      </c>
      <c r="J102" s="1689">
        <v>150.15867397200003</v>
      </c>
      <c r="K102" s="1689">
        <v>73.580169670000004</v>
      </c>
      <c r="L102" s="1689">
        <v>66.434990778000014</v>
      </c>
      <c r="M102" s="1689">
        <v>22.668966879999999</v>
      </c>
      <c r="N102" s="1689">
        <v>0</v>
      </c>
      <c r="O102" s="1690">
        <v>0</v>
      </c>
    </row>
    <row r="103" spans="1:15" ht="14.25" thickTop="1" thickBot="1">
      <c r="A103" s="1691" t="s">
        <v>813</v>
      </c>
      <c r="B103" s="1692" t="s">
        <v>878</v>
      </c>
      <c r="C103" s="1693">
        <v>0</v>
      </c>
      <c r="D103" s="1694">
        <v>0</v>
      </c>
      <c r="E103" s="1694">
        <v>0</v>
      </c>
      <c r="F103" s="1694">
        <v>0</v>
      </c>
      <c r="G103" s="1694">
        <v>0</v>
      </c>
      <c r="H103" s="1694">
        <v>0</v>
      </c>
      <c r="I103" s="1694">
        <v>0</v>
      </c>
      <c r="J103" s="1694">
        <v>0</v>
      </c>
      <c r="K103" s="1694">
        <v>0</v>
      </c>
      <c r="L103" s="1694">
        <v>0</v>
      </c>
      <c r="M103" s="1694">
        <v>0</v>
      </c>
      <c r="N103" s="1695">
        <v>657.03743711799996</v>
      </c>
      <c r="O103" s="1696">
        <v>0</v>
      </c>
    </row>
    <row r="104" spans="1:15" ht="18" customHeight="1" thickTop="1" thickBot="1">
      <c r="A104" s="2414" t="s">
        <v>880</v>
      </c>
      <c r="B104" s="2415"/>
      <c r="C104" s="2415"/>
      <c r="D104" s="2415"/>
      <c r="E104" s="2415"/>
      <c r="F104" s="2415"/>
      <c r="G104" s="2415"/>
      <c r="H104" s="2415"/>
      <c r="I104" s="2415"/>
      <c r="J104" s="2415"/>
      <c r="K104" s="2415"/>
      <c r="L104" s="2415"/>
      <c r="M104" s="2415"/>
      <c r="N104" s="2415"/>
      <c r="O104" s="2416"/>
    </row>
    <row r="105" spans="1:15" ht="11.25" customHeight="1" thickTop="1">
      <c r="A105" s="2407"/>
      <c r="B105" s="2409" t="s">
        <v>798</v>
      </c>
      <c r="C105" s="2411" t="s">
        <v>799</v>
      </c>
      <c r="D105" s="2412"/>
      <c r="E105" s="2412"/>
      <c r="F105" s="2412"/>
      <c r="G105" s="2412"/>
      <c r="H105" s="2412"/>
      <c r="I105" s="2412"/>
      <c r="J105" s="2412"/>
      <c r="K105" s="2412"/>
      <c r="L105" s="2412"/>
      <c r="M105" s="2412"/>
      <c r="N105" s="2412"/>
      <c r="O105" s="2413"/>
    </row>
    <row r="106" spans="1:15" ht="26.25" thickBot="1">
      <c r="A106" s="2408"/>
      <c r="B106" s="2410"/>
      <c r="C106" s="1645" t="s">
        <v>800</v>
      </c>
      <c r="D106" s="1646" t="s">
        <v>801</v>
      </c>
      <c r="E106" s="1646" t="s">
        <v>802</v>
      </c>
      <c r="F106" s="1646" t="s">
        <v>803</v>
      </c>
      <c r="G106" s="1646" t="s">
        <v>804</v>
      </c>
      <c r="H106" s="1646" t="s">
        <v>805</v>
      </c>
      <c r="I106" s="1646" t="s">
        <v>806</v>
      </c>
      <c r="J106" s="1646" t="s">
        <v>807</v>
      </c>
      <c r="K106" s="1646" t="s">
        <v>808</v>
      </c>
      <c r="L106" s="1646" t="s">
        <v>809</v>
      </c>
      <c r="M106" s="1646" t="s">
        <v>810</v>
      </c>
      <c r="N106" s="1646" t="s">
        <v>811</v>
      </c>
      <c r="O106" s="1647" t="s">
        <v>812</v>
      </c>
    </row>
    <row r="107" spans="1:15" ht="13.5" thickTop="1">
      <c r="A107" s="1648" t="s">
        <v>813</v>
      </c>
      <c r="B107" s="1649" t="s">
        <v>814</v>
      </c>
      <c r="C107" s="1650"/>
      <c r="D107" s="1651"/>
      <c r="E107" s="1651"/>
      <c r="F107" s="1651"/>
      <c r="G107" s="1651"/>
      <c r="H107" s="1651"/>
      <c r="I107" s="1651"/>
      <c r="J107" s="1651"/>
      <c r="K107" s="1651"/>
      <c r="L107" s="1651"/>
      <c r="M107" s="1651"/>
      <c r="N107" s="1651"/>
      <c r="O107" s="1652"/>
    </row>
    <row r="108" spans="1:15">
      <c r="A108" s="1653" t="s">
        <v>813</v>
      </c>
      <c r="B108" s="1654" t="s">
        <v>22</v>
      </c>
      <c r="C108" s="1655"/>
      <c r="D108" s="1656"/>
      <c r="E108" s="1656"/>
      <c r="F108" s="1656"/>
      <c r="G108" s="1656"/>
      <c r="H108" s="1656"/>
      <c r="I108" s="1656"/>
      <c r="J108" s="1656"/>
      <c r="K108" s="1656"/>
      <c r="L108" s="1656"/>
      <c r="M108" s="1656"/>
      <c r="N108" s="1656"/>
      <c r="O108" s="1657"/>
    </row>
    <row r="109" spans="1:15">
      <c r="A109" s="1653" t="s">
        <v>815</v>
      </c>
      <c r="B109" s="1658" t="s">
        <v>816</v>
      </c>
      <c r="C109" s="1659">
        <v>3205.6401500000002</v>
      </c>
      <c r="D109" s="1660">
        <v>0</v>
      </c>
      <c r="E109" s="1660">
        <v>0</v>
      </c>
      <c r="F109" s="1660">
        <v>0</v>
      </c>
      <c r="G109" s="1660">
        <v>0</v>
      </c>
      <c r="H109" s="1660">
        <v>0</v>
      </c>
      <c r="I109" s="1660">
        <v>0</v>
      </c>
      <c r="J109" s="1660">
        <v>0</v>
      </c>
      <c r="K109" s="1660">
        <v>0</v>
      </c>
      <c r="L109" s="1660">
        <v>0</v>
      </c>
      <c r="M109" s="1660">
        <v>0</v>
      </c>
      <c r="N109" s="1660">
        <v>0</v>
      </c>
      <c r="O109" s="1661">
        <v>0</v>
      </c>
    </row>
    <row r="110" spans="1:15">
      <c r="A110" s="1653" t="s">
        <v>817</v>
      </c>
      <c r="B110" s="1658" t="s">
        <v>687</v>
      </c>
      <c r="C110" s="1659">
        <v>3091.2300700000005</v>
      </c>
      <c r="D110" s="1660">
        <v>0</v>
      </c>
      <c r="E110" s="1660">
        <v>0</v>
      </c>
      <c r="F110" s="1660">
        <v>0</v>
      </c>
      <c r="G110" s="1660">
        <v>0</v>
      </c>
      <c r="H110" s="1660">
        <v>0</v>
      </c>
      <c r="I110" s="1660">
        <v>0</v>
      </c>
      <c r="J110" s="1660">
        <v>0</v>
      </c>
      <c r="K110" s="1660">
        <v>0</v>
      </c>
      <c r="L110" s="1660">
        <v>0</v>
      </c>
      <c r="M110" s="1660">
        <v>0</v>
      </c>
      <c r="N110" s="1660">
        <v>0</v>
      </c>
      <c r="O110" s="1661">
        <v>0</v>
      </c>
    </row>
    <row r="111" spans="1:15">
      <c r="A111" s="1653" t="s">
        <v>818</v>
      </c>
      <c r="B111" s="1658" t="s">
        <v>819</v>
      </c>
      <c r="C111" s="1659">
        <v>114.41008000000001</v>
      </c>
      <c r="D111" s="1660">
        <v>0</v>
      </c>
      <c r="E111" s="1660">
        <v>0</v>
      </c>
      <c r="F111" s="1660">
        <v>0</v>
      </c>
      <c r="G111" s="1660">
        <v>0</v>
      </c>
      <c r="H111" s="1660">
        <v>0</v>
      </c>
      <c r="I111" s="1660">
        <v>0</v>
      </c>
      <c r="J111" s="1660">
        <v>0</v>
      </c>
      <c r="K111" s="1660">
        <v>0</v>
      </c>
      <c r="L111" s="1660">
        <v>0</v>
      </c>
      <c r="M111" s="1660">
        <v>0</v>
      </c>
      <c r="N111" s="1660">
        <v>0</v>
      </c>
      <c r="O111" s="1661">
        <v>0</v>
      </c>
    </row>
    <row r="112" spans="1:15" ht="25.5">
      <c r="A112" s="1653" t="s">
        <v>820</v>
      </c>
      <c r="B112" s="1658" t="s">
        <v>821</v>
      </c>
      <c r="C112" s="1659">
        <v>3.1675</v>
      </c>
      <c r="D112" s="1660">
        <v>0</v>
      </c>
      <c r="E112" s="1660">
        <v>0</v>
      </c>
      <c r="F112" s="1660">
        <v>0</v>
      </c>
      <c r="G112" s="1660">
        <v>0</v>
      </c>
      <c r="H112" s="1660">
        <v>0</v>
      </c>
      <c r="I112" s="1660">
        <v>0</v>
      </c>
      <c r="J112" s="1660">
        <v>0</v>
      </c>
      <c r="K112" s="1660">
        <v>0</v>
      </c>
      <c r="L112" s="1660">
        <v>0</v>
      </c>
      <c r="M112" s="1660">
        <v>0</v>
      </c>
      <c r="N112" s="1660">
        <v>0</v>
      </c>
      <c r="O112" s="1661">
        <v>0</v>
      </c>
    </row>
    <row r="113" spans="1:15">
      <c r="A113" s="1653" t="s">
        <v>822</v>
      </c>
      <c r="B113" s="1658" t="s">
        <v>823</v>
      </c>
      <c r="C113" s="1659">
        <v>21891.7837</v>
      </c>
      <c r="D113" s="1660">
        <v>6815.3325700000005</v>
      </c>
      <c r="E113" s="1660">
        <v>1875.4659999999999</v>
      </c>
      <c r="F113" s="1660">
        <v>0</v>
      </c>
      <c r="G113" s="1660">
        <v>0</v>
      </c>
      <c r="H113" s="1660">
        <v>0</v>
      </c>
      <c r="I113" s="1660">
        <v>0</v>
      </c>
      <c r="J113" s="1660">
        <v>0</v>
      </c>
      <c r="K113" s="1660">
        <v>0</v>
      </c>
      <c r="L113" s="1660">
        <v>0</v>
      </c>
      <c r="M113" s="1660">
        <v>0</v>
      </c>
      <c r="N113" s="1660">
        <v>0</v>
      </c>
      <c r="O113" s="1661">
        <v>0</v>
      </c>
    </row>
    <row r="114" spans="1:15" ht="25.5">
      <c r="A114" s="1653" t="s">
        <v>824</v>
      </c>
      <c r="B114" s="1658" t="s">
        <v>825</v>
      </c>
      <c r="C114" s="1659">
        <v>4752.7996400000002</v>
      </c>
      <c r="D114" s="1660">
        <v>0</v>
      </c>
      <c r="E114" s="1660">
        <v>0</v>
      </c>
      <c r="F114" s="1660">
        <v>0</v>
      </c>
      <c r="G114" s="1660">
        <v>0</v>
      </c>
      <c r="H114" s="1660">
        <v>0</v>
      </c>
      <c r="I114" s="1660">
        <v>0</v>
      </c>
      <c r="J114" s="1660">
        <v>0</v>
      </c>
      <c r="K114" s="1660">
        <v>0</v>
      </c>
      <c r="L114" s="1660">
        <v>0</v>
      </c>
      <c r="M114" s="1660">
        <v>0</v>
      </c>
      <c r="N114" s="1660">
        <v>0</v>
      </c>
      <c r="O114" s="1661">
        <v>0</v>
      </c>
    </row>
    <row r="115" spans="1:15">
      <c r="A115" s="1653" t="s">
        <v>826</v>
      </c>
      <c r="B115" s="1658" t="s">
        <v>827</v>
      </c>
      <c r="C115" s="1659">
        <v>17138.984059999999</v>
      </c>
      <c r="D115" s="1660">
        <v>6815.3325700000005</v>
      </c>
      <c r="E115" s="1660">
        <v>1875.4659999999999</v>
      </c>
      <c r="F115" s="1660">
        <v>0</v>
      </c>
      <c r="G115" s="1660">
        <v>0</v>
      </c>
      <c r="H115" s="1660">
        <v>0</v>
      </c>
      <c r="I115" s="1660">
        <v>0</v>
      </c>
      <c r="J115" s="1660">
        <v>0</v>
      </c>
      <c r="K115" s="1660">
        <v>0</v>
      </c>
      <c r="L115" s="1660">
        <v>0</v>
      </c>
      <c r="M115" s="1660">
        <v>0</v>
      </c>
      <c r="N115" s="1660">
        <v>0</v>
      </c>
      <c r="O115" s="1661">
        <v>0</v>
      </c>
    </row>
    <row r="116" spans="1:15">
      <c r="A116" s="1653" t="s">
        <v>828</v>
      </c>
      <c r="B116" s="1663" t="s">
        <v>829</v>
      </c>
      <c r="C116" s="1659">
        <v>5991.65265</v>
      </c>
      <c r="D116" s="1660">
        <v>4346.9682599999996</v>
      </c>
      <c r="E116" s="1660">
        <v>7059.4937</v>
      </c>
      <c r="F116" s="1660">
        <v>20082.669550000002</v>
      </c>
      <c r="G116" s="1660">
        <v>14827.253809999998</v>
      </c>
      <c r="H116" s="1660">
        <v>10226.733010000002</v>
      </c>
      <c r="I116" s="1660">
        <v>7642.7911199999999</v>
      </c>
      <c r="J116" s="1660">
        <v>5949.2747800000006</v>
      </c>
      <c r="K116" s="1660">
        <v>6943.2039799999993</v>
      </c>
      <c r="L116" s="1660">
        <v>5502.2562000000007</v>
      </c>
      <c r="M116" s="1660">
        <v>4499.3978899999993</v>
      </c>
      <c r="N116" s="1660">
        <v>2894.3534500000001</v>
      </c>
      <c r="O116" s="1661">
        <v>2444.3834700000002</v>
      </c>
    </row>
    <row r="117" spans="1:15">
      <c r="A117" s="1653" t="s">
        <v>830</v>
      </c>
      <c r="B117" s="1663" t="s">
        <v>831</v>
      </c>
      <c r="C117" s="1659">
        <v>4545.2809300000008</v>
      </c>
      <c r="D117" s="1660">
        <v>4180.1129099999998</v>
      </c>
      <c r="E117" s="1660">
        <v>5922.3631199999991</v>
      </c>
      <c r="F117" s="1660">
        <v>17987.931079999998</v>
      </c>
      <c r="G117" s="1660">
        <v>11353.43255</v>
      </c>
      <c r="H117" s="1660">
        <v>7675.9363800000001</v>
      </c>
      <c r="I117" s="1660">
        <v>6177.5436099999997</v>
      </c>
      <c r="J117" s="1660">
        <v>4758.3828300000005</v>
      </c>
      <c r="K117" s="1660">
        <v>5515.9384599999994</v>
      </c>
      <c r="L117" s="1660">
        <v>4392.4278500000009</v>
      </c>
      <c r="M117" s="1660">
        <v>3925.0136999999991</v>
      </c>
      <c r="N117" s="1660">
        <v>2595.1357200000002</v>
      </c>
      <c r="O117" s="1661">
        <v>2262.1393200000002</v>
      </c>
    </row>
    <row r="118" spans="1:15">
      <c r="A118" s="1653" t="s">
        <v>832</v>
      </c>
      <c r="B118" s="1663" t="s">
        <v>833</v>
      </c>
      <c r="C118" s="1659">
        <v>1446.3717200000001</v>
      </c>
      <c r="D118" s="1660">
        <v>166.85535000000002</v>
      </c>
      <c r="E118" s="1660">
        <v>1137.13058</v>
      </c>
      <c r="F118" s="1660">
        <v>2094.7384699999998</v>
      </c>
      <c r="G118" s="1660">
        <v>3473.8212600000002</v>
      </c>
      <c r="H118" s="1660">
        <v>2550.7966299999998</v>
      </c>
      <c r="I118" s="1660">
        <v>1465.2475099999999</v>
      </c>
      <c r="J118" s="1660">
        <v>1190.89195</v>
      </c>
      <c r="K118" s="1660">
        <v>1427.2655199999999</v>
      </c>
      <c r="L118" s="1660">
        <v>1109.82835</v>
      </c>
      <c r="M118" s="1660">
        <v>574.38418999999999</v>
      </c>
      <c r="N118" s="1660">
        <v>299.21772999999996</v>
      </c>
      <c r="O118" s="1661">
        <v>182.24415000000002</v>
      </c>
    </row>
    <row r="119" spans="1:15">
      <c r="A119" s="1653" t="s">
        <v>834</v>
      </c>
      <c r="B119" s="1658" t="s">
        <v>835</v>
      </c>
      <c r="C119" s="1659">
        <v>26044.12127</v>
      </c>
      <c r="D119" s="1660">
        <v>6851.5883899999999</v>
      </c>
      <c r="E119" s="1660">
        <v>3500.7570599999995</v>
      </c>
      <c r="F119" s="1660">
        <v>13176.144759999999</v>
      </c>
      <c r="G119" s="1660">
        <v>6089.9170800000002</v>
      </c>
      <c r="H119" s="1660">
        <v>1304.90904</v>
      </c>
      <c r="I119" s="1660">
        <v>0</v>
      </c>
      <c r="J119" s="1660">
        <v>0</v>
      </c>
      <c r="K119" s="1660">
        <v>420.27941000000004</v>
      </c>
      <c r="L119" s="1660">
        <v>647.58399999999995</v>
      </c>
      <c r="M119" s="1660">
        <v>204.28331</v>
      </c>
      <c r="N119" s="1660">
        <v>0</v>
      </c>
      <c r="O119" s="1661">
        <v>0</v>
      </c>
    </row>
    <row r="120" spans="1:15" ht="51">
      <c r="A120" s="1653" t="s">
        <v>836</v>
      </c>
      <c r="B120" s="1658" t="s">
        <v>837</v>
      </c>
      <c r="C120" s="1659">
        <v>0</v>
      </c>
      <c r="D120" s="1660">
        <v>0</v>
      </c>
      <c r="E120" s="1660">
        <v>0</v>
      </c>
      <c r="F120" s="1660">
        <v>0</v>
      </c>
      <c r="G120" s="1660">
        <v>0</v>
      </c>
      <c r="H120" s="1660">
        <v>0</v>
      </c>
      <c r="I120" s="1660">
        <v>0</v>
      </c>
      <c r="J120" s="1660">
        <v>0</v>
      </c>
      <c r="K120" s="1660">
        <v>0</v>
      </c>
      <c r="L120" s="1660">
        <v>0</v>
      </c>
      <c r="M120" s="1660">
        <v>0</v>
      </c>
      <c r="N120" s="1660">
        <v>0</v>
      </c>
      <c r="O120" s="1661">
        <v>0</v>
      </c>
    </row>
    <row r="121" spans="1:15" ht="38.25">
      <c r="A121" s="1653" t="s">
        <v>838</v>
      </c>
      <c r="B121" s="1658" t="s">
        <v>839</v>
      </c>
      <c r="C121" s="1659">
        <v>14607.9085</v>
      </c>
      <c r="D121" s="1660">
        <v>6646.4123899999995</v>
      </c>
      <c r="E121" s="1660">
        <v>3324.4500599999997</v>
      </c>
      <c r="F121" s="1660">
        <v>12227.849759999999</v>
      </c>
      <c r="G121" s="1660">
        <v>5390.1590800000004</v>
      </c>
      <c r="H121" s="1660">
        <v>904.90903999999989</v>
      </c>
      <c r="I121" s="1660">
        <v>0</v>
      </c>
      <c r="J121" s="1660">
        <v>0</v>
      </c>
      <c r="K121" s="1660">
        <v>420.27941000000004</v>
      </c>
      <c r="L121" s="1660">
        <v>647.58399999999995</v>
      </c>
      <c r="M121" s="1660">
        <v>204.28331</v>
      </c>
      <c r="N121" s="1660">
        <v>0</v>
      </c>
      <c r="O121" s="1661">
        <v>0</v>
      </c>
    </row>
    <row r="122" spans="1:15" ht="38.25">
      <c r="A122" s="1653" t="s">
        <v>840</v>
      </c>
      <c r="B122" s="1658" t="s">
        <v>841</v>
      </c>
      <c r="C122" s="1659">
        <v>11436.21277</v>
      </c>
      <c r="D122" s="1660">
        <v>205.17599999999999</v>
      </c>
      <c r="E122" s="1660">
        <v>176.30699999999999</v>
      </c>
      <c r="F122" s="1660">
        <v>948.29499999999996</v>
      </c>
      <c r="G122" s="1660">
        <v>699.75800000000004</v>
      </c>
      <c r="H122" s="1660">
        <v>400</v>
      </c>
      <c r="I122" s="1660">
        <v>0</v>
      </c>
      <c r="J122" s="1660">
        <v>0</v>
      </c>
      <c r="K122" s="1660">
        <v>0</v>
      </c>
      <c r="L122" s="1660">
        <v>0</v>
      </c>
      <c r="M122" s="1660">
        <v>0</v>
      </c>
      <c r="N122" s="1660">
        <v>0</v>
      </c>
      <c r="O122" s="1661">
        <v>0</v>
      </c>
    </row>
    <row r="123" spans="1:15">
      <c r="A123" s="1653" t="s">
        <v>842</v>
      </c>
      <c r="B123" s="1658" t="s">
        <v>843</v>
      </c>
      <c r="C123" s="1659">
        <v>150.43857</v>
      </c>
      <c r="D123" s="1660">
        <v>160.53106</v>
      </c>
      <c r="E123" s="1660">
        <v>43.96575</v>
      </c>
      <c r="F123" s="1660">
        <v>0.90900000000000003</v>
      </c>
      <c r="G123" s="1660">
        <v>0.42899999999999999</v>
      </c>
      <c r="H123" s="1660">
        <v>0</v>
      </c>
      <c r="I123" s="1660">
        <v>0</v>
      </c>
      <c r="J123" s="1660">
        <v>0</v>
      </c>
      <c r="K123" s="1660">
        <v>0</v>
      </c>
      <c r="L123" s="1660">
        <v>0</v>
      </c>
      <c r="M123" s="1660">
        <v>0</v>
      </c>
      <c r="N123" s="1660">
        <v>0</v>
      </c>
      <c r="O123" s="1661">
        <v>0</v>
      </c>
    </row>
    <row r="124" spans="1:15">
      <c r="A124" s="1653" t="s">
        <v>813</v>
      </c>
      <c r="B124" s="1658" t="s">
        <v>844</v>
      </c>
      <c r="C124" s="1673">
        <v>57286.80384</v>
      </c>
      <c r="D124" s="1674">
        <v>18174.420280000006</v>
      </c>
      <c r="E124" s="1674">
        <v>12479.682510000002</v>
      </c>
      <c r="F124" s="1674">
        <v>33259.723310000001</v>
      </c>
      <c r="G124" s="1674">
        <v>20917.599890000005</v>
      </c>
      <c r="H124" s="1674">
        <v>11531.642050000002</v>
      </c>
      <c r="I124" s="1674">
        <v>7642.7911199999999</v>
      </c>
      <c r="J124" s="1674">
        <v>5949.2747800000006</v>
      </c>
      <c r="K124" s="1674">
        <v>7363.4833899999994</v>
      </c>
      <c r="L124" s="1674">
        <v>6149.8402000000015</v>
      </c>
      <c r="M124" s="1674">
        <v>4703.6812000000009</v>
      </c>
      <c r="N124" s="1674">
        <v>2894.3534500000001</v>
      </c>
      <c r="O124" s="1675">
        <v>2444.3834700000002</v>
      </c>
    </row>
    <row r="125" spans="1:15">
      <c r="A125" s="1653" t="s">
        <v>813</v>
      </c>
      <c r="B125" s="1654" t="s">
        <v>23</v>
      </c>
      <c r="C125" s="1670">
        <v>0</v>
      </c>
      <c r="D125" s="1671">
        <v>0</v>
      </c>
      <c r="E125" s="1671">
        <v>0</v>
      </c>
      <c r="F125" s="1671">
        <v>0</v>
      </c>
      <c r="G125" s="1671">
        <v>0</v>
      </c>
      <c r="H125" s="1671">
        <v>0</v>
      </c>
      <c r="I125" s="1671">
        <v>0</v>
      </c>
      <c r="J125" s="1671">
        <v>0</v>
      </c>
      <c r="K125" s="1671">
        <v>0</v>
      </c>
      <c r="L125" s="1671">
        <v>0</v>
      </c>
      <c r="M125" s="1671">
        <v>0</v>
      </c>
      <c r="N125" s="1671">
        <v>0</v>
      </c>
      <c r="O125" s="1672">
        <v>0</v>
      </c>
    </row>
    <row r="126" spans="1:15">
      <c r="A126" s="1653" t="s">
        <v>845</v>
      </c>
      <c r="B126" s="1658" t="s">
        <v>846</v>
      </c>
      <c r="C126" s="1659">
        <v>5408.7581100000007</v>
      </c>
      <c r="D126" s="1660">
        <v>0</v>
      </c>
      <c r="E126" s="1660">
        <v>0</v>
      </c>
      <c r="F126" s="1660">
        <v>0</v>
      </c>
      <c r="G126" s="1660">
        <v>0</v>
      </c>
      <c r="H126" s="1660">
        <v>0</v>
      </c>
      <c r="I126" s="1660">
        <v>0</v>
      </c>
      <c r="J126" s="1660">
        <v>0</v>
      </c>
      <c r="K126" s="1660">
        <v>0</v>
      </c>
      <c r="L126" s="1660">
        <v>0</v>
      </c>
      <c r="M126" s="1660">
        <v>0</v>
      </c>
      <c r="N126" s="1660">
        <v>0</v>
      </c>
      <c r="O126" s="1661">
        <v>0</v>
      </c>
    </row>
    <row r="127" spans="1:15">
      <c r="A127" s="1653" t="s">
        <v>847</v>
      </c>
      <c r="B127" s="1658" t="s">
        <v>687</v>
      </c>
      <c r="C127" s="1659">
        <v>4682.4480000000003</v>
      </c>
      <c r="D127" s="1660">
        <v>0</v>
      </c>
      <c r="E127" s="1660">
        <v>0</v>
      </c>
      <c r="F127" s="1660">
        <v>0</v>
      </c>
      <c r="G127" s="1660">
        <v>0</v>
      </c>
      <c r="H127" s="1660">
        <v>0</v>
      </c>
      <c r="I127" s="1660">
        <v>0</v>
      </c>
      <c r="J127" s="1660">
        <v>0</v>
      </c>
      <c r="K127" s="1660">
        <v>0</v>
      </c>
      <c r="L127" s="1660">
        <v>0</v>
      </c>
      <c r="M127" s="1660">
        <v>0</v>
      </c>
      <c r="N127" s="1660">
        <v>0</v>
      </c>
      <c r="O127" s="1661">
        <v>0</v>
      </c>
    </row>
    <row r="128" spans="1:15">
      <c r="A128" s="1653" t="s">
        <v>848</v>
      </c>
      <c r="B128" s="1658" t="s">
        <v>819</v>
      </c>
      <c r="C128" s="1659">
        <v>726.31011000000001</v>
      </c>
      <c r="D128" s="1660">
        <v>0</v>
      </c>
      <c r="E128" s="1660">
        <v>0</v>
      </c>
      <c r="F128" s="1660">
        <v>0</v>
      </c>
      <c r="G128" s="1660">
        <v>0</v>
      </c>
      <c r="H128" s="1660">
        <v>0</v>
      </c>
      <c r="I128" s="1660">
        <v>0</v>
      </c>
      <c r="J128" s="1660">
        <v>0</v>
      </c>
      <c r="K128" s="1660">
        <v>0</v>
      </c>
      <c r="L128" s="1660">
        <v>0</v>
      </c>
      <c r="M128" s="1660">
        <v>0</v>
      </c>
      <c r="N128" s="1660">
        <v>0</v>
      </c>
      <c r="O128" s="1661">
        <v>0</v>
      </c>
    </row>
    <row r="129" spans="1:15">
      <c r="A129" s="1653" t="s">
        <v>849</v>
      </c>
      <c r="B129" s="1658" t="s">
        <v>823</v>
      </c>
      <c r="C129" s="1659">
        <v>11944.681849999999</v>
      </c>
      <c r="D129" s="1660">
        <v>12388.634440000002</v>
      </c>
      <c r="E129" s="1660">
        <v>12105.665490000001</v>
      </c>
      <c r="F129" s="1660">
        <v>27960.679439999996</v>
      </c>
      <c r="G129" s="1660">
        <v>15375.333859999997</v>
      </c>
      <c r="H129" s="1660">
        <v>3007.8498600000007</v>
      </c>
      <c r="I129" s="1660">
        <v>890.90258999999992</v>
      </c>
      <c r="J129" s="1660">
        <v>438.54386999999997</v>
      </c>
      <c r="K129" s="1660">
        <v>59.873199999999997</v>
      </c>
      <c r="L129" s="1660">
        <v>117.05338999999999</v>
      </c>
      <c r="M129" s="1660">
        <v>20.173699999999997</v>
      </c>
      <c r="N129" s="1660">
        <v>3.2282600000000001</v>
      </c>
      <c r="O129" s="1661">
        <v>3.5093000000000001</v>
      </c>
    </row>
    <row r="130" spans="1:15">
      <c r="A130" s="1653" t="s">
        <v>850</v>
      </c>
      <c r="B130" s="1658" t="s">
        <v>851</v>
      </c>
      <c r="C130" s="1659">
        <v>8614.5371300000006</v>
      </c>
      <c r="D130" s="1660">
        <v>11406.251450000002</v>
      </c>
      <c r="E130" s="1660">
        <v>10393.739320000001</v>
      </c>
      <c r="F130" s="1660">
        <v>24017.321299999996</v>
      </c>
      <c r="G130" s="1660">
        <v>14563.24704</v>
      </c>
      <c r="H130" s="1660">
        <v>2657.1079799999998</v>
      </c>
      <c r="I130" s="1660">
        <v>890.59458999999993</v>
      </c>
      <c r="J130" s="1660">
        <v>122.30676</v>
      </c>
      <c r="K130" s="1660">
        <v>59.873199999999997</v>
      </c>
      <c r="L130" s="1660">
        <v>117.05338999999999</v>
      </c>
      <c r="M130" s="1660">
        <v>20.173699999999997</v>
      </c>
      <c r="N130" s="1660">
        <v>3.2282600000000001</v>
      </c>
      <c r="O130" s="1661">
        <v>3.5093000000000001</v>
      </c>
    </row>
    <row r="131" spans="1:15">
      <c r="A131" s="1653" t="s">
        <v>852</v>
      </c>
      <c r="B131" s="1658" t="s">
        <v>827</v>
      </c>
      <c r="C131" s="1659">
        <v>3330.1447200000002</v>
      </c>
      <c r="D131" s="1660">
        <v>982.38298999999995</v>
      </c>
      <c r="E131" s="1660">
        <v>1711.92617</v>
      </c>
      <c r="F131" s="1660">
        <v>3943.3581399999998</v>
      </c>
      <c r="G131" s="1660">
        <v>812.08681999999999</v>
      </c>
      <c r="H131" s="1660">
        <v>350.74187999999998</v>
      </c>
      <c r="I131" s="1660">
        <v>0.308</v>
      </c>
      <c r="J131" s="1660">
        <v>316.23710999999997</v>
      </c>
      <c r="K131" s="1660">
        <v>0</v>
      </c>
      <c r="L131" s="1660">
        <v>0</v>
      </c>
      <c r="M131" s="1660">
        <v>0</v>
      </c>
      <c r="N131" s="1660">
        <v>0</v>
      </c>
      <c r="O131" s="1661">
        <v>0</v>
      </c>
    </row>
    <row r="132" spans="1:15">
      <c r="A132" s="1653" t="s">
        <v>853</v>
      </c>
      <c r="B132" s="1658" t="s">
        <v>694</v>
      </c>
      <c r="C132" s="1659">
        <v>2324.2225899999999</v>
      </c>
      <c r="D132" s="1660">
        <v>122.87779</v>
      </c>
      <c r="E132" s="1660">
        <v>1458.7972299999997</v>
      </c>
      <c r="F132" s="1660">
        <v>2771.9686399999996</v>
      </c>
      <c r="G132" s="1660">
        <v>4882.7595999999994</v>
      </c>
      <c r="H132" s="1660">
        <v>3848.5716299999999</v>
      </c>
      <c r="I132" s="1660">
        <v>2083.16813</v>
      </c>
      <c r="J132" s="1660">
        <v>1752.64023</v>
      </c>
      <c r="K132" s="1660">
        <v>1831.7525799999999</v>
      </c>
      <c r="L132" s="1660">
        <v>637.69005000000004</v>
      </c>
      <c r="M132" s="1660">
        <v>277.16080000000005</v>
      </c>
      <c r="N132" s="1660">
        <v>166.65686000000002</v>
      </c>
      <c r="O132" s="1661">
        <v>15.5501</v>
      </c>
    </row>
    <row r="133" spans="1:15">
      <c r="A133" s="1653" t="s">
        <v>854</v>
      </c>
      <c r="B133" s="1658" t="s">
        <v>855</v>
      </c>
      <c r="C133" s="1659">
        <v>927.96344999999997</v>
      </c>
      <c r="D133" s="1660">
        <v>118.52413</v>
      </c>
      <c r="E133" s="1660">
        <v>489.17307999999997</v>
      </c>
      <c r="F133" s="1660">
        <v>975.26331000000005</v>
      </c>
      <c r="G133" s="1660">
        <v>1532.8038799999999</v>
      </c>
      <c r="H133" s="1660">
        <v>1232.7458100000001</v>
      </c>
      <c r="I133" s="1660">
        <v>662.46917999999994</v>
      </c>
      <c r="J133" s="1660">
        <v>466.04347000000001</v>
      </c>
      <c r="K133" s="1660">
        <v>578.71320000000003</v>
      </c>
      <c r="L133" s="1660">
        <v>407.13583999999997</v>
      </c>
      <c r="M133" s="1660">
        <v>2.1989999999999998</v>
      </c>
      <c r="N133" s="1660">
        <v>0</v>
      </c>
      <c r="O133" s="1661">
        <v>0</v>
      </c>
    </row>
    <row r="134" spans="1:15">
      <c r="A134" s="1653" t="s">
        <v>856</v>
      </c>
      <c r="B134" s="1658" t="s">
        <v>833</v>
      </c>
      <c r="C134" s="1659">
        <v>1396.2591400000001</v>
      </c>
      <c r="D134" s="1660">
        <v>4.3536599999999996</v>
      </c>
      <c r="E134" s="1660">
        <v>969.62414999999987</v>
      </c>
      <c r="F134" s="1660">
        <v>1796.7053299999998</v>
      </c>
      <c r="G134" s="1660">
        <v>3349.9557199999999</v>
      </c>
      <c r="H134" s="1660">
        <v>2615.8258200000005</v>
      </c>
      <c r="I134" s="1660">
        <v>1420.6989500000002</v>
      </c>
      <c r="J134" s="1660">
        <v>1286.5967599999999</v>
      </c>
      <c r="K134" s="1660">
        <v>1253.0393799999999</v>
      </c>
      <c r="L134" s="1660">
        <v>230.55420999999998</v>
      </c>
      <c r="M134" s="1660">
        <v>274.96180000000004</v>
      </c>
      <c r="N134" s="1660">
        <v>166.65686000000002</v>
      </c>
      <c r="O134" s="1661">
        <v>15.5501</v>
      </c>
    </row>
    <row r="135" spans="1:15">
      <c r="A135" s="1653" t="s">
        <v>857</v>
      </c>
      <c r="B135" s="1658" t="s">
        <v>858</v>
      </c>
      <c r="C135" s="1659">
        <v>0</v>
      </c>
      <c r="D135" s="1660">
        <v>0</v>
      </c>
      <c r="E135" s="1660">
        <v>0</v>
      </c>
      <c r="F135" s="1660">
        <v>0</v>
      </c>
      <c r="G135" s="1660">
        <v>0</v>
      </c>
      <c r="H135" s="1660">
        <v>0</v>
      </c>
      <c r="I135" s="1660">
        <v>0</v>
      </c>
      <c r="J135" s="1660">
        <v>0</v>
      </c>
      <c r="K135" s="1660">
        <v>0</v>
      </c>
      <c r="L135" s="1660">
        <v>0</v>
      </c>
      <c r="M135" s="1660">
        <v>0</v>
      </c>
      <c r="N135" s="1660">
        <v>0</v>
      </c>
      <c r="O135" s="1661">
        <v>0</v>
      </c>
    </row>
    <row r="136" spans="1:15">
      <c r="A136" s="1653" t="s">
        <v>859</v>
      </c>
      <c r="B136" s="1658" t="s">
        <v>860</v>
      </c>
      <c r="C136" s="1659">
        <v>0</v>
      </c>
      <c r="D136" s="1660">
        <v>0</v>
      </c>
      <c r="E136" s="1660">
        <v>0</v>
      </c>
      <c r="F136" s="1660">
        <v>0</v>
      </c>
      <c r="G136" s="1660">
        <v>0</v>
      </c>
      <c r="H136" s="1660">
        <v>0</v>
      </c>
      <c r="I136" s="1660">
        <v>0</v>
      </c>
      <c r="J136" s="1660">
        <v>123</v>
      </c>
      <c r="K136" s="1660">
        <v>1065.6500000000001</v>
      </c>
      <c r="L136" s="1660">
        <v>2099.8141100000003</v>
      </c>
      <c r="M136" s="1660">
        <v>0</v>
      </c>
      <c r="N136" s="1660">
        <v>0</v>
      </c>
      <c r="O136" s="1661">
        <v>0</v>
      </c>
    </row>
    <row r="137" spans="1:15">
      <c r="A137" s="1653" t="s">
        <v>861</v>
      </c>
      <c r="B137" s="1658" t="s">
        <v>862</v>
      </c>
      <c r="C137" s="1659">
        <v>0</v>
      </c>
      <c r="D137" s="1660">
        <v>0</v>
      </c>
      <c r="E137" s="1660">
        <v>0</v>
      </c>
      <c r="F137" s="1660">
        <v>0</v>
      </c>
      <c r="G137" s="1660">
        <v>0</v>
      </c>
      <c r="H137" s="1660">
        <v>0</v>
      </c>
      <c r="I137" s="1660">
        <v>0</v>
      </c>
      <c r="J137" s="1660">
        <v>0</v>
      </c>
      <c r="K137" s="1660">
        <v>0</v>
      </c>
      <c r="L137" s="1660">
        <v>0</v>
      </c>
      <c r="M137" s="1660">
        <v>0</v>
      </c>
      <c r="N137" s="1660">
        <v>0</v>
      </c>
      <c r="O137" s="1661">
        <v>0</v>
      </c>
    </row>
    <row r="138" spans="1:15">
      <c r="A138" s="1653" t="s">
        <v>813</v>
      </c>
      <c r="B138" s="1658" t="s">
        <v>863</v>
      </c>
      <c r="C138" s="1673">
        <v>19677.662550000001</v>
      </c>
      <c r="D138" s="1674">
        <v>12511.512229999998</v>
      </c>
      <c r="E138" s="1674">
        <v>13564.46272</v>
      </c>
      <c r="F138" s="1674">
        <v>30732.648079999999</v>
      </c>
      <c r="G138" s="1674">
        <v>20258.09346</v>
      </c>
      <c r="H138" s="1674">
        <v>6856.4214900000006</v>
      </c>
      <c r="I138" s="1674">
        <v>2974.0707199999997</v>
      </c>
      <c r="J138" s="1674">
        <v>2314.1840999999999</v>
      </c>
      <c r="K138" s="1674">
        <v>2957.2757800000004</v>
      </c>
      <c r="L138" s="1674">
        <v>2854.55755</v>
      </c>
      <c r="M138" s="1674">
        <v>297.33450000000005</v>
      </c>
      <c r="N138" s="1674">
        <v>169.88512</v>
      </c>
      <c r="O138" s="1675">
        <v>19.0594</v>
      </c>
    </row>
    <row r="139" spans="1:15">
      <c r="A139" s="1676" t="s">
        <v>813</v>
      </c>
      <c r="B139" s="1677" t="s">
        <v>864</v>
      </c>
      <c r="C139" s="1678">
        <v>37609.141290000007</v>
      </c>
      <c r="D139" s="1679">
        <v>5662.9080500000009</v>
      </c>
      <c r="E139" s="1679">
        <v>-1084.7802099999994</v>
      </c>
      <c r="F139" s="1679">
        <v>2527.0752300000013</v>
      </c>
      <c r="G139" s="1679">
        <v>659.50643000000002</v>
      </c>
      <c r="H139" s="1679">
        <v>4675.2205600000007</v>
      </c>
      <c r="I139" s="1679">
        <v>4668.7203999999983</v>
      </c>
      <c r="J139" s="1679">
        <v>3635.0906800000002</v>
      </c>
      <c r="K139" s="1679">
        <v>4406.2076100000004</v>
      </c>
      <c r="L139" s="1679">
        <v>3295.2826500000001</v>
      </c>
      <c r="M139" s="1679">
        <v>4406.3467000000001</v>
      </c>
      <c r="N139" s="1679">
        <v>2724.4683300000002</v>
      </c>
      <c r="O139" s="1680">
        <v>2425.3240699999997</v>
      </c>
    </row>
    <row r="140" spans="1:15">
      <c r="A140" s="1653" t="s">
        <v>813</v>
      </c>
      <c r="B140" s="1654" t="s">
        <v>865</v>
      </c>
      <c r="C140" s="1681">
        <v>0</v>
      </c>
      <c r="D140" s="1682">
        <v>0</v>
      </c>
      <c r="E140" s="1682">
        <v>0</v>
      </c>
      <c r="F140" s="1682">
        <v>0</v>
      </c>
      <c r="G140" s="1682">
        <v>0</v>
      </c>
      <c r="H140" s="1682">
        <v>0</v>
      </c>
      <c r="I140" s="1682">
        <v>0</v>
      </c>
      <c r="J140" s="1682">
        <v>0</v>
      </c>
      <c r="K140" s="1682">
        <v>0</v>
      </c>
      <c r="L140" s="1682">
        <v>0</v>
      </c>
      <c r="M140" s="1682">
        <v>0</v>
      </c>
      <c r="N140" s="1682">
        <v>0</v>
      </c>
      <c r="O140" s="1683">
        <v>0</v>
      </c>
    </row>
    <row r="141" spans="1:15">
      <c r="A141" s="1653" t="s">
        <v>813</v>
      </c>
      <c r="B141" s="1658" t="s">
        <v>22</v>
      </c>
      <c r="C141" s="1655">
        <v>0</v>
      </c>
      <c r="D141" s="1656">
        <v>0</v>
      </c>
      <c r="E141" s="1656">
        <v>0</v>
      </c>
      <c r="F141" s="1656">
        <v>0</v>
      </c>
      <c r="G141" s="1656">
        <v>0</v>
      </c>
      <c r="H141" s="1656">
        <v>0</v>
      </c>
      <c r="I141" s="1656">
        <v>0</v>
      </c>
      <c r="J141" s="1656">
        <v>0</v>
      </c>
      <c r="K141" s="1656">
        <v>0</v>
      </c>
      <c r="L141" s="1656">
        <v>0</v>
      </c>
      <c r="M141" s="1656">
        <v>0</v>
      </c>
      <c r="N141" s="1656">
        <v>0</v>
      </c>
      <c r="O141" s="1657">
        <v>0</v>
      </c>
    </row>
    <row r="142" spans="1:15">
      <c r="A142" s="1653" t="s">
        <v>866</v>
      </c>
      <c r="B142" s="1658" t="s">
        <v>867</v>
      </c>
      <c r="C142" s="1659">
        <v>845.50577999999996</v>
      </c>
      <c r="D142" s="1660">
        <v>0</v>
      </c>
      <c r="E142" s="1660">
        <v>0</v>
      </c>
      <c r="F142" s="1660">
        <v>0</v>
      </c>
      <c r="G142" s="1660">
        <v>0</v>
      </c>
      <c r="H142" s="1660">
        <v>0</v>
      </c>
      <c r="I142" s="1660">
        <v>0</v>
      </c>
      <c r="J142" s="1660">
        <v>0</v>
      </c>
      <c r="K142" s="1660">
        <v>0</v>
      </c>
      <c r="L142" s="1660">
        <v>0</v>
      </c>
      <c r="M142" s="1660">
        <v>0</v>
      </c>
      <c r="N142" s="1660">
        <v>0</v>
      </c>
      <c r="O142" s="1661">
        <v>0</v>
      </c>
    </row>
    <row r="143" spans="1:15">
      <c r="A143" s="1653" t="s">
        <v>868</v>
      </c>
      <c r="B143" s="1658" t="s">
        <v>869</v>
      </c>
      <c r="C143" s="1659">
        <v>0</v>
      </c>
      <c r="D143" s="1660">
        <v>0</v>
      </c>
      <c r="E143" s="1660">
        <v>0</v>
      </c>
      <c r="F143" s="1660">
        <v>0</v>
      </c>
      <c r="G143" s="1660">
        <v>0</v>
      </c>
      <c r="H143" s="1660">
        <v>0</v>
      </c>
      <c r="I143" s="1660">
        <v>0</v>
      </c>
      <c r="J143" s="1660">
        <v>0</v>
      </c>
      <c r="K143" s="1660">
        <v>0</v>
      </c>
      <c r="L143" s="1660">
        <v>0</v>
      </c>
      <c r="M143" s="1660">
        <v>0</v>
      </c>
      <c r="N143" s="1660">
        <v>0</v>
      </c>
      <c r="O143" s="1661">
        <v>0</v>
      </c>
    </row>
    <row r="144" spans="1:15">
      <c r="A144" s="1653" t="s">
        <v>813</v>
      </c>
      <c r="B144" s="1658" t="s">
        <v>870</v>
      </c>
      <c r="C144" s="1673">
        <v>845.50577999999996</v>
      </c>
      <c r="D144" s="1674">
        <v>0</v>
      </c>
      <c r="E144" s="1674">
        <v>0</v>
      </c>
      <c r="F144" s="1674">
        <v>0</v>
      </c>
      <c r="G144" s="1674">
        <v>0</v>
      </c>
      <c r="H144" s="1674">
        <v>0</v>
      </c>
      <c r="I144" s="1674">
        <v>0</v>
      </c>
      <c r="J144" s="1674">
        <v>0</v>
      </c>
      <c r="K144" s="1674">
        <v>0</v>
      </c>
      <c r="L144" s="1674">
        <v>0</v>
      </c>
      <c r="M144" s="1674">
        <v>0</v>
      </c>
      <c r="N144" s="1674">
        <v>0</v>
      </c>
      <c r="O144" s="1675">
        <v>0</v>
      </c>
    </row>
    <row r="145" spans="1:15">
      <c r="A145" s="1653" t="s">
        <v>813</v>
      </c>
      <c r="B145" s="1658" t="s">
        <v>23</v>
      </c>
      <c r="C145" s="1673">
        <v>0</v>
      </c>
      <c r="D145" s="1674">
        <v>0</v>
      </c>
      <c r="E145" s="1674">
        <v>0</v>
      </c>
      <c r="F145" s="1674">
        <v>0</v>
      </c>
      <c r="G145" s="1674">
        <v>0</v>
      </c>
      <c r="H145" s="1674">
        <v>0</v>
      </c>
      <c r="I145" s="1674">
        <v>0</v>
      </c>
      <c r="J145" s="1674">
        <v>0</v>
      </c>
      <c r="K145" s="1674">
        <v>0</v>
      </c>
      <c r="L145" s="1674">
        <v>0</v>
      </c>
      <c r="M145" s="1674">
        <v>0</v>
      </c>
      <c r="N145" s="1674">
        <v>0</v>
      </c>
      <c r="O145" s="1675">
        <v>0</v>
      </c>
    </row>
    <row r="146" spans="1:15">
      <c r="A146" s="1653" t="s">
        <v>871</v>
      </c>
      <c r="B146" s="1658" t="s">
        <v>867</v>
      </c>
      <c r="C146" s="1659">
        <v>845.74820999999997</v>
      </c>
      <c r="D146" s="1660">
        <v>0</v>
      </c>
      <c r="E146" s="1660">
        <v>0</v>
      </c>
      <c r="F146" s="1660">
        <v>0</v>
      </c>
      <c r="G146" s="1660">
        <v>0</v>
      </c>
      <c r="H146" s="1660">
        <v>0</v>
      </c>
      <c r="I146" s="1660">
        <v>0</v>
      </c>
      <c r="J146" s="1660">
        <v>0</v>
      </c>
      <c r="K146" s="1660">
        <v>0</v>
      </c>
      <c r="L146" s="1660">
        <v>0</v>
      </c>
      <c r="M146" s="1660">
        <v>0</v>
      </c>
      <c r="N146" s="1660">
        <v>0</v>
      </c>
      <c r="O146" s="1661">
        <v>0</v>
      </c>
    </row>
    <row r="147" spans="1:15">
      <c r="A147" s="1653" t="s">
        <v>872</v>
      </c>
      <c r="B147" s="1658" t="s">
        <v>869</v>
      </c>
      <c r="C147" s="1659">
        <v>0</v>
      </c>
      <c r="D147" s="1660">
        <v>0</v>
      </c>
      <c r="E147" s="1660">
        <v>0</v>
      </c>
      <c r="F147" s="1660">
        <v>0</v>
      </c>
      <c r="G147" s="1660">
        <v>0</v>
      </c>
      <c r="H147" s="1660">
        <v>0</v>
      </c>
      <c r="I147" s="1660">
        <v>0</v>
      </c>
      <c r="J147" s="1660">
        <v>0</v>
      </c>
      <c r="K147" s="1660">
        <v>0</v>
      </c>
      <c r="L147" s="1660">
        <v>0</v>
      </c>
      <c r="M147" s="1660">
        <v>0</v>
      </c>
      <c r="N147" s="1660">
        <v>0</v>
      </c>
      <c r="O147" s="1661">
        <v>0</v>
      </c>
    </row>
    <row r="148" spans="1:15">
      <c r="A148" s="1653" t="s">
        <v>813</v>
      </c>
      <c r="B148" s="1658" t="s">
        <v>873</v>
      </c>
      <c r="C148" s="1673">
        <v>845.74820999999997</v>
      </c>
      <c r="D148" s="1674">
        <v>0</v>
      </c>
      <c r="E148" s="1674">
        <v>0</v>
      </c>
      <c r="F148" s="1674">
        <v>0</v>
      </c>
      <c r="G148" s="1674">
        <v>0</v>
      </c>
      <c r="H148" s="1674">
        <v>0</v>
      </c>
      <c r="I148" s="1674">
        <v>0</v>
      </c>
      <c r="J148" s="1674">
        <v>0</v>
      </c>
      <c r="K148" s="1674">
        <v>0</v>
      </c>
      <c r="L148" s="1674">
        <v>0</v>
      </c>
      <c r="M148" s="1674">
        <v>0</v>
      </c>
      <c r="N148" s="1674">
        <v>0</v>
      </c>
      <c r="O148" s="1675">
        <v>0</v>
      </c>
    </row>
    <row r="149" spans="1:15">
      <c r="A149" s="1676" t="s">
        <v>813</v>
      </c>
      <c r="B149" s="1677" t="s">
        <v>874</v>
      </c>
      <c r="C149" s="1678">
        <v>-0.24242999999993481</v>
      </c>
      <c r="D149" s="1679">
        <v>0</v>
      </c>
      <c r="E149" s="1679">
        <v>0</v>
      </c>
      <c r="F149" s="1679">
        <v>0</v>
      </c>
      <c r="G149" s="1679">
        <v>0</v>
      </c>
      <c r="H149" s="1679">
        <v>0</v>
      </c>
      <c r="I149" s="1679">
        <v>0</v>
      </c>
      <c r="J149" s="1679">
        <v>0</v>
      </c>
      <c r="K149" s="1679">
        <v>0</v>
      </c>
      <c r="L149" s="1679">
        <v>0</v>
      </c>
      <c r="M149" s="1679">
        <v>0</v>
      </c>
      <c r="N149" s="1679">
        <v>0</v>
      </c>
      <c r="O149" s="1680">
        <v>0</v>
      </c>
    </row>
    <row r="150" spans="1:15">
      <c r="A150" s="1676" t="s">
        <v>813</v>
      </c>
      <c r="B150" s="1677" t="s">
        <v>875</v>
      </c>
      <c r="C150" s="1678">
        <v>37608.898860000008</v>
      </c>
      <c r="D150" s="1679">
        <v>5662.9080500000009</v>
      </c>
      <c r="E150" s="1679">
        <v>-1084.7802099999994</v>
      </c>
      <c r="F150" s="1679">
        <v>2527.0752300000013</v>
      </c>
      <c r="G150" s="1679">
        <v>659.50643000000002</v>
      </c>
      <c r="H150" s="1679">
        <v>4675.2205600000007</v>
      </c>
      <c r="I150" s="1679">
        <v>4668.7203999999983</v>
      </c>
      <c r="J150" s="1679">
        <v>3635.0906800000002</v>
      </c>
      <c r="K150" s="1679">
        <v>4406.2076100000004</v>
      </c>
      <c r="L150" s="1679">
        <v>3295.2826500000001</v>
      </c>
      <c r="M150" s="1679">
        <v>4406.3467000000001</v>
      </c>
      <c r="N150" s="1679">
        <v>2724.4683300000002</v>
      </c>
      <c r="O150" s="1680">
        <v>2425.3240699999997</v>
      </c>
    </row>
    <row r="151" spans="1:15" ht="13.5" thickBot="1">
      <c r="A151" s="1653" t="s">
        <v>813</v>
      </c>
      <c r="B151" s="1658" t="s">
        <v>876</v>
      </c>
      <c r="C151" s="1684">
        <v>8.0000000000000004E-4</v>
      </c>
      <c r="D151" s="1685">
        <v>3.2000000000000002E-3</v>
      </c>
      <c r="E151" s="1685">
        <v>7.1999999999999998E-3</v>
      </c>
      <c r="F151" s="1685">
        <v>1.43E-2</v>
      </c>
      <c r="G151" s="1685">
        <v>2.7699999999999999E-2</v>
      </c>
      <c r="H151" s="1685">
        <v>4.4900000000000002E-2</v>
      </c>
      <c r="I151" s="1685">
        <v>6.1400000000000003E-2</v>
      </c>
      <c r="J151" s="1685">
        <v>7.7100000000000002E-2</v>
      </c>
      <c r="K151" s="1685">
        <v>0.10150000000000001</v>
      </c>
      <c r="L151" s="1685">
        <v>0.1326</v>
      </c>
      <c r="M151" s="1685">
        <v>0.1784</v>
      </c>
      <c r="N151" s="1685">
        <v>0.2243</v>
      </c>
      <c r="O151" s="1686">
        <v>0.26029999999999998</v>
      </c>
    </row>
    <row r="152" spans="1:15" ht="14.25" thickTop="1" thickBot="1">
      <c r="A152" s="1676" t="s">
        <v>813</v>
      </c>
      <c r="B152" s="1687" t="s">
        <v>877</v>
      </c>
      <c r="C152" s="1688">
        <v>30.087119087999998</v>
      </c>
      <c r="D152" s="1689">
        <v>18.121305759999998</v>
      </c>
      <c r="E152" s="1689">
        <v>-7.8104175119999963</v>
      </c>
      <c r="F152" s="1689">
        <v>36.137175789000004</v>
      </c>
      <c r="G152" s="1689">
        <v>18.268328110999995</v>
      </c>
      <c r="H152" s="1689">
        <v>209.91740314399999</v>
      </c>
      <c r="I152" s="1689">
        <v>286.65943255999997</v>
      </c>
      <c r="J152" s="1689">
        <v>280.26549142799996</v>
      </c>
      <c r="K152" s="1689">
        <v>447.23007241500011</v>
      </c>
      <c r="L152" s="1689">
        <v>436.95447939000007</v>
      </c>
      <c r="M152" s="1689">
        <v>786.09225128000026</v>
      </c>
      <c r="N152" s="1689">
        <v>611.09824641900002</v>
      </c>
      <c r="O152" s="1690">
        <v>631.31185542099968</v>
      </c>
    </row>
    <row r="153" spans="1:15" ht="14.25" thickTop="1" thickBot="1">
      <c r="A153" s="1691" t="s">
        <v>813</v>
      </c>
      <c r="B153" s="1692" t="s">
        <v>878</v>
      </c>
      <c r="C153" s="1693">
        <v>0</v>
      </c>
      <c r="D153" s="1694">
        <v>0</v>
      </c>
      <c r="E153" s="1694">
        <v>0</v>
      </c>
      <c r="F153" s="1694">
        <v>0</v>
      </c>
      <c r="G153" s="1694">
        <v>0</v>
      </c>
      <c r="H153" s="1694">
        <v>0</v>
      </c>
      <c r="I153" s="1694">
        <v>0</v>
      </c>
      <c r="J153" s="1694">
        <v>0</v>
      </c>
      <c r="K153" s="1694">
        <v>0</v>
      </c>
      <c r="L153" s="1694">
        <v>0</v>
      </c>
      <c r="M153" s="1694">
        <v>2.077228152501117E-4</v>
      </c>
      <c r="N153" s="1695">
        <v>3784.332743293</v>
      </c>
      <c r="O153" s="1696">
        <v>0</v>
      </c>
    </row>
    <row r="154" spans="1:15" ht="14.25" thickTop="1" thickBot="1">
      <c r="A154" s="2414" t="s">
        <v>881</v>
      </c>
      <c r="B154" s="2415"/>
      <c r="C154" s="2415"/>
      <c r="D154" s="2415"/>
      <c r="E154" s="2415"/>
      <c r="F154" s="2415"/>
      <c r="G154" s="2415"/>
      <c r="H154" s="2415"/>
      <c r="I154" s="2415"/>
      <c r="J154" s="2415"/>
      <c r="K154" s="2415"/>
      <c r="L154" s="2415"/>
      <c r="M154" s="2415"/>
      <c r="N154" s="2415"/>
      <c r="O154" s="2416"/>
    </row>
    <row r="155" spans="1:15" ht="13.5" customHeight="1" thickTop="1">
      <c r="A155" s="2407"/>
      <c r="B155" s="2409" t="s">
        <v>798</v>
      </c>
      <c r="C155" s="2411" t="s">
        <v>799</v>
      </c>
      <c r="D155" s="2412"/>
      <c r="E155" s="2412"/>
      <c r="F155" s="2412"/>
      <c r="G155" s="2412"/>
      <c r="H155" s="2412"/>
      <c r="I155" s="2412"/>
      <c r="J155" s="2412"/>
      <c r="K155" s="2412"/>
      <c r="L155" s="2412"/>
      <c r="M155" s="2412"/>
      <c r="N155" s="2412"/>
      <c r="O155" s="2413"/>
    </row>
    <row r="156" spans="1:15" ht="26.25" thickBot="1">
      <c r="A156" s="2408"/>
      <c r="B156" s="2410"/>
      <c r="C156" s="1645" t="s">
        <v>800</v>
      </c>
      <c r="D156" s="1646" t="s">
        <v>801</v>
      </c>
      <c r="E156" s="1646" t="s">
        <v>802</v>
      </c>
      <c r="F156" s="1646" t="s">
        <v>803</v>
      </c>
      <c r="G156" s="1646" t="s">
        <v>804</v>
      </c>
      <c r="H156" s="1646" t="s">
        <v>805</v>
      </c>
      <c r="I156" s="1646" t="s">
        <v>806</v>
      </c>
      <c r="J156" s="1646" t="s">
        <v>807</v>
      </c>
      <c r="K156" s="1646" t="s">
        <v>808</v>
      </c>
      <c r="L156" s="1646" t="s">
        <v>809</v>
      </c>
      <c r="M156" s="1646" t="s">
        <v>810</v>
      </c>
      <c r="N156" s="1646" t="s">
        <v>811</v>
      </c>
      <c r="O156" s="1647" t="s">
        <v>812</v>
      </c>
    </row>
    <row r="157" spans="1:15" ht="13.5" thickTop="1">
      <c r="A157" s="1648" t="s">
        <v>813</v>
      </c>
      <c r="B157" s="1649" t="s">
        <v>814</v>
      </c>
      <c r="C157" s="1650"/>
      <c r="D157" s="1651"/>
      <c r="E157" s="1651"/>
      <c r="F157" s="1651"/>
      <c r="G157" s="1651"/>
      <c r="H157" s="1651"/>
      <c r="I157" s="1651"/>
      <c r="J157" s="1651"/>
      <c r="K157" s="1651"/>
      <c r="L157" s="1651"/>
      <c r="M157" s="1651"/>
      <c r="N157" s="1651"/>
      <c r="O157" s="1652"/>
    </row>
    <row r="158" spans="1:15">
      <c r="A158" s="1653" t="s">
        <v>813</v>
      </c>
      <c r="B158" s="1654" t="s">
        <v>22</v>
      </c>
      <c r="C158" s="1655"/>
      <c r="D158" s="1656"/>
      <c r="E158" s="1656"/>
      <c r="F158" s="1656"/>
      <c r="G158" s="1656"/>
      <c r="H158" s="1656"/>
      <c r="I158" s="1656"/>
      <c r="J158" s="1656"/>
      <c r="K158" s="1656"/>
      <c r="L158" s="1656"/>
      <c r="M158" s="1656"/>
      <c r="N158" s="1656"/>
      <c r="O158" s="1657"/>
    </row>
    <row r="159" spans="1:15">
      <c r="A159" s="1653" t="s">
        <v>815</v>
      </c>
      <c r="B159" s="1658" t="s">
        <v>816</v>
      </c>
      <c r="C159" s="1659">
        <v>9602.0226600000005</v>
      </c>
      <c r="D159" s="1660">
        <v>0</v>
      </c>
      <c r="E159" s="1660">
        <v>0</v>
      </c>
      <c r="F159" s="1660">
        <v>0</v>
      </c>
      <c r="G159" s="1660">
        <v>0</v>
      </c>
      <c r="H159" s="1660">
        <v>0</v>
      </c>
      <c r="I159" s="1660">
        <v>0</v>
      </c>
      <c r="J159" s="1660">
        <v>0</v>
      </c>
      <c r="K159" s="1660">
        <v>0</v>
      </c>
      <c r="L159" s="1660">
        <v>0</v>
      </c>
      <c r="M159" s="1660">
        <v>0</v>
      </c>
      <c r="N159" s="1660">
        <v>0</v>
      </c>
      <c r="O159" s="1661">
        <v>0</v>
      </c>
    </row>
    <row r="160" spans="1:15">
      <c r="A160" s="1653" t="s">
        <v>817</v>
      </c>
      <c r="B160" s="1658" t="s">
        <v>687</v>
      </c>
      <c r="C160" s="1659">
        <v>9490.7006600000004</v>
      </c>
      <c r="D160" s="1660">
        <v>0</v>
      </c>
      <c r="E160" s="1660">
        <v>0</v>
      </c>
      <c r="F160" s="1660">
        <v>0</v>
      </c>
      <c r="G160" s="1660">
        <v>0</v>
      </c>
      <c r="H160" s="1660">
        <v>0</v>
      </c>
      <c r="I160" s="1660">
        <v>0</v>
      </c>
      <c r="J160" s="1660">
        <v>0</v>
      </c>
      <c r="K160" s="1660">
        <v>0</v>
      </c>
      <c r="L160" s="1660">
        <v>0</v>
      </c>
      <c r="M160" s="1660">
        <v>0</v>
      </c>
      <c r="N160" s="1660">
        <v>0</v>
      </c>
      <c r="O160" s="1661">
        <v>0</v>
      </c>
    </row>
    <row r="161" spans="1:15">
      <c r="A161" s="1653" t="s">
        <v>818</v>
      </c>
      <c r="B161" s="1658" t="s">
        <v>819</v>
      </c>
      <c r="C161" s="1659">
        <v>111.322</v>
      </c>
      <c r="D161" s="1660">
        <v>0</v>
      </c>
      <c r="E161" s="1660">
        <v>0</v>
      </c>
      <c r="F161" s="1660">
        <v>0</v>
      </c>
      <c r="G161" s="1660">
        <v>0</v>
      </c>
      <c r="H161" s="1660">
        <v>0</v>
      </c>
      <c r="I161" s="1660">
        <v>0</v>
      </c>
      <c r="J161" s="1660">
        <v>0</v>
      </c>
      <c r="K161" s="1660">
        <v>0</v>
      </c>
      <c r="L161" s="1660">
        <v>0</v>
      </c>
      <c r="M161" s="1660">
        <v>0</v>
      </c>
      <c r="N161" s="1660">
        <v>0</v>
      </c>
      <c r="O161" s="1661">
        <v>0</v>
      </c>
    </row>
    <row r="162" spans="1:15" ht="25.5">
      <c r="A162" s="1653" t="s">
        <v>820</v>
      </c>
      <c r="B162" s="1658" t="s">
        <v>821</v>
      </c>
      <c r="C162" s="1659">
        <v>0</v>
      </c>
      <c r="D162" s="1660">
        <v>0</v>
      </c>
      <c r="E162" s="1660">
        <v>0</v>
      </c>
      <c r="F162" s="1660">
        <v>0</v>
      </c>
      <c r="G162" s="1660">
        <v>0</v>
      </c>
      <c r="H162" s="1660">
        <v>0</v>
      </c>
      <c r="I162" s="1660">
        <v>0</v>
      </c>
      <c r="J162" s="1660">
        <v>0</v>
      </c>
      <c r="K162" s="1660">
        <v>0</v>
      </c>
      <c r="L162" s="1660">
        <v>0</v>
      </c>
      <c r="M162" s="1660">
        <v>0</v>
      </c>
      <c r="N162" s="1660">
        <v>0</v>
      </c>
      <c r="O162" s="1661">
        <v>0</v>
      </c>
    </row>
    <row r="163" spans="1:15">
      <c r="A163" s="1653" t="s">
        <v>822</v>
      </c>
      <c r="B163" s="1658" t="s">
        <v>823</v>
      </c>
      <c r="C163" s="1659">
        <v>115.08096</v>
      </c>
      <c r="D163" s="1660">
        <v>0</v>
      </c>
      <c r="E163" s="1660">
        <v>0</v>
      </c>
      <c r="F163" s="1660">
        <v>0</v>
      </c>
      <c r="G163" s="1660">
        <v>0</v>
      </c>
      <c r="H163" s="1660">
        <v>0</v>
      </c>
      <c r="I163" s="1660">
        <v>0</v>
      </c>
      <c r="J163" s="1660">
        <v>0</v>
      </c>
      <c r="K163" s="1660">
        <v>0</v>
      </c>
      <c r="L163" s="1660">
        <v>0</v>
      </c>
      <c r="M163" s="1660">
        <v>0</v>
      </c>
      <c r="N163" s="1660">
        <v>0</v>
      </c>
      <c r="O163" s="1661">
        <v>0</v>
      </c>
    </row>
    <row r="164" spans="1:15" ht="25.5">
      <c r="A164" s="1653" t="s">
        <v>824</v>
      </c>
      <c r="B164" s="1658" t="s">
        <v>825</v>
      </c>
      <c r="C164" s="1659">
        <v>115.08096</v>
      </c>
      <c r="D164" s="1660">
        <v>0</v>
      </c>
      <c r="E164" s="1660">
        <v>0</v>
      </c>
      <c r="F164" s="1660">
        <v>0</v>
      </c>
      <c r="G164" s="1660">
        <v>0</v>
      </c>
      <c r="H164" s="1660">
        <v>0</v>
      </c>
      <c r="I164" s="1660">
        <v>0</v>
      </c>
      <c r="J164" s="1660">
        <v>0</v>
      </c>
      <c r="K164" s="1660">
        <v>0</v>
      </c>
      <c r="L164" s="1660">
        <v>0</v>
      </c>
      <c r="M164" s="1660">
        <v>0</v>
      </c>
      <c r="N164" s="1660">
        <v>0</v>
      </c>
      <c r="O164" s="1661">
        <v>0</v>
      </c>
    </row>
    <row r="165" spans="1:15">
      <c r="A165" s="1653" t="s">
        <v>826</v>
      </c>
      <c r="B165" s="1658" t="s">
        <v>827</v>
      </c>
      <c r="C165" s="1659">
        <v>0</v>
      </c>
      <c r="D165" s="1660">
        <v>0</v>
      </c>
      <c r="E165" s="1660">
        <v>0</v>
      </c>
      <c r="F165" s="1660">
        <v>0</v>
      </c>
      <c r="G165" s="1660">
        <v>0</v>
      </c>
      <c r="H165" s="1660">
        <v>0</v>
      </c>
      <c r="I165" s="1660">
        <v>0</v>
      </c>
      <c r="J165" s="1660">
        <v>0</v>
      </c>
      <c r="K165" s="1660">
        <v>0</v>
      </c>
      <c r="L165" s="1660">
        <v>0</v>
      </c>
      <c r="M165" s="1660">
        <v>0</v>
      </c>
      <c r="N165" s="1660">
        <v>0</v>
      </c>
      <c r="O165" s="1661">
        <v>0</v>
      </c>
    </row>
    <row r="166" spans="1:15">
      <c r="A166" s="1653" t="s">
        <v>828</v>
      </c>
      <c r="B166" s="1663" t="s">
        <v>829</v>
      </c>
      <c r="C166" s="1659">
        <v>60661.619059999997</v>
      </c>
      <c r="D166" s="1660">
        <v>1817.4537899999998</v>
      </c>
      <c r="E166" s="1660">
        <v>13827.913119999999</v>
      </c>
      <c r="F166" s="1660">
        <v>429.06083000000001</v>
      </c>
      <c r="G166" s="1660">
        <v>600.53962000000001</v>
      </c>
      <c r="H166" s="1660">
        <v>109.684</v>
      </c>
      <c r="I166" s="1660">
        <v>62.664000000000001</v>
      </c>
      <c r="J166" s="1660">
        <v>0</v>
      </c>
      <c r="K166" s="1660">
        <v>0</v>
      </c>
      <c r="L166" s="1660">
        <v>0</v>
      </c>
      <c r="M166" s="1660">
        <v>0</v>
      </c>
      <c r="N166" s="1660">
        <v>0</v>
      </c>
      <c r="O166" s="1661">
        <v>0</v>
      </c>
    </row>
    <row r="167" spans="1:15">
      <c r="A167" s="1653" t="s">
        <v>830</v>
      </c>
      <c r="B167" s="1663" t="s">
        <v>831</v>
      </c>
      <c r="C167" s="1659">
        <v>57502.452449999997</v>
      </c>
      <c r="D167" s="1660">
        <v>1817.4537899999998</v>
      </c>
      <c r="E167" s="1660">
        <v>13827.913119999999</v>
      </c>
      <c r="F167" s="1660">
        <v>360.60482999999999</v>
      </c>
      <c r="G167" s="1660">
        <v>600.53962000000001</v>
      </c>
      <c r="H167" s="1660">
        <v>109.684</v>
      </c>
      <c r="I167" s="1660">
        <v>62.664000000000001</v>
      </c>
      <c r="J167" s="1660">
        <v>0</v>
      </c>
      <c r="K167" s="1660">
        <v>0</v>
      </c>
      <c r="L167" s="1660">
        <v>0</v>
      </c>
      <c r="M167" s="1660">
        <v>0</v>
      </c>
      <c r="N167" s="1660">
        <v>0</v>
      </c>
      <c r="O167" s="1661">
        <v>0</v>
      </c>
    </row>
    <row r="168" spans="1:15">
      <c r="A168" s="1653" t="s">
        <v>832</v>
      </c>
      <c r="B168" s="1663" t="s">
        <v>833</v>
      </c>
      <c r="C168" s="1659">
        <v>3159.1666099999998</v>
      </c>
      <c r="D168" s="1660">
        <v>0</v>
      </c>
      <c r="E168" s="1660">
        <v>0</v>
      </c>
      <c r="F168" s="1660">
        <v>68.456000000000003</v>
      </c>
      <c r="G168" s="1660">
        <v>0</v>
      </c>
      <c r="H168" s="1660">
        <v>0</v>
      </c>
      <c r="I168" s="1660">
        <v>0</v>
      </c>
      <c r="J168" s="1660">
        <v>0</v>
      </c>
      <c r="K168" s="1660">
        <v>0</v>
      </c>
      <c r="L168" s="1660">
        <v>0</v>
      </c>
      <c r="M168" s="1660">
        <v>0</v>
      </c>
      <c r="N168" s="1660">
        <v>0</v>
      </c>
      <c r="O168" s="1661">
        <v>0</v>
      </c>
    </row>
    <row r="169" spans="1:15">
      <c r="A169" s="1653" t="s">
        <v>834</v>
      </c>
      <c r="B169" s="1658" t="s">
        <v>835</v>
      </c>
      <c r="C169" s="1659">
        <v>0</v>
      </c>
      <c r="D169" s="1660">
        <v>0</v>
      </c>
      <c r="E169" s="1660">
        <v>0</v>
      </c>
      <c r="F169" s="1660">
        <v>0</v>
      </c>
      <c r="G169" s="1660">
        <v>0</v>
      </c>
      <c r="H169" s="1660">
        <v>0</v>
      </c>
      <c r="I169" s="1660">
        <v>0</v>
      </c>
      <c r="J169" s="1660">
        <v>0</v>
      </c>
      <c r="K169" s="1660">
        <v>0</v>
      </c>
      <c r="L169" s="1660">
        <v>0</v>
      </c>
      <c r="M169" s="1660">
        <v>0</v>
      </c>
      <c r="N169" s="1660">
        <v>0</v>
      </c>
      <c r="O169" s="1661">
        <v>0</v>
      </c>
    </row>
    <row r="170" spans="1:15" ht="51">
      <c r="A170" s="1653" t="s">
        <v>836</v>
      </c>
      <c r="B170" s="1658" t="s">
        <v>837</v>
      </c>
      <c r="C170" s="1659">
        <v>0</v>
      </c>
      <c r="D170" s="1660">
        <v>0</v>
      </c>
      <c r="E170" s="1660">
        <v>0</v>
      </c>
      <c r="F170" s="1660">
        <v>0</v>
      </c>
      <c r="G170" s="1660">
        <v>0</v>
      </c>
      <c r="H170" s="1660">
        <v>0</v>
      </c>
      <c r="I170" s="1660">
        <v>0</v>
      </c>
      <c r="J170" s="1660">
        <v>0</v>
      </c>
      <c r="K170" s="1660">
        <v>0</v>
      </c>
      <c r="L170" s="1660">
        <v>0</v>
      </c>
      <c r="M170" s="1660">
        <v>0</v>
      </c>
      <c r="N170" s="1660">
        <v>0</v>
      </c>
      <c r="O170" s="1661">
        <v>0</v>
      </c>
    </row>
    <row r="171" spans="1:15" ht="38.25">
      <c r="A171" s="1653" t="s">
        <v>838</v>
      </c>
      <c r="B171" s="1658" t="s">
        <v>839</v>
      </c>
      <c r="C171" s="1659">
        <v>0</v>
      </c>
      <c r="D171" s="1660">
        <v>0</v>
      </c>
      <c r="E171" s="1660">
        <v>0</v>
      </c>
      <c r="F171" s="1660">
        <v>0</v>
      </c>
      <c r="G171" s="1660">
        <v>0</v>
      </c>
      <c r="H171" s="1660">
        <v>0</v>
      </c>
      <c r="I171" s="1660">
        <v>0</v>
      </c>
      <c r="J171" s="1660">
        <v>0</v>
      </c>
      <c r="K171" s="1660">
        <v>0</v>
      </c>
      <c r="L171" s="1660">
        <v>0</v>
      </c>
      <c r="M171" s="1660">
        <v>0</v>
      </c>
      <c r="N171" s="1660">
        <v>0</v>
      </c>
      <c r="O171" s="1661">
        <v>0</v>
      </c>
    </row>
    <row r="172" spans="1:15" ht="38.25">
      <c r="A172" s="1653" t="s">
        <v>840</v>
      </c>
      <c r="B172" s="1658" t="s">
        <v>841</v>
      </c>
      <c r="C172" s="1659">
        <v>0</v>
      </c>
      <c r="D172" s="1660">
        <v>0</v>
      </c>
      <c r="E172" s="1660">
        <v>0</v>
      </c>
      <c r="F172" s="1660">
        <v>0</v>
      </c>
      <c r="G172" s="1660">
        <v>0</v>
      </c>
      <c r="H172" s="1660">
        <v>0</v>
      </c>
      <c r="I172" s="1660">
        <v>0</v>
      </c>
      <c r="J172" s="1660">
        <v>0</v>
      </c>
      <c r="K172" s="1660">
        <v>0</v>
      </c>
      <c r="L172" s="1660">
        <v>0</v>
      </c>
      <c r="M172" s="1660">
        <v>0</v>
      </c>
      <c r="N172" s="1660">
        <v>0</v>
      </c>
      <c r="O172" s="1661">
        <v>0</v>
      </c>
    </row>
    <row r="173" spans="1:15">
      <c r="A173" s="1653" t="s">
        <v>842</v>
      </c>
      <c r="B173" s="1658" t="s">
        <v>843</v>
      </c>
      <c r="C173" s="1659">
        <v>5.3029999999999999</v>
      </c>
      <c r="D173" s="1660">
        <v>0</v>
      </c>
      <c r="E173" s="1660">
        <v>0</v>
      </c>
      <c r="F173" s="1660">
        <v>0</v>
      </c>
      <c r="G173" s="1660">
        <v>0</v>
      </c>
      <c r="H173" s="1660">
        <v>0</v>
      </c>
      <c r="I173" s="1660">
        <v>0</v>
      </c>
      <c r="J173" s="1660">
        <v>0</v>
      </c>
      <c r="K173" s="1660">
        <v>0</v>
      </c>
      <c r="L173" s="1660">
        <v>0</v>
      </c>
      <c r="M173" s="1660">
        <v>0</v>
      </c>
      <c r="N173" s="1660">
        <v>0</v>
      </c>
      <c r="O173" s="1661">
        <v>0</v>
      </c>
    </row>
    <row r="174" spans="1:15">
      <c r="A174" s="1653" t="s">
        <v>813</v>
      </c>
      <c r="B174" s="1658" t="s">
        <v>844</v>
      </c>
      <c r="C174" s="1673">
        <v>70384.025679999992</v>
      </c>
      <c r="D174" s="1674">
        <v>1817.4537899999998</v>
      </c>
      <c r="E174" s="1674">
        <v>13827.913119999999</v>
      </c>
      <c r="F174" s="1674">
        <v>429.06083000000001</v>
      </c>
      <c r="G174" s="1674">
        <v>600.53962000000001</v>
      </c>
      <c r="H174" s="1674">
        <v>109.684</v>
      </c>
      <c r="I174" s="1674">
        <v>62.664000000000001</v>
      </c>
      <c r="J174" s="1674">
        <v>0</v>
      </c>
      <c r="K174" s="1674">
        <v>0</v>
      </c>
      <c r="L174" s="1674">
        <v>0</v>
      </c>
      <c r="M174" s="1674">
        <v>0</v>
      </c>
      <c r="N174" s="1674">
        <v>0</v>
      </c>
      <c r="O174" s="1675">
        <v>0</v>
      </c>
    </row>
    <row r="175" spans="1:15">
      <c r="A175" s="1653" t="s">
        <v>813</v>
      </c>
      <c r="B175" s="1654" t="s">
        <v>23</v>
      </c>
      <c r="C175" s="1670">
        <v>0</v>
      </c>
      <c r="D175" s="1671">
        <v>0</v>
      </c>
      <c r="E175" s="1671">
        <v>0</v>
      </c>
      <c r="F175" s="1671">
        <v>0</v>
      </c>
      <c r="G175" s="1671">
        <v>0</v>
      </c>
      <c r="H175" s="1671">
        <v>0</v>
      </c>
      <c r="I175" s="1671">
        <v>0</v>
      </c>
      <c r="J175" s="1671">
        <v>0</v>
      </c>
      <c r="K175" s="1671">
        <v>0</v>
      </c>
      <c r="L175" s="1671">
        <v>0</v>
      </c>
      <c r="M175" s="1671">
        <v>0</v>
      </c>
      <c r="N175" s="1671">
        <v>0</v>
      </c>
      <c r="O175" s="1672">
        <v>0</v>
      </c>
    </row>
    <row r="176" spans="1:15">
      <c r="A176" s="1653" t="s">
        <v>845</v>
      </c>
      <c r="B176" s="1658" t="s">
        <v>846</v>
      </c>
      <c r="C176" s="1659">
        <v>164.47884999999999</v>
      </c>
      <c r="D176" s="1660">
        <v>0</v>
      </c>
      <c r="E176" s="1660">
        <v>0</v>
      </c>
      <c r="F176" s="1660">
        <v>0</v>
      </c>
      <c r="G176" s="1660">
        <v>0</v>
      </c>
      <c r="H176" s="1660">
        <v>0</v>
      </c>
      <c r="I176" s="1660">
        <v>0</v>
      </c>
      <c r="J176" s="1660">
        <v>0</v>
      </c>
      <c r="K176" s="1660">
        <v>0</v>
      </c>
      <c r="L176" s="1660">
        <v>0</v>
      </c>
      <c r="M176" s="1660">
        <v>0</v>
      </c>
      <c r="N176" s="1660">
        <v>0</v>
      </c>
      <c r="O176" s="1661">
        <v>0</v>
      </c>
    </row>
    <row r="177" spans="1:15">
      <c r="A177" s="1653" t="s">
        <v>847</v>
      </c>
      <c r="B177" s="1658" t="s">
        <v>687</v>
      </c>
      <c r="C177" s="1659">
        <v>136.92095999999998</v>
      </c>
      <c r="D177" s="1660">
        <v>0</v>
      </c>
      <c r="E177" s="1660">
        <v>0</v>
      </c>
      <c r="F177" s="1660">
        <v>0</v>
      </c>
      <c r="G177" s="1660">
        <v>0</v>
      </c>
      <c r="H177" s="1660">
        <v>0</v>
      </c>
      <c r="I177" s="1660">
        <v>0</v>
      </c>
      <c r="J177" s="1660">
        <v>0</v>
      </c>
      <c r="K177" s="1660">
        <v>0</v>
      </c>
      <c r="L177" s="1660">
        <v>0</v>
      </c>
      <c r="M177" s="1660">
        <v>0</v>
      </c>
      <c r="N177" s="1660">
        <v>0</v>
      </c>
      <c r="O177" s="1661">
        <v>0</v>
      </c>
    </row>
    <row r="178" spans="1:15">
      <c r="A178" s="1653" t="s">
        <v>848</v>
      </c>
      <c r="B178" s="1658" t="s">
        <v>819</v>
      </c>
      <c r="C178" s="1659">
        <v>27.55789</v>
      </c>
      <c r="D178" s="1660">
        <v>0</v>
      </c>
      <c r="E178" s="1660">
        <v>0</v>
      </c>
      <c r="F178" s="1660">
        <v>0</v>
      </c>
      <c r="G178" s="1660">
        <v>0</v>
      </c>
      <c r="H178" s="1660">
        <v>0</v>
      </c>
      <c r="I178" s="1660">
        <v>0</v>
      </c>
      <c r="J178" s="1660">
        <v>0</v>
      </c>
      <c r="K178" s="1660">
        <v>0</v>
      </c>
      <c r="L178" s="1660">
        <v>0</v>
      </c>
      <c r="M178" s="1660">
        <v>0</v>
      </c>
      <c r="N178" s="1660">
        <v>0</v>
      </c>
      <c r="O178" s="1661">
        <v>0</v>
      </c>
    </row>
    <row r="179" spans="1:15">
      <c r="A179" s="1653" t="s">
        <v>849</v>
      </c>
      <c r="B179" s="1658" t="s">
        <v>823</v>
      </c>
      <c r="C179" s="1659">
        <v>9912.0949600000004</v>
      </c>
      <c r="D179" s="1660">
        <v>264.82100000000003</v>
      </c>
      <c r="E179" s="1660">
        <v>2222.5059999999999</v>
      </c>
      <c r="F179" s="1660">
        <v>134.52894000000001</v>
      </c>
      <c r="G179" s="1660">
        <v>0</v>
      </c>
      <c r="H179" s="1660">
        <v>0</v>
      </c>
      <c r="I179" s="1660">
        <v>0</v>
      </c>
      <c r="J179" s="1660">
        <v>0</v>
      </c>
      <c r="K179" s="1660">
        <v>0</v>
      </c>
      <c r="L179" s="1660">
        <v>0</v>
      </c>
      <c r="M179" s="1660">
        <v>0</v>
      </c>
      <c r="N179" s="1660">
        <v>0</v>
      </c>
      <c r="O179" s="1661">
        <v>0</v>
      </c>
    </row>
    <row r="180" spans="1:15">
      <c r="A180" s="1653" t="s">
        <v>850</v>
      </c>
      <c r="B180" s="1658" t="s">
        <v>851</v>
      </c>
      <c r="C180" s="1659">
        <v>9911.9379600000011</v>
      </c>
      <c r="D180" s="1660">
        <v>263.17700000000002</v>
      </c>
      <c r="E180" s="1660">
        <v>2214.4810000000002</v>
      </c>
      <c r="F180" s="1660">
        <v>126.10594</v>
      </c>
      <c r="G180" s="1660">
        <v>0</v>
      </c>
      <c r="H180" s="1660">
        <v>0</v>
      </c>
      <c r="I180" s="1660">
        <v>0</v>
      </c>
      <c r="J180" s="1660">
        <v>0</v>
      </c>
      <c r="K180" s="1660">
        <v>0</v>
      </c>
      <c r="L180" s="1660">
        <v>0</v>
      </c>
      <c r="M180" s="1660">
        <v>0</v>
      </c>
      <c r="N180" s="1660">
        <v>0</v>
      </c>
      <c r="O180" s="1661">
        <v>0</v>
      </c>
    </row>
    <row r="181" spans="1:15">
      <c r="A181" s="1653" t="s">
        <v>852</v>
      </c>
      <c r="B181" s="1658" t="s">
        <v>827</v>
      </c>
      <c r="C181" s="1659">
        <v>0.157</v>
      </c>
      <c r="D181" s="1660">
        <v>1.6439999999999999</v>
      </c>
      <c r="E181" s="1660">
        <v>8.0250000000000004</v>
      </c>
      <c r="F181" s="1660">
        <v>8.423</v>
      </c>
      <c r="G181" s="1660">
        <v>0</v>
      </c>
      <c r="H181" s="1660">
        <v>0</v>
      </c>
      <c r="I181" s="1660">
        <v>0</v>
      </c>
      <c r="J181" s="1660">
        <v>0</v>
      </c>
      <c r="K181" s="1660">
        <v>0</v>
      </c>
      <c r="L181" s="1660">
        <v>0</v>
      </c>
      <c r="M181" s="1660">
        <v>0</v>
      </c>
      <c r="N181" s="1660">
        <v>0</v>
      </c>
      <c r="O181" s="1661">
        <v>0</v>
      </c>
    </row>
    <row r="182" spans="1:15">
      <c r="A182" s="1653" t="s">
        <v>853</v>
      </c>
      <c r="B182" s="1658" t="s">
        <v>694</v>
      </c>
      <c r="C182" s="1659">
        <v>2744.5541100000005</v>
      </c>
      <c r="D182" s="1660">
        <v>807.01475000000005</v>
      </c>
      <c r="E182" s="1660">
        <v>4550.3161800000007</v>
      </c>
      <c r="F182" s="1660">
        <v>4.9991899999999996</v>
      </c>
      <c r="G182" s="1660">
        <v>0</v>
      </c>
      <c r="H182" s="1660">
        <v>0</v>
      </c>
      <c r="I182" s="1660">
        <v>0</v>
      </c>
      <c r="J182" s="1660">
        <v>0</v>
      </c>
      <c r="K182" s="1660">
        <v>0</v>
      </c>
      <c r="L182" s="1660">
        <v>0</v>
      </c>
      <c r="M182" s="1660">
        <v>0</v>
      </c>
      <c r="N182" s="1660">
        <v>0</v>
      </c>
      <c r="O182" s="1661">
        <v>0</v>
      </c>
    </row>
    <row r="183" spans="1:15">
      <c r="A183" s="1653" t="s">
        <v>854</v>
      </c>
      <c r="B183" s="1658" t="s">
        <v>855</v>
      </c>
      <c r="C183" s="1659">
        <v>1533.40021</v>
      </c>
      <c r="D183" s="1660">
        <v>425.89538999999996</v>
      </c>
      <c r="E183" s="1660">
        <v>995.04507999999998</v>
      </c>
      <c r="F183" s="1660">
        <v>0</v>
      </c>
      <c r="G183" s="1660">
        <v>0</v>
      </c>
      <c r="H183" s="1660">
        <v>0</v>
      </c>
      <c r="I183" s="1660">
        <v>0</v>
      </c>
      <c r="J183" s="1660">
        <v>0</v>
      </c>
      <c r="K183" s="1660">
        <v>0</v>
      </c>
      <c r="L183" s="1660">
        <v>0</v>
      </c>
      <c r="M183" s="1660">
        <v>0</v>
      </c>
      <c r="N183" s="1660">
        <v>0</v>
      </c>
      <c r="O183" s="1661">
        <v>0</v>
      </c>
    </row>
    <row r="184" spans="1:15">
      <c r="A184" s="1653" t="s">
        <v>856</v>
      </c>
      <c r="B184" s="1658" t="s">
        <v>833</v>
      </c>
      <c r="C184" s="1659">
        <v>1211.1538999999998</v>
      </c>
      <c r="D184" s="1660">
        <v>381.11935999999997</v>
      </c>
      <c r="E184" s="1660">
        <v>3555.2710999999999</v>
      </c>
      <c r="F184" s="1660">
        <v>4.9991899999999996</v>
      </c>
      <c r="G184" s="1660">
        <v>0</v>
      </c>
      <c r="H184" s="1660">
        <v>0</v>
      </c>
      <c r="I184" s="1660">
        <v>0</v>
      </c>
      <c r="J184" s="1660">
        <v>0</v>
      </c>
      <c r="K184" s="1660">
        <v>0</v>
      </c>
      <c r="L184" s="1660">
        <v>0</v>
      </c>
      <c r="M184" s="1660">
        <v>0</v>
      </c>
      <c r="N184" s="1660">
        <v>0</v>
      </c>
      <c r="O184" s="1661">
        <v>0</v>
      </c>
    </row>
    <row r="185" spans="1:15">
      <c r="A185" s="1653" t="s">
        <v>857</v>
      </c>
      <c r="B185" s="1658" t="s">
        <v>858</v>
      </c>
      <c r="C185" s="1659">
        <v>0</v>
      </c>
      <c r="D185" s="1660">
        <v>0</v>
      </c>
      <c r="E185" s="1660">
        <v>0</v>
      </c>
      <c r="F185" s="1660">
        <v>0</v>
      </c>
      <c r="G185" s="1660">
        <v>0</v>
      </c>
      <c r="H185" s="1660">
        <v>0</v>
      </c>
      <c r="I185" s="1660">
        <v>0</v>
      </c>
      <c r="J185" s="1660">
        <v>0</v>
      </c>
      <c r="K185" s="1660">
        <v>0</v>
      </c>
      <c r="L185" s="1660">
        <v>0</v>
      </c>
      <c r="M185" s="1660">
        <v>0</v>
      </c>
      <c r="N185" s="1660">
        <v>0</v>
      </c>
      <c r="O185" s="1661">
        <v>0</v>
      </c>
    </row>
    <row r="186" spans="1:15">
      <c r="A186" s="1653" t="s">
        <v>859</v>
      </c>
      <c r="B186" s="1658" t="s">
        <v>860</v>
      </c>
      <c r="C186" s="1659">
        <v>0</v>
      </c>
      <c r="D186" s="1660">
        <v>1352.7954</v>
      </c>
      <c r="E186" s="1660">
        <v>1291.3046999999999</v>
      </c>
      <c r="F186" s="1660">
        <v>0</v>
      </c>
      <c r="G186" s="1660">
        <v>0</v>
      </c>
      <c r="H186" s="1660">
        <v>0</v>
      </c>
      <c r="I186" s="1660">
        <v>0</v>
      </c>
      <c r="J186" s="1660">
        <v>0</v>
      </c>
      <c r="K186" s="1660">
        <v>0</v>
      </c>
      <c r="L186" s="1660">
        <v>0</v>
      </c>
      <c r="M186" s="1660">
        <v>0</v>
      </c>
      <c r="N186" s="1660">
        <v>0</v>
      </c>
      <c r="O186" s="1661">
        <v>0</v>
      </c>
    </row>
    <row r="187" spans="1:15">
      <c r="A187" s="1653" t="s">
        <v>861</v>
      </c>
      <c r="B187" s="1658" t="s">
        <v>862</v>
      </c>
      <c r="C187" s="1659">
        <v>0</v>
      </c>
      <c r="D187" s="1660">
        <v>0</v>
      </c>
      <c r="E187" s="1660">
        <v>0</v>
      </c>
      <c r="F187" s="1660">
        <v>0</v>
      </c>
      <c r="G187" s="1660">
        <v>0</v>
      </c>
      <c r="H187" s="1660">
        <v>0</v>
      </c>
      <c r="I187" s="1660">
        <v>0</v>
      </c>
      <c r="J187" s="1660">
        <v>0</v>
      </c>
      <c r="K187" s="1660">
        <v>0</v>
      </c>
      <c r="L187" s="1660">
        <v>0</v>
      </c>
      <c r="M187" s="1660">
        <v>0</v>
      </c>
      <c r="N187" s="1660">
        <v>0</v>
      </c>
      <c r="O187" s="1661">
        <v>0</v>
      </c>
    </row>
    <row r="188" spans="1:15">
      <c r="A188" s="1653" t="s">
        <v>813</v>
      </c>
      <c r="B188" s="1658" t="s">
        <v>863</v>
      </c>
      <c r="C188" s="1673">
        <v>12821.127920000001</v>
      </c>
      <c r="D188" s="1674">
        <v>2424.6311500000002</v>
      </c>
      <c r="E188" s="1674">
        <v>8064.1268799999998</v>
      </c>
      <c r="F188" s="1674">
        <v>139.52813</v>
      </c>
      <c r="G188" s="1674">
        <v>0</v>
      </c>
      <c r="H188" s="1674">
        <v>0</v>
      </c>
      <c r="I188" s="1674">
        <v>0</v>
      </c>
      <c r="J188" s="1674">
        <v>0</v>
      </c>
      <c r="K188" s="1674">
        <v>0</v>
      </c>
      <c r="L188" s="1674">
        <v>0</v>
      </c>
      <c r="M188" s="1674">
        <v>0</v>
      </c>
      <c r="N188" s="1674">
        <v>0</v>
      </c>
      <c r="O188" s="1675">
        <v>0</v>
      </c>
    </row>
    <row r="189" spans="1:15">
      <c r="A189" s="1676" t="s">
        <v>813</v>
      </c>
      <c r="B189" s="1677" t="s">
        <v>864</v>
      </c>
      <c r="C189" s="1678">
        <v>57562.897760000007</v>
      </c>
      <c r="D189" s="1679">
        <v>-607.17736000000014</v>
      </c>
      <c r="E189" s="1679">
        <v>5763.7862399999995</v>
      </c>
      <c r="F189" s="1679">
        <v>289.53270000000003</v>
      </c>
      <c r="G189" s="1679">
        <v>600.53962000000001</v>
      </c>
      <c r="H189" s="1679">
        <v>109.684</v>
      </c>
      <c r="I189" s="1679">
        <v>62.664000000000001</v>
      </c>
      <c r="J189" s="1679">
        <v>0</v>
      </c>
      <c r="K189" s="1679">
        <v>0</v>
      </c>
      <c r="L189" s="1679">
        <v>0</v>
      </c>
      <c r="M189" s="1679">
        <v>0</v>
      </c>
      <c r="N189" s="1679">
        <v>0</v>
      </c>
      <c r="O189" s="1680">
        <v>0</v>
      </c>
    </row>
    <row r="190" spans="1:15">
      <c r="A190" s="1653" t="s">
        <v>813</v>
      </c>
      <c r="B190" s="1654" t="s">
        <v>865</v>
      </c>
      <c r="C190" s="1681">
        <v>0</v>
      </c>
      <c r="D190" s="1682">
        <v>0</v>
      </c>
      <c r="E190" s="1682">
        <v>0</v>
      </c>
      <c r="F190" s="1682">
        <v>0</v>
      </c>
      <c r="G190" s="1682">
        <v>0</v>
      </c>
      <c r="H190" s="1682">
        <v>0</v>
      </c>
      <c r="I190" s="1682">
        <v>0</v>
      </c>
      <c r="J190" s="1682">
        <v>0</v>
      </c>
      <c r="K190" s="1682">
        <v>0</v>
      </c>
      <c r="L190" s="1682">
        <v>0</v>
      </c>
      <c r="M190" s="1682">
        <v>0</v>
      </c>
      <c r="N190" s="1682">
        <v>0</v>
      </c>
      <c r="O190" s="1683">
        <v>0</v>
      </c>
    </row>
    <row r="191" spans="1:15">
      <c r="A191" s="1653" t="s">
        <v>813</v>
      </c>
      <c r="B191" s="1658" t="s">
        <v>22</v>
      </c>
      <c r="C191" s="1655">
        <v>0</v>
      </c>
      <c r="D191" s="1656">
        <v>0</v>
      </c>
      <c r="E191" s="1656">
        <v>0</v>
      </c>
      <c r="F191" s="1656">
        <v>0</v>
      </c>
      <c r="G191" s="1656">
        <v>0</v>
      </c>
      <c r="H191" s="1656">
        <v>0</v>
      </c>
      <c r="I191" s="1656">
        <v>0</v>
      </c>
      <c r="J191" s="1656">
        <v>0</v>
      </c>
      <c r="K191" s="1656">
        <v>0</v>
      </c>
      <c r="L191" s="1656">
        <v>0</v>
      </c>
      <c r="M191" s="1656">
        <v>0</v>
      </c>
      <c r="N191" s="1656">
        <v>0</v>
      </c>
      <c r="O191" s="1657">
        <v>0</v>
      </c>
    </row>
    <row r="192" spans="1:15">
      <c r="A192" s="1653" t="s">
        <v>866</v>
      </c>
      <c r="B192" s="1658" t="s">
        <v>867</v>
      </c>
      <c r="C192" s="1659">
        <v>0</v>
      </c>
      <c r="D192" s="1660">
        <v>0</v>
      </c>
      <c r="E192" s="1660">
        <v>0</v>
      </c>
      <c r="F192" s="1660">
        <v>0</v>
      </c>
      <c r="G192" s="1660">
        <v>0</v>
      </c>
      <c r="H192" s="1660">
        <v>0</v>
      </c>
      <c r="I192" s="1660">
        <v>0</v>
      </c>
      <c r="J192" s="1660">
        <v>0</v>
      </c>
      <c r="K192" s="1660">
        <v>0</v>
      </c>
      <c r="L192" s="1660">
        <v>0</v>
      </c>
      <c r="M192" s="1660">
        <v>0</v>
      </c>
      <c r="N192" s="1660">
        <v>0</v>
      </c>
      <c r="O192" s="1661">
        <v>0</v>
      </c>
    </row>
    <row r="193" spans="1:15">
      <c r="A193" s="1653" t="s">
        <v>868</v>
      </c>
      <c r="B193" s="1658" t="s">
        <v>869</v>
      </c>
      <c r="C193" s="1659">
        <v>0</v>
      </c>
      <c r="D193" s="1660">
        <v>0</v>
      </c>
      <c r="E193" s="1660">
        <v>0</v>
      </c>
      <c r="F193" s="1660">
        <v>0</v>
      </c>
      <c r="G193" s="1660">
        <v>0</v>
      </c>
      <c r="H193" s="1660">
        <v>0</v>
      </c>
      <c r="I193" s="1660">
        <v>0</v>
      </c>
      <c r="J193" s="1660">
        <v>0</v>
      </c>
      <c r="K193" s="1660">
        <v>0</v>
      </c>
      <c r="L193" s="1660">
        <v>0</v>
      </c>
      <c r="M193" s="1660">
        <v>0</v>
      </c>
      <c r="N193" s="1660">
        <v>0</v>
      </c>
      <c r="O193" s="1661">
        <v>0</v>
      </c>
    </row>
    <row r="194" spans="1:15">
      <c r="A194" s="1653" t="s">
        <v>813</v>
      </c>
      <c r="B194" s="1658" t="s">
        <v>870</v>
      </c>
      <c r="C194" s="1673">
        <v>0</v>
      </c>
      <c r="D194" s="1674">
        <v>0</v>
      </c>
      <c r="E194" s="1674">
        <v>0</v>
      </c>
      <c r="F194" s="1674">
        <v>0</v>
      </c>
      <c r="G194" s="1674">
        <v>0</v>
      </c>
      <c r="H194" s="1674">
        <v>0</v>
      </c>
      <c r="I194" s="1674">
        <v>0</v>
      </c>
      <c r="J194" s="1674">
        <v>0</v>
      </c>
      <c r="K194" s="1674">
        <v>0</v>
      </c>
      <c r="L194" s="1674">
        <v>0</v>
      </c>
      <c r="M194" s="1674">
        <v>0</v>
      </c>
      <c r="N194" s="1674">
        <v>0</v>
      </c>
      <c r="O194" s="1675">
        <v>0</v>
      </c>
    </row>
    <row r="195" spans="1:15">
      <c r="A195" s="1653" t="s">
        <v>813</v>
      </c>
      <c r="B195" s="1658" t="s">
        <v>23</v>
      </c>
      <c r="C195" s="1673">
        <v>0</v>
      </c>
      <c r="D195" s="1674">
        <v>0</v>
      </c>
      <c r="E195" s="1674">
        <v>0</v>
      </c>
      <c r="F195" s="1674">
        <v>0</v>
      </c>
      <c r="G195" s="1674">
        <v>0</v>
      </c>
      <c r="H195" s="1674">
        <v>0</v>
      </c>
      <c r="I195" s="1674">
        <v>0</v>
      </c>
      <c r="J195" s="1674">
        <v>0</v>
      </c>
      <c r="K195" s="1674">
        <v>0</v>
      </c>
      <c r="L195" s="1674">
        <v>0</v>
      </c>
      <c r="M195" s="1674">
        <v>0</v>
      </c>
      <c r="N195" s="1674">
        <v>0</v>
      </c>
      <c r="O195" s="1675">
        <v>0</v>
      </c>
    </row>
    <row r="196" spans="1:15">
      <c r="A196" s="1653" t="s">
        <v>871</v>
      </c>
      <c r="B196" s="1658" t="s">
        <v>867</v>
      </c>
      <c r="C196" s="1659">
        <v>0</v>
      </c>
      <c r="D196" s="1660">
        <v>0</v>
      </c>
      <c r="E196" s="1660">
        <v>0</v>
      </c>
      <c r="F196" s="1660">
        <v>0</v>
      </c>
      <c r="G196" s="1660">
        <v>0</v>
      </c>
      <c r="H196" s="1660">
        <v>0</v>
      </c>
      <c r="I196" s="1660">
        <v>0</v>
      </c>
      <c r="J196" s="1660">
        <v>0</v>
      </c>
      <c r="K196" s="1660">
        <v>0</v>
      </c>
      <c r="L196" s="1660">
        <v>0</v>
      </c>
      <c r="M196" s="1660">
        <v>0</v>
      </c>
      <c r="N196" s="1660">
        <v>0</v>
      </c>
      <c r="O196" s="1661">
        <v>0</v>
      </c>
    </row>
    <row r="197" spans="1:15">
      <c r="A197" s="1653" t="s">
        <v>872</v>
      </c>
      <c r="B197" s="1658" t="s">
        <v>869</v>
      </c>
      <c r="C197" s="1659">
        <v>0</v>
      </c>
      <c r="D197" s="1660">
        <v>0</v>
      </c>
      <c r="E197" s="1660">
        <v>0</v>
      </c>
      <c r="F197" s="1660">
        <v>0</v>
      </c>
      <c r="G197" s="1660">
        <v>0</v>
      </c>
      <c r="H197" s="1660">
        <v>0</v>
      </c>
      <c r="I197" s="1660">
        <v>0</v>
      </c>
      <c r="J197" s="1660">
        <v>0</v>
      </c>
      <c r="K197" s="1660">
        <v>0</v>
      </c>
      <c r="L197" s="1660">
        <v>0</v>
      </c>
      <c r="M197" s="1660">
        <v>0</v>
      </c>
      <c r="N197" s="1660">
        <v>0</v>
      </c>
      <c r="O197" s="1661">
        <v>0</v>
      </c>
    </row>
    <row r="198" spans="1:15">
      <c r="A198" s="1653" t="s">
        <v>813</v>
      </c>
      <c r="B198" s="1658" t="s">
        <v>873</v>
      </c>
      <c r="C198" s="1673">
        <v>0</v>
      </c>
      <c r="D198" s="1674">
        <v>0</v>
      </c>
      <c r="E198" s="1674">
        <v>0</v>
      </c>
      <c r="F198" s="1674">
        <v>0</v>
      </c>
      <c r="G198" s="1674">
        <v>0</v>
      </c>
      <c r="H198" s="1674">
        <v>0</v>
      </c>
      <c r="I198" s="1674">
        <v>0</v>
      </c>
      <c r="J198" s="1674">
        <v>0</v>
      </c>
      <c r="K198" s="1674">
        <v>0</v>
      </c>
      <c r="L198" s="1674">
        <v>0</v>
      </c>
      <c r="M198" s="1674">
        <v>0</v>
      </c>
      <c r="N198" s="1674">
        <v>0</v>
      </c>
      <c r="O198" s="1675">
        <v>0</v>
      </c>
    </row>
    <row r="199" spans="1:15">
      <c r="A199" s="1676" t="s">
        <v>813</v>
      </c>
      <c r="B199" s="1677" t="s">
        <v>874</v>
      </c>
      <c r="C199" s="1678">
        <v>0</v>
      </c>
      <c r="D199" s="1679">
        <v>0</v>
      </c>
      <c r="E199" s="1679">
        <v>0</v>
      </c>
      <c r="F199" s="1679">
        <v>0</v>
      </c>
      <c r="G199" s="1679">
        <v>0</v>
      </c>
      <c r="H199" s="1679">
        <v>0</v>
      </c>
      <c r="I199" s="1679">
        <v>0</v>
      </c>
      <c r="J199" s="1679">
        <v>0</v>
      </c>
      <c r="K199" s="1679">
        <v>0</v>
      </c>
      <c r="L199" s="1679">
        <v>0</v>
      </c>
      <c r="M199" s="1679">
        <v>0</v>
      </c>
      <c r="N199" s="1679">
        <v>0</v>
      </c>
      <c r="O199" s="1680">
        <v>0</v>
      </c>
    </row>
    <row r="200" spans="1:15">
      <c r="A200" s="1676" t="s">
        <v>813</v>
      </c>
      <c r="B200" s="1677" t="s">
        <v>875</v>
      </c>
      <c r="C200" s="1678">
        <v>57562.897760000007</v>
      </c>
      <c r="D200" s="1679">
        <v>-607.17736000000014</v>
      </c>
      <c r="E200" s="1679">
        <v>5763.7862399999995</v>
      </c>
      <c r="F200" s="1679">
        <v>289.53270000000003</v>
      </c>
      <c r="G200" s="1679">
        <v>600.53962000000001</v>
      </c>
      <c r="H200" s="1679">
        <v>109.684</v>
      </c>
      <c r="I200" s="1679">
        <v>62.664000000000001</v>
      </c>
      <c r="J200" s="1679">
        <v>0</v>
      </c>
      <c r="K200" s="1679">
        <v>0</v>
      </c>
      <c r="L200" s="1679">
        <v>0</v>
      </c>
      <c r="M200" s="1679">
        <v>0</v>
      </c>
      <c r="N200" s="1679">
        <v>0</v>
      </c>
      <c r="O200" s="1680">
        <v>0</v>
      </c>
    </row>
    <row r="201" spans="1:15" ht="13.5" thickBot="1">
      <c r="A201" s="1653" t="s">
        <v>813</v>
      </c>
      <c r="B201" s="1658" t="s">
        <v>876</v>
      </c>
      <c r="C201" s="1684">
        <v>8.0000000000000004E-4</v>
      </c>
      <c r="D201" s="1685">
        <v>3.2000000000000002E-3</v>
      </c>
      <c r="E201" s="1685">
        <v>7.1999999999999998E-3</v>
      </c>
      <c r="F201" s="1685">
        <v>1.43E-2</v>
      </c>
      <c r="G201" s="1685">
        <v>2.7699999999999999E-2</v>
      </c>
      <c r="H201" s="1685">
        <v>4.4900000000000002E-2</v>
      </c>
      <c r="I201" s="1685">
        <v>6.1400000000000003E-2</v>
      </c>
      <c r="J201" s="1685">
        <v>7.7100000000000002E-2</v>
      </c>
      <c r="K201" s="1685">
        <v>0.10150000000000001</v>
      </c>
      <c r="L201" s="1685">
        <v>0.1326</v>
      </c>
      <c r="M201" s="1685">
        <v>0.1784</v>
      </c>
      <c r="N201" s="1685">
        <v>0.2243</v>
      </c>
      <c r="O201" s="1686">
        <v>0.26029999999999998</v>
      </c>
    </row>
    <row r="202" spans="1:15" ht="14.25" thickTop="1" thickBot="1">
      <c r="A202" s="1676" t="s">
        <v>813</v>
      </c>
      <c r="B202" s="1687" t="s">
        <v>877</v>
      </c>
      <c r="C202" s="1688">
        <v>46.050318208</v>
      </c>
      <c r="D202" s="1689">
        <v>-1.9429675520000005</v>
      </c>
      <c r="E202" s="1689">
        <v>41.499260928000005</v>
      </c>
      <c r="F202" s="1689">
        <v>4.1403176100000003</v>
      </c>
      <c r="G202" s="1697">
        <v>16.634947474000001</v>
      </c>
      <c r="H202" s="1689">
        <v>4.9248116</v>
      </c>
      <c r="I202" s="1689">
        <v>3.8475696000000004</v>
      </c>
      <c r="J202" s="1689">
        <v>0</v>
      </c>
      <c r="K202" s="1689">
        <v>0</v>
      </c>
      <c r="L202" s="1689">
        <v>0</v>
      </c>
      <c r="M202" s="1689">
        <v>0</v>
      </c>
      <c r="N202" s="1689">
        <v>0</v>
      </c>
      <c r="O202" s="1690">
        <v>0</v>
      </c>
    </row>
    <row r="203" spans="1:15" ht="14.25" thickTop="1" thickBot="1">
      <c r="A203" s="1691" t="s">
        <v>813</v>
      </c>
      <c r="B203" s="1692" t="s">
        <v>878</v>
      </c>
      <c r="C203" s="1693">
        <v>0</v>
      </c>
      <c r="D203" s="1694">
        <v>0</v>
      </c>
      <c r="E203" s="1694">
        <v>0</v>
      </c>
      <c r="F203" s="1694">
        <v>0</v>
      </c>
      <c r="G203" s="1694">
        <v>0</v>
      </c>
      <c r="H203" s="1694">
        <v>0</v>
      </c>
      <c r="I203" s="1694">
        <v>0</v>
      </c>
      <c r="J203" s="1694">
        <v>0</v>
      </c>
      <c r="K203" s="1694">
        <v>0</v>
      </c>
      <c r="L203" s="1694">
        <v>0</v>
      </c>
      <c r="M203" s="1694">
        <v>0</v>
      </c>
      <c r="N203" s="1695">
        <v>115.154257868</v>
      </c>
      <c r="O203" s="1696">
        <v>0</v>
      </c>
    </row>
    <row r="204" spans="1:15" ht="13.5" thickTop="1"/>
    <row r="206" spans="1:15">
      <c r="N206" s="1662"/>
    </row>
  </sheetData>
  <mergeCells count="18">
    <mergeCell ref="A154:O154"/>
    <mergeCell ref="A155:A156"/>
    <mergeCell ref="B155:B156"/>
    <mergeCell ref="C155:O155"/>
    <mergeCell ref="A54:O54"/>
    <mergeCell ref="A55:A56"/>
    <mergeCell ref="B55:B56"/>
    <mergeCell ref="C55:O55"/>
    <mergeCell ref="A104:O104"/>
    <mergeCell ref="A105:A106"/>
    <mergeCell ref="B105:B106"/>
    <mergeCell ref="C105:O105"/>
    <mergeCell ref="N1:O1"/>
    <mergeCell ref="A2:O2"/>
    <mergeCell ref="C4:O4"/>
    <mergeCell ref="A5:A6"/>
    <mergeCell ref="B5:B6"/>
    <mergeCell ref="C5:O5"/>
  </mergeCells>
  <pageMargins left="0.6692913385826772" right="0.35433070866141736" top="0.39370078740157483" bottom="0.35433070866141736" header="0.27559055118110237" footer="0.31496062992125984"/>
  <pageSetup paperSize="9" scale="4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workbookViewId="0"/>
  </sheetViews>
  <sheetFormatPr defaultRowHeight="14.25"/>
  <cols>
    <col min="1" max="1" width="9.5703125" style="1698" customWidth="1"/>
    <col min="2" max="2" width="68.140625" style="1698" customWidth="1"/>
    <col min="3" max="5" width="9.140625" style="1699"/>
    <col min="6" max="6" width="13.85546875" style="1699" customWidth="1"/>
    <col min="7" max="237" width="9.140625" style="1699"/>
    <col min="238" max="238" width="6.7109375" style="1699" customWidth="1"/>
    <col min="239" max="239" width="73.5703125" style="1699" customWidth="1"/>
    <col min="240" max="240" width="11.28515625" style="1699" bestFit="1" customWidth="1"/>
    <col min="241" max="242" width="10.140625" style="1699" bestFit="1" customWidth="1"/>
    <col min="243" max="244" width="11.28515625" style="1699" bestFit="1" customWidth="1"/>
    <col min="245" max="246" width="10.140625" style="1699" bestFit="1" customWidth="1"/>
    <col min="247" max="247" width="11.28515625" style="1699" bestFit="1" customWidth="1"/>
    <col min="248" max="493" width="9.140625" style="1699"/>
    <col min="494" max="494" width="6.7109375" style="1699" customWidth="1"/>
    <col min="495" max="495" width="73.5703125" style="1699" customWidth="1"/>
    <col min="496" max="496" width="11.28515625" style="1699" bestFit="1" customWidth="1"/>
    <col min="497" max="498" width="10.140625" style="1699" bestFit="1" customWidth="1"/>
    <col min="499" max="500" width="11.28515625" style="1699" bestFit="1" customWidth="1"/>
    <col min="501" max="502" width="10.140625" style="1699" bestFit="1" customWidth="1"/>
    <col min="503" max="503" width="11.28515625" style="1699" bestFit="1" customWidth="1"/>
    <col min="504" max="749" width="9.140625" style="1699"/>
    <col min="750" max="750" width="6.7109375" style="1699" customWidth="1"/>
    <col min="751" max="751" width="73.5703125" style="1699" customWidth="1"/>
    <col min="752" max="752" width="11.28515625" style="1699" bestFit="1" customWidth="1"/>
    <col min="753" max="754" width="10.140625" style="1699" bestFit="1" customWidth="1"/>
    <col min="755" max="756" width="11.28515625" style="1699" bestFit="1" customWidth="1"/>
    <col min="757" max="758" width="10.140625" style="1699" bestFit="1" customWidth="1"/>
    <col min="759" max="759" width="11.28515625" style="1699" bestFit="1" customWidth="1"/>
    <col min="760" max="1005" width="9.140625" style="1699"/>
    <col min="1006" max="1006" width="6.7109375" style="1699" customWidth="1"/>
    <col min="1007" max="1007" width="73.5703125" style="1699" customWidth="1"/>
    <col min="1008" max="1008" width="11.28515625" style="1699" bestFit="1" customWidth="1"/>
    <col min="1009" max="1010" width="10.140625" style="1699" bestFit="1" customWidth="1"/>
    <col min="1011" max="1012" width="11.28515625" style="1699" bestFit="1" customWidth="1"/>
    <col min="1013" max="1014" width="10.140625" style="1699" bestFit="1" customWidth="1"/>
    <col min="1015" max="1015" width="11.28515625" style="1699" bestFit="1" customWidth="1"/>
    <col min="1016" max="1261" width="9.140625" style="1699"/>
    <col min="1262" max="1262" width="6.7109375" style="1699" customWidth="1"/>
    <col min="1263" max="1263" width="73.5703125" style="1699" customWidth="1"/>
    <col min="1264" max="1264" width="11.28515625" style="1699" bestFit="1" customWidth="1"/>
    <col min="1265" max="1266" width="10.140625" style="1699" bestFit="1" customWidth="1"/>
    <col min="1267" max="1268" width="11.28515625" style="1699" bestFit="1" customWidth="1"/>
    <col min="1269" max="1270" width="10.140625" style="1699" bestFit="1" customWidth="1"/>
    <col min="1271" max="1271" width="11.28515625" style="1699" bestFit="1" customWidth="1"/>
    <col min="1272" max="1517" width="9.140625" style="1699"/>
    <col min="1518" max="1518" width="6.7109375" style="1699" customWidth="1"/>
    <col min="1519" max="1519" width="73.5703125" style="1699" customWidth="1"/>
    <col min="1520" max="1520" width="11.28515625" style="1699" bestFit="1" customWidth="1"/>
    <col min="1521" max="1522" width="10.140625" style="1699" bestFit="1" customWidth="1"/>
    <col min="1523" max="1524" width="11.28515625" style="1699" bestFit="1" customWidth="1"/>
    <col min="1525" max="1526" width="10.140625" style="1699" bestFit="1" customWidth="1"/>
    <col min="1527" max="1527" width="11.28515625" style="1699" bestFit="1" customWidth="1"/>
    <col min="1528" max="1773" width="9.140625" style="1699"/>
    <col min="1774" max="1774" width="6.7109375" style="1699" customWidth="1"/>
    <col min="1775" max="1775" width="73.5703125" style="1699" customWidth="1"/>
    <col min="1776" max="1776" width="11.28515625" style="1699" bestFit="1" customWidth="1"/>
    <col min="1777" max="1778" width="10.140625" style="1699" bestFit="1" customWidth="1"/>
    <col min="1779" max="1780" width="11.28515625" style="1699" bestFit="1" customWidth="1"/>
    <col min="1781" max="1782" width="10.140625" style="1699" bestFit="1" customWidth="1"/>
    <col min="1783" max="1783" width="11.28515625" style="1699" bestFit="1" customWidth="1"/>
    <col min="1784" max="2029" width="9.140625" style="1699"/>
    <col min="2030" max="2030" width="6.7109375" style="1699" customWidth="1"/>
    <col min="2031" max="2031" width="73.5703125" style="1699" customWidth="1"/>
    <col min="2032" max="2032" width="11.28515625" style="1699" bestFit="1" customWidth="1"/>
    <col min="2033" max="2034" width="10.140625" style="1699" bestFit="1" customWidth="1"/>
    <col min="2035" max="2036" width="11.28515625" style="1699" bestFit="1" customWidth="1"/>
    <col min="2037" max="2038" width="10.140625" style="1699" bestFit="1" customWidth="1"/>
    <col min="2039" max="2039" width="11.28515625" style="1699" bestFit="1" customWidth="1"/>
    <col min="2040" max="2285" width="9.140625" style="1699"/>
    <col min="2286" max="2286" width="6.7109375" style="1699" customWidth="1"/>
    <col min="2287" max="2287" width="73.5703125" style="1699" customWidth="1"/>
    <col min="2288" max="2288" width="11.28515625" style="1699" bestFit="1" customWidth="1"/>
    <col min="2289" max="2290" width="10.140625" style="1699" bestFit="1" customWidth="1"/>
    <col min="2291" max="2292" width="11.28515625" style="1699" bestFit="1" customWidth="1"/>
    <col min="2293" max="2294" width="10.140625" style="1699" bestFit="1" customWidth="1"/>
    <col min="2295" max="2295" width="11.28515625" style="1699" bestFit="1" customWidth="1"/>
    <col min="2296" max="2541" width="9.140625" style="1699"/>
    <col min="2542" max="2542" width="6.7109375" style="1699" customWidth="1"/>
    <col min="2543" max="2543" width="73.5703125" style="1699" customWidth="1"/>
    <col min="2544" max="2544" width="11.28515625" style="1699" bestFit="1" customWidth="1"/>
    <col min="2545" max="2546" width="10.140625" style="1699" bestFit="1" customWidth="1"/>
    <col min="2547" max="2548" width="11.28515625" style="1699" bestFit="1" customWidth="1"/>
    <col min="2549" max="2550" width="10.140625" style="1699" bestFit="1" customWidth="1"/>
    <col min="2551" max="2551" width="11.28515625" style="1699" bestFit="1" customWidth="1"/>
    <col min="2552" max="2797" width="9.140625" style="1699"/>
    <col min="2798" max="2798" width="6.7109375" style="1699" customWidth="1"/>
    <col min="2799" max="2799" width="73.5703125" style="1699" customWidth="1"/>
    <col min="2800" max="2800" width="11.28515625" style="1699" bestFit="1" customWidth="1"/>
    <col min="2801" max="2802" width="10.140625" style="1699" bestFit="1" customWidth="1"/>
    <col min="2803" max="2804" width="11.28515625" style="1699" bestFit="1" customWidth="1"/>
    <col min="2805" max="2806" width="10.140625" style="1699" bestFit="1" customWidth="1"/>
    <col min="2807" max="2807" width="11.28515625" style="1699" bestFit="1" customWidth="1"/>
    <col min="2808" max="3053" width="9.140625" style="1699"/>
    <col min="3054" max="3054" width="6.7109375" style="1699" customWidth="1"/>
    <col min="3055" max="3055" width="73.5703125" style="1699" customWidth="1"/>
    <col min="3056" max="3056" width="11.28515625" style="1699" bestFit="1" customWidth="1"/>
    <col min="3057" max="3058" width="10.140625" style="1699" bestFit="1" customWidth="1"/>
    <col min="3059" max="3060" width="11.28515625" style="1699" bestFit="1" customWidth="1"/>
    <col min="3061" max="3062" width="10.140625" style="1699" bestFit="1" customWidth="1"/>
    <col min="3063" max="3063" width="11.28515625" style="1699" bestFit="1" customWidth="1"/>
    <col min="3064" max="3309" width="9.140625" style="1699"/>
    <col min="3310" max="3310" width="6.7109375" style="1699" customWidth="1"/>
    <col min="3311" max="3311" width="73.5703125" style="1699" customWidth="1"/>
    <col min="3312" max="3312" width="11.28515625" style="1699" bestFit="1" customWidth="1"/>
    <col min="3313" max="3314" width="10.140625" style="1699" bestFit="1" customWidth="1"/>
    <col min="3315" max="3316" width="11.28515625" style="1699" bestFit="1" customWidth="1"/>
    <col min="3317" max="3318" width="10.140625" style="1699" bestFit="1" customWidth="1"/>
    <col min="3319" max="3319" width="11.28515625" style="1699" bestFit="1" customWidth="1"/>
    <col min="3320" max="3565" width="9.140625" style="1699"/>
    <col min="3566" max="3566" width="6.7109375" style="1699" customWidth="1"/>
    <col min="3567" max="3567" width="73.5703125" style="1699" customWidth="1"/>
    <col min="3568" max="3568" width="11.28515625" style="1699" bestFit="1" customWidth="1"/>
    <col min="3569" max="3570" width="10.140625" style="1699" bestFit="1" customWidth="1"/>
    <col min="3571" max="3572" width="11.28515625" style="1699" bestFit="1" customWidth="1"/>
    <col min="3573" max="3574" width="10.140625" style="1699" bestFit="1" customWidth="1"/>
    <col min="3575" max="3575" width="11.28515625" style="1699" bestFit="1" customWidth="1"/>
    <col min="3576" max="3821" width="9.140625" style="1699"/>
    <col min="3822" max="3822" width="6.7109375" style="1699" customWidth="1"/>
    <col min="3823" max="3823" width="73.5703125" style="1699" customWidth="1"/>
    <col min="3824" max="3824" width="11.28515625" style="1699" bestFit="1" customWidth="1"/>
    <col min="3825" max="3826" width="10.140625" style="1699" bestFit="1" customWidth="1"/>
    <col min="3827" max="3828" width="11.28515625" style="1699" bestFit="1" customWidth="1"/>
    <col min="3829" max="3830" width="10.140625" style="1699" bestFit="1" customWidth="1"/>
    <col min="3831" max="3831" width="11.28515625" style="1699" bestFit="1" customWidth="1"/>
    <col min="3832" max="4077" width="9.140625" style="1699"/>
    <col min="4078" max="4078" width="6.7109375" style="1699" customWidth="1"/>
    <col min="4079" max="4079" width="73.5703125" style="1699" customWidth="1"/>
    <col min="4080" max="4080" width="11.28515625" style="1699" bestFit="1" customWidth="1"/>
    <col min="4081" max="4082" width="10.140625" style="1699" bestFit="1" customWidth="1"/>
    <col min="4083" max="4084" width="11.28515625" style="1699" bestFit="1" customWidth="1"/>
    <col min="4085" max="4086" width="10.140625" style="1699" bestFit="1" customWidth="1"/>
    <col min="4087" max="4087" width="11.28515625" style="1699" bestFit="1" customWidth="1"/>
    <col min="4088" max="4333" width="9.140625" style="1699"/>
    <col min="4334" max="4334" width="6.7109375" style="1699" customWidth="1"/>
    <col min="4335" max="4335" width="73.5703125" style="1699" customWidth="1"/>
    <col min="4336" max="4336" width="11.28515625" style="1699" bestFit="1" customWidth="1"/>
    <col min="4337" max="4338" width="10.140625" style="1699" bestFit="1" customWidth="1"/>
    <col min="4339" max="4340" width="11.28515625" style="1699" bestFit="1" customWidth="1"/>
    <col min="4341" max="4342" width="10.140625" style="1699" bestFit="1" customWidth="1"/>
    <col min="4343" max="4343" width="11.28515625" style="1699" bestFit="1" customWidth="1"/>
    <col min="4344" max="4589" width="9.140625" style="1699"/>
    <col min="4590" max="4590" width="6.7109375" style="1699" customWidth="1"/>
    <col min="4591" max="4591" width="73.5703125" style="1699" customWidth="1"/>
    <col min="4592" max="4592" width="11.28515625" style="1699" bestFit="1" customWidth="1"/>
    <col min="4593" max="4594" width="10.140625" style="1699" bestFit="1" customWidth="1"/>
    <col min="4595" max="4596" width="11.28515625" style="1699" bestFit="1" customWidth="1"/>
    <col min="4597" max="4598" width="10.140625" style="1699" bestFit="1" customWidth="1"/>
    <col min="4599" max="4599" width="11.28515625" style="1699" bestFit="1" customWidth="1"/>
    <col min="4600" max="4845" width="9.140625" style="1699"/>
    <col min="4846" max="4846" width="6.7109375" style="1699" customWidth="1"/>
    <col min="4847" max="4847" width="73.5703125" style="1699" customWidth="1"/>
    <col min="4848" max="4848" width="11.28515625" style="1699" bestFit="1" customWidth="1"/>
    <col min="4849" max="4850" width="10.140625" style="1699" bestFit="1" customWidth="1"/>
    <col min="4851" max="4852" width="11.28515625" style="1699" bestFit="1" customWidth="1"/>
    <col min="4853" max="4854" width="10.140625" style="1699" bestFit="1" customWidth="1"/>
    <col min="4855" max="4855" width="11.28515625" style="1699" bestFit="1" customWidth="1"/>
    <col min="4856" max="5101" width="9.140625" style="1699"/>
    <col min="5102" max="5102" width="6.7109375" style="1699" customWidth="1"/>
    <col min="5103" max="5103" width="73.5703125" style="1699" customWidth="1"/>
    <col min="5104" max="5104" width="11.28515625" style="1699" bestFit="1" customWidth="1"/>
    <col min="5105" max="5106" width="10.140625" style="1699" bestFit="1" customWidth="1"/>
    <col min="5107" max="5108" width="11.28515625" style="1699" bestFit="1" customWidth="1"/>
    <col min="5109" max="5110" width="10.140625" style="1699" bestFit="1" customWidth="1"/>
    <col min="5111" max="5111" width="11.28515625" style="1699" bestFit="1" customWidth="1"/>
    <col min="5112" max="5357" width="9.140625" style="1699"/>
    <col min="5358" max="5358" width="6.7109375" style="1699" customWidth="1"/>
    <col min="5359" max="5359" width="73.5703125" style="1699" customWidth="1"/>
    <col min="5360" max="5360" width="11.28515625" style="1699" bestFit="1" customWidth="1"/>
    <col min="5361" max="5362" width="10.140625" style="1699" bestFit="1" customWidth="1"/>
    <col min="5363" max="5364" width="11.28515625" style="1699" bestFit="1" customWidth="1"/>
    <col min="5365" max="5366" width="10.140625" style="1699" bestFit="1" customWidth="1"/>
    <col min="5367" max="5367" width="11.28515625" style="1699" bestFit="1" customWidth="1"/>
    <col min="5368" max="5613" width="9.140625" style="1699"/>
    <col min="5614" max="5614" width="6.7109375" style="1699" customWidth="1"/>
    <col min="5615" max="5615" width="73.5703125" style="1699" customWidth="1"/>
    <col min="5616" max="5616" width="11.28515625" style="1699" bestFit="1" customWidth="1"/>
    <col min="5617" max="5618" width="10.140625" style="1699" bestFit="1" customWidth="1"/>
    <col min="5619" max="5620" width="11.28515625" style="1699" bestFit="1" customWidth="1"/>
    <col min="5621" max="5622" width="10.140625" style="1699" bestFit="1" customWidth="1"/>
    <col min="5623" max="5623" width="11.28515625" style="1699" bestFit="1" customWidth="1"/>
    <col min="5624" max="5869" width="9.140625" style="1699"/>
    <col min="5870" max="5870" width="6.7109375" style="1699" customWidth="1"/>
    <col min="5871" max="5871" width="73.5703125" style="1699" customWidth="1"/>
    <col min="5872" max="5872" width="11.28515625" style="1699" bestFit="1" customWidth="1"/>
    <col min="5873" max="5874" width="10.140625" style="1699" bestFit="1" customWidth="1"/>
    <col min="5875" max="5876" width="11.28515625" style="1699" bestFit="1" customWidth="1"/>
    <col min="5877" max="5878" width="10.140625" style="1699" bestFit="1" customWidth="1"/>
    <col min="5879" max="5879" width="11.28515625" style="1699" bestFit="1" customWidth="1"/>
    <col min="5880" max="6125" width="9.140625" style="1699"/>
    <col min="6126" max="6126" width="6.7109375" style="1699" customWidth="1"/>
    <col min="6127" max="6127" width="73.5703125" style="1699" customWidth="1"/>
    <col min="6128" max="6128" width="11.28515625" style="1699" bestFit="1" customWidth="1"/>
    <col min="6129" max="6130" width="10.140625" style="1699" bestFit="1" customWidth="1"/>
    <col min="6131" max="6132" width="11.28515625" style="1699" bestFit="1" customWidth="1"/>
    <col min="6133" max="6134" width="10.140625" style="1699" bestFit="1" customWidth="1"/>
    <col min="6135" max="6135" width="11.28515625" style="1699" bestFit="1" customWidth="1"/>
    <col min="6136" max="6381" width="9.140625" style="1699"/>
    <col min="6382" max="6382" width="6.7109375" style="1699" customWidth="1"/>
    <col min="6383" max="6383" width="73.5703125" style="1699" customWidth="1"/>
    <col min="6384" max="6384" width="11.28515625" style="1699" bestFit="1" customWidth="1"/>
    <col min="6385" max="6386" width="10.140625" style="1699" bestFit="1" customWidth="1"/>
    <col min="6387" max="6388" width="11.28515625" style="1699" bestFit="1" customWidth="1"/>
    <col min="6389" max="6390" width="10.140625" style="1699" bestFit="1" customWidth="1"/>
    <col min="6391" max="6391" width="11.28515625" style="1699" bestFit="1" customWidth="1"/>
    <col min="6392" max="6637" width="9.140625" style="1699"/>
    <col min="6638" max="6638" width="6.7109375" style="1699" customWidth="1"/>
    <col min="6639" max="6639" width="73.5703125" style="1699" customWidth="1"/>
    <col min="6640" max="6640" width="11.28515625" style="1699" bestFit="1" customWidth="1"/>
    <col min="6641" max="6642" width="10.140625" style="1699" bestFit="1" customWidth="1"/>
    <col min="6643" max="6644" width="11.28515625" style="1699" bestFit="1" customWidth="1"/>
    <col min="6645" max="6646" width="10.140625" style="1699" bestFit="1" customWidth="1"/>
    <col min="6647" max="6647" width="11.28515625" style="1699" bestFit="1" customWidth="1"/>
    <col min="6648" max="6893" width="9.140625" style="1699"/>
    <col min="6894" max="6894" width="6.7109375" style="1699" customWidth="1"/>
    <col min="6895" max="6895" width="73.5703125" style="1699" customWidth="1"/>
    <col min="6896" max="6896" width="11.28515625" style="1699" bestFit="1" customWidth="1"/>
    <col min="6897" max="6898" width="10.140625" style="1699" bestFit="1" customWidth="1"/>
    <col min="6899" max="6900" width="11.28515625" style="1699" bestFit="1" customWidth="1"/>
    <col min="6901" max="6902" width="10.140625" style="1699" bestFit="1" customWidth="1"/>
    <col min="6903" max="6903" width="11.28515625" style="1699" bestFit="1" customWidth="1"/>
    <col min="6904" max="7149" width="9.140625" style="1699"/>
    <col min="7150" max="7150" width="6.7109375" style="1699" customWidth="1"/>
    <col min="7151" max="7151" width="73.5703125" style="1699" customWidth="1"/>
    <col min="7152" max="7152" width="11.28515625" style="1699" bestFit="1" customWidth="1"/>
    <col min="7153" max="7154" width="10.140625" style="1699" bestFit="1" customWidth="1"/>
    <col min="7155" max="7156" width="11.28515625" style="1699" bestFit="1" customWidth="1"/>
    <col min="7157" max="7158" width="10.140625" style="1699" bestFit="1" customWidth="1"/>
    <col min="7159" max="7159" width="11.28515625" style="1699" bestFit="1" customWidth="1"/>
    <col min="7160" max="7405" width="9.140625" style="1699"/>
    <col min="7406" max="7406" width="6.7109375" style="1699" customWidth="1"/>
    <col min="7407" max="7407" width="73.5703125" style="1699" customWidth="1"/>
    <col min="7408" max="7408" width="11.28515625" style="1699" bestFit="1" customWidth="1"/>
    <col min="7409" max="7410" width="10.140625" style="1699" bestFit="1" customWidth="1"/>
    <col min="7411" max="7412" width="11.28515625" style="1699" bestFit="1" customWidth="1"/>
    <col min="7413" max="7414" width="10.140625" style="1699" bestFit="1" customWidth="1"/>
    <col min="7415" max="7415" width="11.28515625" style="1699" bestFit="1" customWidth="1"/>
    <col min="7416" max="7661" width="9.140625" style="1699"/>
    <col min="7662" max="7662" width="6.7109375" style="1699" customWidth="1"/>
    <col min="7663" max="7663" width="73.5703125" style="1699" customWidth="1"/>
    <col min="7664" max="7664" width="11.28515625" style="1699" bestFit="1" customWidth="1"/>
    <col min="7665" max="7666" width="10.140625" style="1699" bestFit="1" customWidth="1"/>
    <col min="7667" max="7668" width="11.28515625" style="1699" bestFit="1" customWidth="1"/>
    <col min="7669" max="7670" width="10.140625" style="1699" bestFit="1" customWidth="1"/>
    <col min="7671" max="7671" width="11.28515625" style="1699" bestFit="1" customWidth="1"/>
    <col min="7672" max="7917" width="9.140625" style="1699"/>
    <col min="7918" max="7918" width="6.7109375" style="1699" customWidth="1"/>
    <col min="7919" max="7919" width="73.5703125" style="1699" customWidth="1"/>
    <col min="7920" max="7920" width="11.28515625" style="1699" bestFit="1" customWidth="1"/>
    <col min="7921" max="7922" width="10.140625" style="1699" bestFit="1" customWidth="1"/>
    <col min="7923" max="7924" width="11.28515625" style="1699" bestFit="1" customWidth="1"/>
    <col min="7925" max="7926" width="10.140625" style="1699" bestFit="1" customWidth="1"/>
    <col min="7927" max="7927" width="11.28515625" style="1699" bestFit="1" customWidth="1"/>
    <col min="7928" max="8173" width="9.140625" style="1699"/>
    <col min="8174" max="8174" width="6.7109375" style="1699" customWidth="1"/>
    <col min="8175" max="8175" width="73.5703125" style="1699" customWidth="1"/>
    <col min="8176" max="8176" width="11.28515625" style="1699" bestFit="1" customWidth="1"/>
    <col min="8177" max="8178" width="10.140625" style="1699" bestFit="1" customWidth="1"/>
    <col min="8179" max="8180" width="11.28515625" style="1699" bestFit="1" customWidth="1"/>
    <col min="8181" max="8182" width="10.140625" style="1699" bestFit="1" customWidth="1"/>
    <col min="8183" max="8183" width="11.28515625" style="1699" bestFit="1" customWidth="1"/>
    <col min="8184" max="8429" width="9.140625" style="1699"/>
    <col min="8430" max="8430" width="6.7109375" style="1699" customWidth="1"/>
    <col min="8431" max="8431" width="73.5703125" style="1699" customWidth="1"/>
    <col min="8432" max="8432" width="11.28515625" style="1699" bestFit="1" customWidth="1"/>
    <col min="8433" max="8434" width="10.140625" style="1699" bestFit="1" customWidth="1"/>
    <col min="8435" max="8436" width="11.28515625" style="1699" bestFit="1" customWidth="1"/>
    <col min="8437" max="8438" width="10.140625" style="1699" bestFit="1" customWidth="1"/>
    <col min="8439" max="8439" width="11.28515625" style="1699" bestFit="1" customWidth="1"/>
    <col min="8440" max="8685" width="9.140625" style="1699"/>
    <col min="8686" max="8686" width="6.7109375" style="1699" customWidth="1"/>
    <col min="8687" max="8687" width="73.5703125" style="1699" customWidth="1"/>
    <col min="8688" max="8688" width="11.28515625" style="1699" bestFit="1" customWidth="1"/>
    <col min="8689" max="8690" width="10.140625" style="1699" bestFit="1" customWidth="1"/>
    <col min="8691" max="8692" width="11.28515625" style="1699" bestFit="1" customWidth="1"/>
    <col min="8693" max="8694" width="10.140625" style="1699" bestFit="1" customWidth="1"/>
    <col min="8695" max="8695" width="11.28515625" style="1699" bestFit="1" customWidth="1"/>
    <col min="8696" max="8941" width="9.140625" style="1699"/>
    <col min="8942" max="8942" width="6.7109375" style="1699" customWidth="1"/>
    <col min="8943" max="8943" width="73.5703125" style="1699" customWidth="1"/>
    <col min="8944" max="8944" width="11.28515625" style="1699" bestFit="1" customWidth="1"/>
    <col min="8945" max="8946" width="10.140625" style="1699" bestFit="1" customWidth="1"/>
    <col min="8947" max="8948" width="11.28515625" style="1699" bestFit="1" customWidth="1"/>
    <col min="8949" max="8950" width="10.140625" style="1699" bestFit="1" customWidth="1"/>
    <col min="8951" max="8951" width="11.28515625" style="1699" bestFit="1" customWidth="1"/>
    <col min="8952" max="9197" width="9.140625" style="1699"/>
    <col min="9198" max="9198" width="6.7109375" style="1699" customWidth="1"/>
    <col min="9199" max="9199" width="73.5703125" style="1699" customWidth="1"/>
    <col min="9200" max="9200" width="11.28515625" style="1699" bestFit="1" customWidth="1"/>
    <col min="9201" max="9202" width="10.140625" style="1699" bestFit="1" customWidth="1"/>
    <col min="9203" max="9204" width="11.28515625" style="1699" bestFit="1" customWidth="1"/>
    <col min="9205" max="9206" width="10.140625" style="1699" bestFit="1" customWidth="1"/>
    <col min="9207" max="9207" width="11.28515625" style="1699" bestFit="1" customWidth="1"/>
    <col min="9208" max="9453" width="9.140625" style="1699"/>
    <col min="9454" max="9454" width="6.7109375" style="1699" customWidth="1"/>
    <col min="9455" max="9455" width="73.5703125" style="1699" customWidth="1"/>
    <col min="9456" max="9456" width="11.28515625" style="1699" bestFit="1" customWidth="1"/>
    <col min="9457" max="9458" width="10.140625" style="1699" bestFit="1" customWidth="1"/>
    <col min="9459" max="9460" width="11.28515625" style="1699" bestFit="1" customWidth="1"/>
    <col min="9461" max="9462" width="10.140625" style="1699" bestFit="1" customWidth="1"/>
    <col min="9463" max="9463" width="11.28515625" style="1699" bestFit="1" customWidth="1"/>
    <col min="9464" max="9709" width="9.140625" style="1699"/>
    <col min="9710" max="9710" width="6.7109375" style="1699" customWidth="1"/>
    <col min="9711" max="9711" width="73.5703125" style="1699" customWidth="1"/>
    <col min="9712" max="9712" width="11.28515625" style="1699" bestFit="1" customWidth="1"/>
    <col min="9713" max="9714" width="10.140625" style="1699" bestFit="1" customWidth="1"/>
    <col min="9715" max="9716" width="11.28515625" style="1699" bestFit="1" customWidth="1"/>
    <col min="9717" max="9718" width="10.140625" style="1699" bestFit="1" customWidth="1"/>
    <col min="9719" max="9719" width="11.28515625" style="1699" bestFit="1" customWidth="1"/>
    <col min="9720" max="9965" width="9.140625" style="1699"/>
    <col min="9966" max="9966" width="6.7109375" style="1699" customWidth="1"/>
    <col min="9967" max="9967" width="73.5703125" style="1699" customWidth="1"/>
    <col min="9968" max="9968" width="11.28515625" style="1699" bestFit="1" customWidth="1"/>
    <col min="9969" max="9970" width="10.140625" style="1699" bestFit="1" customWidth="1"/>
    <col min="9971" max="9972" width="11.28515625" style="1699" bestFit="1" customWidth="1"/>
    <col min="9973" max="9974" width="10.140625" style="1699" bestFit="1" customWidth="1"/>
    <col min="9975" max="9975" width="11.28515625" style="1699" bestFit="1" customWidth="1"/>
    <col min="9976" max="10221" width="9.140625" style="1699"/>
    <col min="10222" max="10222" width="6.7109375" style="1699" customWidth="1"/>
    <col min="10223" max="10223" width="73.5703125" style="1699" customWidth="1"/>
    <col min="10224" max="10224" width="11.28515625" style="1699" bestFit="1" customWidth="1"/>
    <col min="10225" max="10226" width="10.140625" style="1699" bestFit="1" customWidth="1"/>
    <col min="10227" max="10228" width="11.28515625" style="1699" bestFit="1" customWidth="1"/>
    <col min="10229" max="10230" width="10.140625" style="1699" bestFit="1" customWidth="1"/>
    <col min="10231" max="10231" width="11.28515625" style="1699" bestFit="1" customWidth="1"/>
    <col min="10232" max="10477" width="9.140625" style="1699"/>
    <col min="10478" max="10478" width="6.7109375" style="1699" customWidth="1"/>
    <col min="10479" max="10479" width="73.5703125" style="1699" customWidth="1"/>
    <col min="10480" max="10480" width="11.28515625" style="1699" bestFit="1" customWidth="1"/>
    <col min="10481" max="10482" width="10.140625" style="1699" bestFit="1" customWidth="1"/>
    <col min="10483" max="10484" width="11.28515625" style="1699" bestFit="1" customWidth="1"/>
    <col min="10485" max="10486" width="10.140625" style="1699" bestFit="1" customWidth="1"/>
    <col min="10487" max="10487" width="11.28515625" style="1699" bestFit="1" customWidth="1"/>
    <col min="10488" max="10733" width="9.140625" style="1699"/>
    <col min="10734" max="10734" width="6.7109375" style="1699" customWidth="1"/>
    <col min="10735" max="10735" width="73.5703125" style="1699" customWidth="1"/>
    <col min="10736" max="10736" width="11.28515625" style="1699" bestFit="1" customWidth="1"/>
    <col min="10737" max="10738" width="10.140625" style="1699" bestFit="1" customWidth="1"/>
    <col min="10739" max="10740" width="11.28515625" style="1699" bestFit="1" customWidth="1"/>
    <col min="10741" max="10742" width="10.140625" style="1699" bestFit="1" customWidth="1"/>
    <col min="10743" max="10743" width="11.28515625" style="1699" bestFit="1" customWidth="1"/>
    <col min="10744" max="10989" width="9.140625" style="1699"/>
    <col min="10990" max="10990" width="6.7109375" style="1699" customWidth="1"/>
    <col min="10991" max="10991" width="73.5703125" style="1699" customWidth="1"/>
    <col min="10992" max="10992" width="11.28515625" style="1699" bestFit="1" customWidth="1"/>
    <col min="10993" max="10994" width="10.140625" style="1699" bestFit="1" customWidth="1"/>
    <col min="10995" max="10996" width="11.28515625" style="1699" bestFit="1" customWidth="1"/>
    <col min="10997" max="10998" width="10.140625" style="1699" bestFit="1" customWidth="1"/>
    <col min="10999" max="10999" width="11.28515625" style="1699" bestFit="1" customWidth="1"/>
    <col min="11000" max="11245" width="9.140625" style="1699"/>
    <col min="11246" max="11246" width="6.7109375" style="1699" customWidth="1"/>
    <col min="11247" max="11247" width="73.5703125" style="1699" customWidth="1"/>
    <col min="11248" max="11248" width="11.28515625" style="1699" bestFit="1" customWidth="1"/>
    <col min="11249" max="11250" width="10.140625" style="1699" bestFit="1" customWidth="1"/>
    <col min="11251" max="11252" width="11.28515625" style="1699" bestFit="1" customWidth="1"/>
    <col min="11253" max="11254" width="10.140625" style="1699" bestFit="1" customWidth="1"/>
    <col min="11255" max="11255" width="11.28515625" style="1699" bestFit="1" customWidth="1"/>
    <col min="11256" max="11501" width="9.140625" style="1699"/>
    <col min="11502" max="11502" width="6.7109375" style="1699" customWidth="1"/>
    <col min="11503" max="11503" width="73.5703125" style="1699" customWidth="1"/>
    <col min="11504" max="11504" width="11.28515625" style="1699" bestFit="1" customWidth="1"/>
    <col min="11505" max="11506" width="10.140625" style="1699" bestFit="1" customWidth="1"/>
    <col min="11507" max="11508" width="11.28515625" style="1699" bestFit="1" customWidth="1"/>
    <col min="11509" max="11510" width="10.140625" style="1699" bestFit="1" customWidth="1"/>
    <col min="11511" max="11511" width="11.28515625" style="1699" bestFit="1" customWidth="1"/>
    <col min="11512" max="11757" width="9.140625" style="1699"/>
    <col min="11758" max="11758" width="6.7109375" style="1699" customWidth="1"/>
    <col min="11759" max="11759" width="73.5703125" style="1699" customWidth="1"/>
    <col min="11760" max="11760" width="11.28515625" style="1699" bestFit="1" customWidth="1"/>
    <col min="11761" max="11762" width="10.140625" style="1699" bestFit="1" customWidth="1"/>
    <col min="11763" max="11764" width="11.28515625" style="1699" bestFit="1" customWidth="1"/>
    <col min="11765" max="11766" width="10.140625" style="1699" bestFit="1" customWidth="1"/>
    <col min="11767" max="11767" width="11.28515625" style="1699" bestFit="1" customWidth="1"/>
    <col min="11768" max="12013" width="9.140625" style="1699"/>
    <col min="12014" max="12014" width="6.7109375" style="1699" customWidth="1"/>
    <col min="12015" max="12015" width="73.5703125" style="1699" customWidth="1"/>
    <col min="12016" max="12016" width="11.28515625" style="1699" bestFit="1" customWidth="1"/>
    <col min="12017" max="12018" width="10.140625" style="1699" bestFit="1" customWidth="1"/>
    <col min="12019" max="12020" width="11.28515625" style="1699" bestFit="1" customWidth="1"/>
    <col min="12021" max="12022" width="10.140625" style="1699" bestFit="1" customWidth="1"/>
    <col min="12023" max="12023" width="11.28515625" style="1699" bestFit="1" customWidth="1"/>
    <col min="12024" max="12269" width="9.140625" style="1699"/>
    <col min="12270" max="12270" width="6.7109375" style="1699" customWidth="1"/>
    <col min="12271" max="12271" width="73.5703125" style="1699" customWidth="1"/>
    <col min="12272" max="12272" width="11.28515625" style="1699" bestFit="1" customWidth="1"/>
    <col min="12273" max="12274" width="10.140625" style="1699" bestFit="1" customWidth="1"/>
    <col min="12275" max="12276" width="11.28515625" style="1699" bestFit="1" customWidth="1"/>
    <col min="12277" max="12278" width="10.140625" style="1699" bestFit="1" customWidth="1"/>
    <col min="12279" max="12279" width="11.28515625" style="1699" bestFit="1" customWidth="1"/>
    <col min="12280" max="12525" width="9.140625" style="1699"/>
    <col min="12526" max="12526" width="6.7109375" style="1699" customWidth="1"/>
    <col min="12527" max="12527" width="73.5703125" style="1699" customWidth="1"/>
    <col min="12528" max="12528" width="11.28515625" style="1699" bestFit="1" customWidth="1"/>
    <col min="12529" max="12530" width="10.140625" style="1699" bestFit="1" customWidth="1"/>
    <col min="12531" max="12532" width="11.28515625" style="1699" bestFit="1" customWidth="1"/>
    <col min="12533" max="12534" width="10.140625" style="1699" bestFit="1" customWidth="1"/>
    <col min="12535" max="12535" width="11.28515625" style="1699" bestFit="1" customWidth="1"/>
    <col min="12536" max="12781" width="9.140625" style="1699"/>
    <col min="12782" max="12782" width="6.7109375" style="1699" customWidth="1"/>
    <col min="12783" max="12783" width="73.5703125" style="1699" customWidth="1"/>
    <col min="12784" max="12784" width="11.28515625" style="1699" bestFit="1" customWidth="1"/>
    <col min="12785" max="12786" width="10.140625" style="1699" bestFit="1" customWidth="1"/>
    <col min="12787" max="12788" width="11.28515625" style="1699" bestFit="1" customWidth="1"/>
    <col min="12789" max="12790" width="10.140625" style="1699" bestFit="1" customWidth="1"/>
    <col min="12791" max="12791" width="11.28515625" style="1699" bestFit="1" customWidth="1"/>
    <col min="12792" max="13037" width="9.140625" style="1699"/>
    <col min="13038" max="13038" width="6.7109375" style="1699" customWidth="1"/>
    <col min="13039" max="13039" width="73.5703125" style="1699" customWidth="1"/>
    <col min="13040" max="13040" width="11.28515625" style="1699" bestFit="1" customWidth="1"/>
    <col min="13041" max="13042" width="10.140625" style="1699" bestFit="1" customWidth="1"/>
    <col min="13043" max="13044" width="11.28515625" style="1699" bestFit="1" customWidth="1"/>
    <col min="13045" max="13046" width="10.140625" style="1699" bestFit="1" customWidth="1"/>
    <col min="13047" max="13047" width="11.28515625" style="1699" bestFit="1" customWidth="1"/>
    <col min="13048" max="13293" width="9.140625" style="1699"/>
    <col min="13294" max="13294" width="6.7109375" style="1699" customWidth="1"/>
    <col min="13295" max="13295" width="73.5703125" style="1699" customWidth="1"/>
    <col min="13296" max="13296" width="11.28515625" style="1699" bestFit="1" customWidth="1"/>
    <col min="13297" max="13298" width="10.140625" style="1699" bestFit="1" customWidth="1"/>
    <col min="13299" max="13300" width="11.28515625" style="1699" bestFit="1" customWidth="1"/>
    <col min="13301" max="13302" width="10.140625" style="1699" bestFit="1" customWidth="1"/>
    <col min="13303" max="13303" width="11.28515625" style="1699" bestFit="1" customWidth="1"/>
    <col min="13304" max="13549" width="9.140625" style="1699"/>
    <col min="13550" max="13550" width="6.7109375" style="1699" customWidth="1"/>
    <col min="13551" max="13551" width="73.5703125" style="1699" customWidth="1"/>
    <col min="13552" max="13552" width="11.28515625" style="1699" bestFit="1" customWidth="1"/>
    <col min="13553" max="13554" width="10.140625" style="1699" bestFit="1" customWidth="1"/>
    <col min="13555" max="13556" width="11.28515625" style="1699" bestFit="1" customWidth="1"/>
    <col min="13557" max="13558" width="10.140625" style="1699" bestFit="1" customWidth="1"/>
    <col min="13559" max="13559" width="11.28515625" style="1699" bestFit="1" customWidth="1"/>
    <col min="13560" max="13805" width="9.140625" style="1699"/>
    <col min="13806" max="13806" width="6.7109375" style="1699" customWidth="1"/>
    <col min="13807" max="13807" width="73.5703125" style="1699" customWidth="1"/>
    <col min="13808" max="13808" width="11.28515625" style="1699" bestFit="1" customWidth="1"/>
    <col min="13809" max="13810" width="10.140625" style="1699" bestFit="1" customWidth="1"/>
    <col min="13811" max="13812" width="11.28515625" style="1699" bestFit="1" customWidth="1"/>
    <col min="13813" max="13814" width="10.140625" style="1699" bestFit="1" customWidth="1"/>
    <col min="13815" max="13815" width="11.28515625" style="1699" bestFit="1" customWidth="1"/>
    <col min="13816" max="14061" width="9.140625" style="1699"/>
    <col min="14062" max="14062" width="6.7109375" style="1699" customWidth="1"/>
    <col min="14063" max="14063" width="73.5703125" style="1699" customWidth="1"/>
    <col min="14064" max="14064" width="11.28515625" style="1699" bestFit="1" customWidth="1"/>
    <col min="14065" max="14066" width="10.140625" style="1699" bestFit="1" customWidth="1"/>
    <col min="14067" max="14068" width="11.28515625" style="1699" bestFit="1" customWidth="1"/>
    <col min="14069" max="14070" width="10.140625" style="1699" bestFit="1" customWidth="1"/>
    <col min="14071" max="14071" width="11.28515625" style="1699" bestFit="1" customWidth="1"/>
    <col min="14072" max="14317" width="9.140625" style="1699"/>
    <col min="14318" max="14318" width="6.7109375" style="1699" customWidth="1"/>
    <col min="14319" max="14319" width="73.5703125" style="1699" customWidth="1"/>
    <col min="14320" max="14320" width="11.28515625" style="1699" bestFit="1" customWidth="1"/>
    <col min="14321" max="14322" width="10.140625" style="1699" bestFit="1" customWidth="1"/>
    <col min="14323" max="14324" width="11.28515625" style="1699" bestFit="1" customWidth="1"/>
    <col min="14325" max="14326" width="10.140625" style="1699" bestFit="1" customWidth="1"/>
    <col min="14327" max="14327" width="11.28515625" style="1699" bestFit="1" customWidth="1"/>
    <col min="14328" max="14573" width="9.140625" style="1699"/>
    <col min="14574" max="14574" width="6.7109375" style="1699" customWidth="1"/>
    <col min="14575" max="14575" width="73.5703125" style="1699" customWidth="1"/>
    <col min="14576" max="14576" width="11.28515625" style="1699" bestFit="1" customWidth="1"/>
    <col min="14577" max="14578" width="10.140625" style="1699" bestFit="1" customWidth="1"/>
    <col min="14579" max="14580" width="11.28515625" style="1699" bestFit="1" customWidth="1"/>
    <col min="14581" max="14582" width="10.140625" style="1699" bestFit="1" customWidth="1"/>
    <col min="14583" max="14583" width="11.28515625" style="1699" bestFit="1" customWidth="1"/>
    <col min="14584" max="14829" width="9.140625" style="1699"/>
    <col min="14830" max="14830" width="6.7109375" style="1699" customWidth="1"/>
    <col min="14831" max="14831" width="73.5703125" style="1699" customWidth="1"/>
    <col min="14832" max="14832" width="11.28515625" style="1699" bestFit="1" customWidth="1"/>
    <col min="14833" max="14834" width="10.140625" style="1699" bestFit="1" customWidth="1"/>
    <col min="14835" max="14836" width="11.28515625" style="1699" bestFit="1" customWidth="1"/>
    <col min="14837" max="14838" width="10.140625" style="1699" bestFit="1" customWidth="1"/>
    <col min="14839" max="14839" width="11.28515625" style="1699" bestFit="1" customWidth="1"/>
    <col min="14840" max="15085" width="9.140625" style="1699"/>
    <col min="15086" max="15086" width="6.7109375" style="1699" customWidth="1"/>
    <col min="15087" max="15087" width="73.5703125" style="1699" customWidth="1"/>
    <col min="15088" max="15088" width="11.28515625" style="1699" bestFit="1" customWidth="1"/>
    <col min="15089" max="15090" width="10.140625" style="1699" bestFit="1" customWidth="1"/>
    <col min="15091" max="15092" width="11.28515625" style="1699" bestFit="1" customWidth="1"/>
    <col min="15093" max="15094" width="10.140625" style="1699" bestFit="1" customWidth="1"/>
    <col min="15095" max="15095" width="11.28515625" style="1699" bestFit="1" customWidth="1"/>
    <col min="15096" max="15341" width="9.140625" style="1699"/>
    <col min="15342" max="15342" width="6.7109375" style="1699" customWidth="1"/>
    <col min="15343" max="15343" width="73.5703125" style="1699" customWidth="1"/>
    <col min="15344" max="15344" width="11.28515625" style="1699" bestFit="1" customWidth="1"/>
    <col min="15345" max="15346" width="10.140625" style="1699" bestFit="1" customWidth="1"/>
    <col min="15347" max="15348" width="11.28515625" style="1699" bestFit="1" customWidth="1"/>
    <col min="15349" max="15350" width="10.140625" style="1699" bestFit="1" customWidth="1"/>
    <col min="15351" max="15351" width="11.28515625" style="1699" bestFit="1" customWidth="1"/>
    <col min="15352" max="15597" width="9.140625" style="1699"/>
    <col min="15598" max="15598" width="6.7109375" style="1699" customWidth="1"/>
    <col min="15599" max="15599" width="73.5703125" style="1699" customWidth="1"/>
    <col min="15600" max="15600" width="11.28515625" style="1699" bestFit="1" customWidth="1"/>
    <col min="15601" max="15602" width="10.140625" style="1699" bestFit="1" customWidth="1"/>
    <col min="15603" max="15604" width="11.28515625" style="1699" bestFit="1" customWidth="1"/>
    <col min="15605" max="15606" width="10.140625" style="1699" bestFit="1" customWidth="1"/>
    <col min="15607" max="15607" width="11.28515625" style="1699" bestFit="1" customWidth="1"/>
    <col min="15608" max="15853" width="9.140625" style="1699"/>
    <col min="15854" max="15854" width="6.7109375" style="1699" customWidth="1"/>
    <col min="15855" max="15855" width="73.5703125" style="1699" customWidth="1"/>
    <col min="15856" max="15856" width="11.28515625" style="1699" bestFit="1" customWidth="1"/>
    <col min="15857" max="15858" width="10.140625" style="1699" bestFit="1" customWidth="1"/>
    <col min="15859" max="15860" width="11.28515625" style="1699" bestFit="1" customWidth="1"/>
    <col min="15861" max="15862" width="10.140625" style="1699" bestFit="1" customWidth="1"/>
    <col min="15863" max="15863" width="11.28515625" style="1699" bestFit="1" customWidth="1"/>
    <col min="15864" max="16109" width="9.140625" style="1699"/>
    <col min="16110" max="16110" width="6.7109375" style="1699" customWidth="1"/>
    <col min="16111" max="16111" width="73.5703125" style="1699" customWidth="1"/>
    <col min="16112" max="16112" width="11.28515625" style="1699" bestFit="1" customWidth="1"/>
    <col min="16113" max="16114" width="10.140625" style="1699" bestFit="1" customWidth="1"/>
    <col min="16115" max="16116" width="11.28515625" style="1699" bestFit="1" customWidth="1"/>
    <col min="16117" max="16118" width="10.140625" style="1699" bestFit="1" customWidth="1"/>
    <col min="16119" max="16119" width="11.28515625" style="1699" bestFit="1" customWidth="1"/>
    <col min="16120" max="16384" width="9.140625" style="1699"/>
  </cols>
  <sheetData>
    <row r="1" spans="1:6" ht="14.25" customHeight="1">
      <c r="F1" s="1726" t="s">
        <v>1043</v>
      </c>
    </row>
    <row r="2" spans="1:6" ht="14.25" customHeight="1">
      <c r="A2" s="2417" t="s">
        <v>883</v>
      </c>
      <c r="B2" s="2417"/>
      <c r="C2" s="2417"/>
      <c r="D2" s="2417"/>
      <c r="E2" s="2417"/>
      <c r="F2" s="2417"/>
    </row>
    <row r="3" spans="1:6" ht="14.25" customHeight="1" thickBot="1">
      <c r="A3" s="1700"/>
      <c r="B3" s="1700"/>
      <c r="E3" s="2418" t="s">
        <v>0</v>
      </c>
      <c r="F3" s="2418"/>
    </row>
    <row r="4" spans="1:6" ht="15.75" customHeight="1" thickBot="1">
      <c r="A4" s="2419" t="s">
        <v>659</v>
      </c>
      <c r="B4" s="2419" t="s">
        <v>20</v>
      </c>
      <c r="C4" s="2421" t="s">
        <v>352</v>
      </c>
      <c r="D4" s="2422"/>
      <c r="E4" s="2422"/>
      <c r="F4" s="2423"/>
    </row>
    <row r="5" spans="1:6" ht="32.25" customHeight="1" thickBot="1">
      <c r="A5" s="2420"/>
      <c r="B5" s="2420"/>
      <c r="C5" s="1701" t="s">
        <v>1</v>
      </c>
      <c r="D5" s="1702" t="s">
        <v>2</v>
      </c>
      <c r="E5" s="1703" t="s">
        <v>3</v>
      </c>
      <c r="F5" s="1704" t="s">
        <v>4</v>
      </c>
    </row>
    <row r="6" spans="1:6" ht="15" customHeight="1" thickBot="1">
      <c r="A6" s="1705" t="s">
        <v>884</v>
      </c>
      <c r="B6" s="1706" t="s">
        <v>885</v>
      </c>
      <c r="C6" s="1707">
        <v>39215.676230000005</v>
      </c>
      <c r="D6" s="1708">
        <v>13088.50923</v>
      </c>
      <c r="E6" s="1709">
        <v>1983.95252</v>
      </c>
      <c r="F6" s="1710">
        <v>54288.137980000007</v>
      </c>
    </row>
    <row r="7" spans="1:6">
      <c r="A7" s="1711" t="s">
        <v>886</v>
      </c>
      <c r="B7" s="1712" t="s">
        <v>887</v>
      </c>
      <c r="C7" s="1713">
        <v>35957.88063</v>
      </c>
      <c r="D7" s="1714">
        <v>11479.777629999999</v>
      </c>
      <c r="E7" s="1715">
        <v>1605.7305200000001</v>
      </c>
      <c r="F7" s="1716">
        <v>49043.388780000001</v>
      </c>
    </row>
    <row r="8" spans="1:6">
      <c r="A8" s="1711" t="s">
        <v>888</v>
      </c>
      <c r="B8" s="1712" t="s">
        <v>889</v>
      </c>
      <c r="C8" s="1717">
        <v>35957.88063</v>
      </c>
      <c r="D8" s="1718">
        <v>11356.777629999999</v>
      </c>
      <c r="E8" s="1719">
        <v>1605.7305200000001</v>
      </c>
      <c r="F8" s="1716">
        <v>48920.388780000001</v>
      </c>
    </row>
    <row r="9" spans="1:6">
      <c r="A9" s="1711" t="s">
        <v>890</v>
      </c>
      <c r="B9" s="1712" t="s">
        <v>891</v>
      </c>
      <c r="C9" s="1717">
        <v>36012.822970000001</v>
      </c>
      <c r="D9" s="1718">
        <v>11405.92858</v>
      </c>
      <c r="E9" s="1719">
        <v>1837.4495200000001</v>
      </c>
      <c r="F9" s="1716">
        <v>49256.201069999996</v>
      </c>
    </row>
    <row r="10" spans="1:6">
      <c r="A10" s="1711" t="s">
        <v>892</v>
      </c>
      <c r="B10" s="1712" t="s">
        <v>893</v>
      </c>
      <c r="C10" s="1717">
        <v>11439.878189999999</v>
      </c>
      <c r="D10" s="1718">
        <v>7982.8323399999999</v>
      </c>
      <c r="E10" s="1719">
        <v>3000.1759999999999</v>
      </c>
      <c r="F10" s="1716">
        <v>22422.88653</v>
      </c>
    </row>
    <row r="11" spans="1:6">
      <c r="A11" s="1711" t="s">
        <v>894</v>
      </c>
      <c r="B11" s="1712" t="s">
        <v>895</v>
      </c>
      <c r="C11" s="1717">
        <v>3479.5464999999999</v>
      </c>
      <c r="D11" s="1718">
        <v>1147.39933</v>
      </c>
      <c r="E11" s="1719">
        <v>0.126</v>
      </c>
      <c r="F11" s="1716">
        <v>4627.0718299999999</v>
      </c>
    </row>
    <row r="12" spans="1:6">
      <c r="A12" s="1711" t="s">
        <v>896</v>
      </c>
      <c r="B12" s="1712" t="s">
        <v>897</v>
      </c>
      <c r="C12" s="1717">
        <v>11781.916719999999</v>
      </c>
      <c r="D12" s="1718">
        <v>1772.1555700000001</v>
      </c>
      <c r="E12" s="1719">
        <v>98.521000000000001</v>
      </c>
      <c r="F12" s="1716">
        <v>13652.593289999999</v>
      </c>
    </row>
    <row r="13" spans="1:6">
      <c r="A13" s="1711" t="s">
        <v>898</v>
      </c>
      <c r="B13" s="1712" t="s">
        <v>899</v>
      </c>
      <c r="C13" s="1717">
        <v>8650.9854900000009</v>
      </c>
      <c r="D13" s="1718">
        <v>1136.3371100000002</v>
      </c>
      <c r="E13" s="1719">
        <v>4.3879999999999999</v>
      </c>
      <c r="F13" s="1716">
        <v>9791.7106000000003</v>
      </c>
    </row>
    <row r="14" spans="1:6">
      <c r="A14" s="1711" t="s">
        <v>900</v>
      </c>
      <c r="B14" s="1712" t="s">
        <v>901</v>
      </c>
      <c r="C14" s="1717">
        <v>0</v>
      </c>
      <c r="D14" s="1718">
        <v>-877.69439</v>
      </c>
      <c r="E14" s="1719">
        <v>-1306.81548</v>
      </c>
      <c r="F14" s="1716">
        <v>-2184.5098700000003</v>
      </c>
    </row>
    <row r="15" spans="1:6">
      <c r="A15" s="1711" t="s">
        <v>902</v>
      </c>
      <c r="B15" s="1712" t="s">
        <v>903</v>
      </c>
      <c r="C15" s="1717">
        <v>315.90699999999998</v>
      </c>
      <c r="D15" s="1718">
        <v>0</v>
      </c>
      <c r="E15" s="1719">
        <v>0</v>
      </c>
      <c r="F15" s="1716">
        <v>315.90699999999998</v>
      </c>
    </row>
    <row r="16" spans="1:6">
      <c r="A16" s="1711" t="s">
        <v>904</v>
      </c>
      <c r="B16" s="1712" t="s">
        <v>905</v>
      </c>
      <c r="C16" s="1717">
        <v>344.58906999999999</v>
      </c>
      <c r="D16" s="1718">
        <v>244.89861999999999</v>
      </c>
      <c r="E16" s="1719">
        <v>41.054000000000002</v>
      </c>
      <c r="F16" s="1716">
        <v>630.5416899999999</v>
      </c>
    </row>
    <row r="17" spans="1:6">
      <c r="A17" s="1711" t="s">
        <v>906</v>
      </c>
      <c r="B17" s="1712" t="s">
        <v>907</v>
      </c>
      <c r="C17" s="1717">
        <v>-54.942339999999994</v>
      </c>
      <c r="D17" s="1718">
        <v>-49.150949999999995</v>
      </c>
      <c r="E17" s="1719">
        <v>-231.71899999999999</v>
      </c>
      <c r="F17" s="1716">
        <v>-335.81228999999996</v>
      </c>
    </row>
    <row r="18" spans="1:6">
      <c r="A18" s="1711" t="s">
        <v>908</v>
      </c>
      <c r="B18" s="1712" t="s">
        <v>909</v>
      </c>
      <c r="C18" s="1717">
        <v>0</v>
      </c>
      <c r="D18" s="1718">
        <v>-5.0999999999999996</v>
      </c>
      <c r="E18" s="1719">
        <v>-175.804</v>
      </c>
      <c r="F18" s="1716">
        <v>-180.904</v>
      </c>
    </row>
    <row r="19" spans="1:6">
      <c r="A19" s="1711" t="s">
        <v>910</v>
      </c>
      <c r="B19" s="1712" t="s">
        <v>911</v>
      </c>
      <c r="C19" s="1717">
        <v>-54.942339999999994</v>
      </c>
      <c r="D19" s="1718">
        <v>-44.05095</v>
      </c>
      <c r="E19" s="1719">
        <v>-4.1310000000000002</v>
      </c>
      <c r="F19" s="1716">
        <v>-103.12428999999999</v>
      </c>
    </row>
    <row r="20" spans="1:6" ht="25.5">
      <c r="A20" s="1711" t="s">
        <v>912</v>
      </c>
      <c r="B20" s="1712" t="s">
        <v>913</v>
      </c>
      <c r="C20" s="1717">
        <v>0</v>
      </c>
      <c r="D20" s="1718">
        <v>0</v>
      </c>
      <c r="E20" s="1719">
        <v>0</v>
      </c>
      <c r="F20" s="1716">
        <v>0</v>
      </c>
    </row>
    <row r="21" spans="1:6">
      <c r="A21" s="1711" t="s">
        <v>914</v>
      </c>
      <c r="B21" s="1712" t="s">
        <v>915</v>
      </c>
      <c r="C21" s="1717">
        <v>0</v>
      </c>
      <c r="D21" s="1718">
        <v>0</v>
      </c>
      <c r="E21" s="1719">
        <v>0</v>
      </c>
      <c r="F21" s="1716">
        <v>0</v>
      </c>
    </row>
    <row r="22" spans="1:6">
      <c r="A22" s="1711" t="s">
        <v>916</v>
      </c>
      <c r="B22" s="1712" t="s">
        <v>917</v>
      </c>
      <c r="C22" s="1717">
        <v>0</v>
      </c>
      <c r="D22" s="1718">
        <v>0</v>
      </c>
      <c r="E22" s="1719">
        <v>0</v>
      </c>
      <c r="F22" s="1716">
        <v>0</v>
      </c>
    </row>
    <row r="23" spans="1:6">
      <c r="A23" s="1711" t="s">
        <v>918</v>
      </c>
      <c r="B23" s="1712" t="s">
        <v>919</v>
      </c>
      <c r="C23" s="1717">
        <v>0</v>
      </c>
      <c r="D23" s="1718">
        <v>0</v>
      </c>
      <c r="E23" s="1719">
        <v>0</v>
      </c>
      <c r="F23" s="1716">
        <v>0</v>
      </c>
    </row>
    <row r="24" spans="1:6">
      <c r="A24" s="1711" t="s">
        <v>920</v>
      </c>
      <c r="B24" s="1712" t="s">
        <v>921</v>
      </c>
      <c r="C24" s="1717">
        <v>0</v>
      </c>
      <c r="D24" s="1718">
        <v>0</v>
      </c>
      <c r="E24" s="1719">
        <v>0</v>
      </c>
      <c r="F24" s="1716">
        <v>0</v>
      </c>
    </row>
    <row r="25" spans="1:6" ht="25.5">
      <c r="A25" s="1711" t="s">
        <v>922</v>
      </c>
      <c r="B25" s="1712" t="s">
        <v>923</v>
      </c>
      <c r="C25" s="1717">
        <v>0</v>
      </c>
      <c r="D25" s="1718">
        <v>0</v>
      </c>
      <c r="E25" s="1719">
        <v>0</v>
      </c>
      <c r="F25" s="1716">
        <v>0</v>
      </c>
    </row>
    <row r="26" spans="1:6" ht="38.25">
      <c r="A26" s="1711" t="s">
        <v>924</v>
      </c>
      <c r="B26" s="1712" t="s">
        <v>925</v>
      </c>
      <c r="C26" s="1717">
        <v>0</v>
      </c>
      <c r="D26" s="1718">
        <v>0</v>
      </c>
      <c r="E26" s="1719">
        <v>-12.794</v>
      </c>
      <c r="F26" s="1716">
        <v>-12.794</v>
      </c>
    </row>
    <row r="27" spans="1:6" ht="38.25">
      <c r="A27" s="1711" t="s">
        <v>926</v>
      </c>
      <c r="B27" s="1712" t="s">
        <v>927</v>
      </c>
      <c r="C27" s="1717">
        <v>0</v>
      </c>
      <c r="D27" s="1718">
        <v>0</v>
      </c>
      <c r="E27" s="1719">
        <v>0</v>
      </c>
      <c r="F27" s="1716">
        <v>0</v>
      </c>
    </row>
    <row r="28" spans="1:6" ht="38.25">
      <c r="A28" s="1711" t="s">
        <v>928</v>
      </c>
      <c r="B28" s="1712" t="s">
        <v>929</v>
      </c>
      <c r="C28" s="1717">
        <v>0</v>
      </c>
      <c r="D28" s="1718">
        <v>0</v>
      </c>
      <c r="E28" s="1719">
        <v>-38.99</v>
      </c>
      <c r="F28" s="1716">
        <v>-38.99</v>
      </c>
    </row>
    <row r="29" spans="1:6" ht="25.5">
      <c r="A29" s="1711" t="s">
        <v>930</v>
      </c>
      <c r="B29" s="1712" t="s">
        <v>931</v>
      </c>
      <c r="C29" s="1717">
        <v>0</v>
      </c>
      <c r="D29" s="1718">
        <v>0</v>
      </c>
      <c r="E29" s="1719">
        <v>0</v>
      </c>
      <c r="F29" s="1716">
        <v>0</v>
      </c>
    </row>
    <row r="30" spans="1:6" ht="25.5">
      <c r="A30" s="1711" t="s">
        <v>932</v>
      </c>
      <c r="B30" s="1712" t="s">
        <v>933</v>
      </c>
      <c r="C30" s="1717">
        <v>0</v>
      </c>
      <c r="D30" s="1718">
        <v>0</v>
      </c>
      <c r="E30" s="1719">
        <v>0</v>
      </c>
      <c r="F30" s="1716">
        <v>0</v>
      </c>
    </row>
    <row r="31" spans="1:6">
      <c r="A31" s="1711" t="s">
        <v>934</v>
      </c>
      <c r="B31" s="1712" t="s">
        <v>935</v>
      </c>
      <c r="C31" s="1717">
        <v>0</v>
      </c>
      <c r="D31" s="1718">
        <v>0</v>
      </c>
      <c r="E31" s="1719">
        <v>0</v>
      </c>
      <c r="F31" s="1716">
        <v>0</v>
      </c>
    </row>
    <row r="32" spans="1:6" ht="30.75" customHeight="1">
      <c r="A32" s="1711" t="s">
        <v>936</v>
      </c>
      <c r="B32" s="1712" t="s">
        <v>937</v>
      </c>
      <c r="C32" s="1717">
        <v>0</v>
      </c>
      <c r="D32" s="1718">
        <v>0</v>
      </c>
      <c r="E32" s="1719">
        <v>0</v>
      </c>
      <c r="F32" s="1716">
        <v>0</v>
      </c>
    </row>
    <row r="33" spans="1:6">
      <c r="A33" s="1711" t="s">
        <v>938</v>
      </c>
      <c r="B33" s="1712" t="s">
        <v>939</v>
      </c>
      <c r="C33" s="1717">
        <v>0</v>
      </c>
      <c r="D33" s="1718">
        <v>0</v>
      </c>
      <c r="E33" s="1719">
        <v>0</v>
      </c>
      <c r="F33" s="1716">
        <v>0</v>
      </c>
    </row>
    <row r="34" spans="1:6">
      <c r="A34" s="1711" t="s">
        <v>940</v>
      </c>
      <c r="B34" s="1712" t="s">
        <v>941</v>
      </c>
      <c r="C34" s="1717">
        <v>0</v>
      </c>
      <c r="D34" s="1718">
        <v>0</v>
      </c>
      <c r="E34" s="1719">
        <v>0</v>
      </c>
      <c r="F34" s="1716">
        <v>0</v>
      </c>
    </row>
    <row r="35" spans="1:6" s="1698" customFormat="1">
      <c r="A35" s="1711" t="s">
        <v>942</v>
      </c>
      <c r="B35" s="1712" t="s">
        <v>943</v>
      </c>
      <c r="C35" s="1717">
        <v>0</v>
      </c>
      <c r="D35" s="1718">
        <v>0</v>
      </c>
      <c r="E35" s="1719">
        <v>0</v>
      </c>
      <c r="F35" s="1716">
        <v>0</v>
      </c>
    </row>
    <row r="36" spans="1:6" s="1698" customFormat="1" ht="25.5">
      <c r="A36" s="1711" t="s">
        <v>944</v>
      </c>
      <c r="B36" s="1712" t="s">
        <v>945</v>
      </c>
      <c r="C36" s="1717">
        <v>0</v>
      </c>
      <c r="D36" s="1718">
        <v>0</v>
      </c>
      <c r="E36" s="1719">
        <v>0</v>
      </c>
      <c r="F36" s="1716">
        <v>0</v>
      </c>
    </row>
    <row r="37" spans="1:6" s="1698" customFormat="1" ht="25.5">
      <c r="A37" s="1711" t="s">
        <v>946</v>
      </c>
      <c r="B37" s="1712" t="s">
        <v>947</v>
      </c>
      <c r="C37" s="1717">
        <v>0</v>
      </c>
      <c r="D37" s="1718">
        <v>0</v>
      </c>
      <c r="E37" s="1719">
        <v>0</v>
      </c>
      <c r="F37" s="1716">
        <v>0</v>
      </c>
    </row>
    <row r="38" spans="1:6" s="1698" customFormat="1">
      <c r="A38" s="1711" t="s">
        <v>948</v>
      </c>
      <c r="B38" s="1712" t="s">
        <v>949</v>
      </c>
      <c r="C38" s="1717">
        <v>0</v>
      </c>
      <c r="D38" s="1718">
        <v>0</v>
      </c>
      <c r="E38" s="1719">
        <v>0</v>
      </c>
      <c r="F38" s="1716">
        <v>0</v>
      </c>
    </row>
    <row r="39" spans="1:6" s="1698" customFormat="1" ht="25.5">
      <c r="A39" s="1711" t="s">
        <v>950</v>
      </c>
      <c r="B39" s="1712" t="s">
        <v>951</v>
      </c>
      <c r="C39" s="1717">
        <v>0</v>
      </c>
      <c r="D39" s="1718">
        <v>0</v>
      </c>
      <c r="E39" s="1719">
        <v>0</v>
      </c>
      <c r="F39" s="1716">
        <v>0</v>
      </c>
    </row>
    <row r="40" spans="1:6" s="1698" customFormat="1" ht="18" customHeight="1">
      <c r="A40" s="1711" t="s">
        <v>952</v>
      </c>
      <c r="B40" s="1712" t="s">
        <v>953</v>
      </c>
      <c r="C40" s="1717">
        <v>0</v>
      </c>
      <c r="D40" s="1718">
        <v>0</v>
      </c>
      <c r="E40" s="1719">
        <v>0</v>
      </c>
      <c r="F40" s="1716">
        <v>0</v>
      </c>
    </row>
    <row r="41" spans="1:6" s="1698" customFormat="1">
      <c r="A41" s="1711" t="s">
        <v>954</v>
      </c>
      <c r="B41" s="1712" t="s">
        <v>955</v>
      </c>
      <c r="C41" s="1717">
        <v>0</v>
      </c>
      <c r="D41" s="1718">
        <v>0</v>
      </c>
      <c r="E41" s="1719">
        <v>0</v>
      </c>
      <c r="F41" s="1716">
        <v>0</v>
      </c>
    </row>
    <row r="42" spans="1:6" s="1698" customFormat="1">
      <c r="A42" s="1711" t="s">
        <v>956</v>
      </c>
      <c r="B42" s="1712"/>
      <c r="C42" s="1717">
        <v>0</v>
      </c>
      <c r="D42" s="1718">
        <v>0</v>
      </c>
      <c r="E42" s="1719">
        <v>0</v>
      </c>
      <c r="F42" s="1716">
        <v>0</v>
      </c>
    </row>
    <row r="43" spans="1:6" s="1698" customFormat="1">
      <c r="A43" s="1711" t="s">
        <v>957</v>
      </c>
      <c r="B43" s="1712" t="s">
        <v>958</v>
      </c>
      <c r="C43" s="1717">
        <v>0</v>
      </c>
      <c r="D43" s="1718">
        <v>123</v>
      </c>
      <c r="E43" s="1719">
        <v>0</v>
      </c>
      <c r="F43" s="1716">
        <v>123</v>
      </c>
    </row>
    <row r="44" spans="1:6" s="1698" customFormat="1">
      <c r="A44" s="1711" t="s">
        <v>959</v>
      </c>
      <c r="B44" s="1712" t="s">
        <v>960</v>
      </c>
      <c r="C44" s="1717">
        <v>0</v>
      </c>
      <c r="D44" s="1718">
        <v>123</v>
      </c>
      <c r="E44" s="1719">
        <v>0</v>
      </c>
      <c r="F44" s="1716">
        <v>123</v>
      </c>
    </row>
    <row r="45" spans="1:6" s="1698" customFormat="1">
      <c r="A45" s="1711" t="s">
        <v>961</v>
      </c>
      <c r="B45" s="1712" t="s">
        <v>962</v>
      </c>
      <c r="C45" s="1717">
        <v>0</v>
      </c>
      <c r="D45" s="1718">
        <v>123</v>
      </c>
      <c r="E45" s="1719">
        <v>0</v>
      </c>
      <c r="F45" s="1716">
        <v>123</v>
      </c>
    </row>
    <row r="46" spans="1:6" s="1698" customFormat="1">
      <c r="A46" s="1711" t="s">
        <v>963</v>
      </c>
      <c r="B46" s="1712" t="s">
        <v>964</v>
      </c>
      <c r="C46" s="1717">
        <v>0</v>
      </c>
      <c r="D46" s="1718">
        <v>0</v>
      </c>
      <c r="E46" s="1719">
        <v>0</v>
      </c>
      <c r="F46" s="1716">
        <v>0</v>
      </c>
    </row>
    <row r="47" spans="1:6" s="1698" customFormat="1">
      <c r="A47" s="1711" t="s">
        <v>965</v>
      </c>
      <c r="B47" s="1712" t="s">
        <v>966</v>
      </c>
      <c r="C47" s="1717">
        <v>0</v>
      </c>
      <c r="D47" s="1718">
        <v>0</v>
      </c>
      <c r="E47" s="1719">
        <v>0</v>
      </c>
      <c r="F47" s="1716">
        <v>0</v>
      </c>
    </row>
    <row r="48" spans="1:6" s="1698" customFormat="1">
      <c r="A48" s="1711" t="s">
        <v>967</v>
      </c>
      <c r="B48" s="1712" t="s">
        <v>968</v>
      </c>
      <c r="C48" s="1717">
        <v>0</v>
      </c>
      <c r="D48" s="1718">
        <v>0</v>
      </c>
      <c r="E48" s="1719">
        <v>0</v>
      </c>
      <c r="F48" s="1716">
        <v>0</v>
      </c>
    </row>
    <row r="49" spans="1:6" s="1698" customFormat="1">
      <c r="A49" s="1711" t="s">
        <v>969</v>
      </c>
      <c r="B49" s="1712" t="s">
        <v>970</v>
      </c>
      <c r="C49" s="1717">
        <v>0</v>
      </c>
      <c r="D49" s="1718">
        <v>0</v>
      </c>
      <c r="E49" s="1719">
        <v>0</v>
      </c>
      <c r="F49" s="1716">
        <v>0</v>
      </c>
    </row>
    <row r="50" spans="1:6" s="1698" customFormat="1">
      <c r="A50" s="1711" t="s">
        <v>971</v>
      </c>
      <c r="B50" s="1712" t="s">
        <v>972</v>
      </c>
      <c r="C50" s="1717">
        <v>0</v>
      </c>
      <c r="D50" s="1718">
        <v>0</v>
      </c>
      <c r="E50" s="1719">
        <v>0</v>
      </c>
      <c r="F50" s="1716">
        <v>0</v>
      </c>
    </row>
    <row r="51" spans="1:6" s="1698" customFormat="1">
      <c r="A51" s="1711" t="s">
        <v>973</v>
      </c>
      <c r="B51" s="1712" t="s">
        <v>974</v>
      </c>
      <c r="C51" s="1717">
        <v>0</v>
      </c>
      <c r="D51" s="1718">
        <v>0</v>
      </c>
      <c r="E51" s="1719">
        <v>0</v>
      </c>
      <c r="F51" s="1716">
        <v>0</v>
      </c>
    </row>
    <row r="52" spans="1:6" s="1698" customFormat="1" ht="27" customHeight="1">
      <c r="A52" s="1711" t="s">
        <v>975</v>
      </c>
      <c r="B52" s="1712" t="s">
        <v>976</v>
      </c>
      <c r="C52" s="1717">
        <v>0</v>
      </c>
      <c r="D52" s="1718">
        <v>0</v>
      </c>
      <c r="E52" s="1719">
        <v>0</v>
      </c>
      <c r="F52" s="1716">
        <v>0</v>
      </c>
    </row>
    <row r="53" spans="1:6" s="1698" customFormat="1" ht="38.25">
      <c r="A53" s="1711" t="s">
        <v>977</v>
      </c>
      <c r="B53" s="1712" t="s">
        <v>978</v>
      </c>
      <c r="C53" s="1717">
        <v>0</v>
      </c>
      <c r="D53" s="1718">
        <v>0</v>
      </c>
      <c r="E53" s="1719">
        <v>0</v>
      </c>
      <c r="F53" s="1716">
        <v>0</v>
      </c>
    </row>
    <row r="54" spans="1:6" s="1698" customFormat="1" ht="38.25">
      <c r="A54" s="1711" t="s">
        <v>979</v>
      </c>
      <c r="B54" s="1712" t="s">
        <v>980</v>
      </c>
      <c r="C54" s="1717">
        <v>0</v>
      </c>
      <c r="D54" s="1718">
        <v>0</v>
      </c>
      <c r="E54" s="1719">
        <v>0</v>
      </c>
      <c r="F54" s="1716">
        <v>0</v>
      </c>
    </row>
    <row r="55" spans="1:6" s="1698" customFormat="1" ht="38.25">
      <c r="A55" s="1711" t="s">
        <v>981</v>
      </c>
      <c r="B55" s="1712" t="s">
        <v>982</v>
      </c>
      <c r="C55" s="1717">
        <v>0</v>
      </c>
      <c r="D55" s="1718">
        <v>0</v>
      </c>
      <c r="E55" s="1719">
        <v>0</v>
      </c>
      <c r="F55" s="1716">
        <v>0</v>
      </c>
    </row>
    <row r="56" spans="1:6" s="1698" customFormat="1" ht="23.25" customHeight="1">
      <c r="A56" s="1711" t="s">
        <v>983</v>
      </c>
      <c r="B56" s="1712" t="s">
        <v>984</v>
      </c>
      <c r="C56" s="1717">
        <v>0</v>
      </c>
      <c r="D56" s="1718">
        <v>0</v>
      </c>
      <c r="E56" s="1719">
        <v>0</v>
      </c>
      <c r="F56" s="1716">
        <v>0</v>
      </c>
    </row>
    <row r="57" spans="1:6" s="1698" customFormat="1">
      <c r="A57" s="1711" t="s">
        <v>985</v>
      </c>
      <c r="B57" s="1712" t="s">
        <v>935</v>
      </c>
      <c r="C57" s="1717">
        <v>0</v>
      </c>
      <c r="D57" s="1718">
        <v>0</v>
      </c>
      <c r="E57" s="1719">
        <v>0</v>
      </c>
      <c r="F57" s="1716">
        <v>0</v>
      </c>
    </row>
    <row r="58" spans="1:6" s="1698" customFormat="1">
      <c r="A58" s="1711" t="s">
        <v>986</v>
      </c>
      <c r="B58" s="1712" t="s">
        <v>987</v>
      </c>
      <c r="C58" s="1717">
        <v>0</v>
      </c>
      <c r="D58" s="1718">
        <v>0</v>
      </c>
      <c r="E58" s="1719">
        <v>0</v>
      </c>
      <c r="F58" s="1716">
        <v>0</v>
      </c>
    </row>
    <row r="59" spans="1:6" s="1698" customFormat="1">
      <c r="A59" s="1711" t="s">
        <v>988</v>
      </c>
      <c r="B59" s="1712" t="s">
        <v>989</v>
      </c>
      <c r="C59" s="1717">
        <v>0</v>
      </c>
      <c r="D59" s="1718">
        <v>0</v>
      </c>
      <c r="E59" s="1719">
        <v>0</v>
      </c>
      <c r="F59" s="1716">
        <v>0</v>
      </c>
    </row>
    <row r="60" spans="1:6" s="1698" customFormat="1">
      <c r="A60" s="1711" t="s">
        <v>990</v>
      </c>
      <c r="B60" s="1712" t="s">
        <v>991</v>
      </c>
      <c r="C60" s="1717">
        <v>0</v>
      </c>
      <c r="D60" s="1718">
        <v>0</v>
      </c>
      <c r="E60" s="1719">
        <v>0</v>
      </c>
      <c r="F60" s="1716">
        <v>0</v>
      </c>
    </row>
    <row r="61" spans="1:6" s="1698" customFormat="1" ht="25.5">
      <c r="A61" s="1711" t="s">
        <v>992</v>
      </c>
      <c r="B61" s="1712" t="s">
        <v>993</v>
      </c>
      <c r="C61" s="1717">
        <v>0</v>
      </c>
      <c r="D61" s="1718">
        <v>0</v>
      </c>
      <c r="E61" s="1719">
        <v>0</v>
      </c>
      <c r="F61" s="1716">
        <v>0</v>
      </c>
    </row>
    <row r="62" spans="1:6" s="1698" customFormat="1" ht="25.5">
      <c r="A62" s="1711" t="s">
        <v>994</v>
      </c>
      <c r="B62" s="1712" t="s">
        <v>995</v>
      </c>
      <c r="C62" s="1717">
        <v>0</v>
      </c>
      <c r="D62" s="1718">
        <v>0</v>
      </c>
      <c r="E62" s="1719">
        <v>0</v>
      </c>
      <c r="F62" s="1716">
        <v>0</v>
      </c>
    </row>
    <row r="63" spans="1:6" s="1698" customFormat="1">
      <c r="A63" s="1711" t="s">
        <v>996</v>
      </c>
      <c r="B63" s="1712" t="s">
        <v>949</v>
      </c>
      <c r="C63" s="1717">
        <v>0</v>
      </c>
      <c r="D63" s="1718">
        <v>0</v>
      </c>
      <c r="E63" s="1719">
        <v>0</v>
      </c>
      <c r="F63" s="1716">
        <v>0</v>
      </c>
    </row>
    <row r="64" spans="1:6" s="1698" customFormat="1" ht="25.5">
      <c r="A64" s="1711" t="s">
        <v>997</v>
      </c>
      <c r="B64" s="1712" t="s">
        <v>998</v>
      </c>
      <c r="C64" s="1717">
        <v>0</v>
      </c>
      <c r="D64" s="1718">
        <v>0</v>
      </c>
      <c r="E64" s="1719">
        <v>0</v>
      </c>
      <c r="F64" s="1716">
        <v>0</v>
      </c>
    </row>
    <row r="65" spans="1:6" s="1698" customFormat="1">
      <c r="A65" s="1711" t="s">
        <v>999</v>
      </c>
      <c r="B65" s="1712" t="s">
        <v>953</v>
      </c>
      <c r="C65" s="1717">
        <v>0</v>
      </c>
      <c r="D65" s="1718">
        <v>0</v>
      </c>
      <c r="E65" s="1719">
        <v>0</v>
      </c>
      <c r="F65" s="1716">
        <v>0</v>
      </c>
    </row>
    <row r="66" spans="1:6" s="1698" customFormat="1">
      <c r="A66" s="1711" t="s">
        <v>1000</v>
      </c>
      <c r="B66" s="1712" t="s">
        <v>1001</v>
      </c>
      <c r="C66" s="1717">
        <v>0</v>
      </c>
      <c r="D66" s="1718">
        <v>0</v>
      </c>
      <c r="E66" s="1719">
        <v>0</v>
      </c>
      <c r="F66" s="1716">
        <v>0</v>
      </c>
    </row>
    <row r="67" spans="1:6" s="1698" customFormat="1">
      <c r="A67" s="1711" t="s">
        <v>1002</v>
      </c>
      <c r="B67" s="1712" t="s">
        <v>1003</v>
      </c>
      <c r="C67" s="1717">
        <v>3257.7955999999999</v>
      </c>
      <c r="D67" s="1718">
        <v>1608.7316000000001</v>
      </c>
      <c r="E67" s="1719">
        <v>378.22199999999998</v>
      </c>
      <c r="F67" s="1716">
        <v>5244.7491999999993</v>
      </c>
    </row>
    <row r="68" spans="1:6" s="1698" customFormat="1">
      <c r="A68" s="1711" t="s">
        <v>1004</v>
      </c>
      <c r="B68" s="1712" t="s">
        <v>1005</v>
      </c>
      <c r="C68" s="1717">
        <v>3257.7955999999999</v>
      </c>
      <c r="D68" s="1718">
        <v>1608.7316000000001</v>
      </c>
      <c r="E68" s="1719">
        <v>378.22199999999998</v>
      </c>
      <c r="F68" s="1716">
        <v>5244.7491999999993</v>
      </c>
    </row>
    <row r="69" spans="1:6" s="1698" customFormat="1">
      <c r="A69" s="1711" t="s">
        <v>1006</v>
      </c>
      <c r="B69" s="1712" t="s">
        <v>1007</v>
      </c>
      <c r="C69" s="1717">
        <v>90.97760000000001</v>
      </c>
      <c r="D69" s="1718">
        <v>24</v>
      </c>
      <c r="E69" s="1719">
        <v>307.45400000000001</v>
      </c>
      <c r="F69" s="1716">
        <v>422.4316</v>
      </c>
    </row>
    <row r="70" spans="1:6" s="1698" customFormat="1">
      <c r="A70" s="1711" t="s">
        <v>1008</v>
      </c>
      <c r="B70" s="1712" t="s">
        <v>1009</v>
      </c>
      <c r="C70" s="1717">
        <v>3147.2730000000001</v>
      </c>
      <c r="D70" s="1718">
        <v>1584.7316000000001</v>
      </c>
      <c r="E70" s="1719">
        <v>70.768000000000001</v>
      </c>
      <c r="F70" s="1716">
        <v>4802.7725999999993</v>
      </c>
    </row>
    <row r="71" spans="1:6">
      <c r="A71" s="1711" t="s">
        <v>1010</v>
      </c>
      <c r="B71" s="1712" t="s">
        <v>1011</v>
      </c>
      <c r="C71" s="1717">
        <v>19.545000000000002</v>
      </c>
      <c r="D71" s="1718">
        <v>0</v>
      </c>
      <c r="E71" s="1719">
        <v>0</v>
      </c>
      <c r="F71" s="1716">
        <v>19.545000000000002</v>
      </c>
    </row>
    <row r="72" spans="1:6">
      <c r="A72" s="1711" t="s">
        <v>1012</v>
      </c>
      <c r="B72" s="1712" t="s">
        <v>1013</v>
      </c>
      <c r="C72" s="1717">
        <v>0</v>
      </c>
      <c r="D72" s="1718">
        <v>0</v>
      </c>
      <c r="E72" s="1719">
        <v>0</v>
      </c>
      <c r="F72" s="1716">
        <v>0</v>
      </c>
    </row>
    <row r="73" spans="1:6">
      <c r="A73" s="1711" t="s">
        <v>1014</v>
      </c>
      <c r="B73" s="1712" t="s">
        <v>1015</v>
      </c>
      <c r="C73" s="1717">
        <v>0</v>
      </c>
      <c r="D73" s="1718">
        <v>0</v>
      </c>
      <c r="E73" s="1719">
        <v>0</v>
      </c>
      <c r="F73" s="1716">
        <v>0</v>
      </c>
    </row>
    <row r="74" spans="1:6">
      <c r="A74" s="1711" t="s">
        <v>1016</v>
      </c>
      <c r="B74" s="1712" t="s">
        <v>1017</v>
      </c>
      <c r="C74" s="1717">
        <v>0</v>
      </c>
      <c r="D74" s="1718">
        <v>0</v>
      </c>
      <c r="E74" s="1719">
        <v>0</v>
      </c>
      <c r="F74" s="1716">
        <v>0</v>
      </c>
    </row>
    <row r="75" spans="1:6">
      <c r="A75" s="1711" t="s">
        <v>1018</v>
      </c>
      <c r="B75" s="1712" t="s">
        <v>1019</v>
      </c>
      <c r="C75" s="1717">
        <v>0</v>
      </c>
      <c r="D75" s="1718">
        <v>0</v>
      </c>
      <c r="E75" s="1719">
        <v>0</v>
      </c>
      <c r="F75" s="1716">
        <v>0</v>
      </c>
    </row>
    <row r="76" spans="1:6">
      <c r="A76" s="1711" t="s">
        <v>1020</v>
      </c>
      <c r="B76" s="1712" t="s">
        <v>1021</v>
      </c>
      <c r="C76" s="1717">
        <v>0</v>
      </c>
      <c r="D76" s="1718">
        <v>0</v>
      </c>
      <c r="E76" s="1719">
        <v>0</v>
      </c>
      <c r="F76" s="1716">
        <v>0</v>
      </c>
    </row>
    <row r="77" spans="1:6" ht="25.5">
      <c r="A77" s="1711" t="s">
        <v>1022</v>
      </c>
      <c r="B77" s="1712" t="s">
        <v>1023</v>
      </c>
      <c r="C77" s="1717">
        <v>0</v>
      </c>
      <c r="D77" s="1718">
        <v>0</v>
      </c>
      <c r="E77" s="1719">
        <v>0</v>
      </c>
      <c r="F77" s="1716">
        <v>0</v>
      </c>
    </row>
    <row r="78" spans="1:6" ht="38.25">
      <c r="A78" s="1711" t="s">
        <v>1024</v>
      </c>
      <c r="B78" s="1712" t="s">
        <v>1025</v>
      </c>
      <c r="C78" s="1717">
        <v>0</v>
      </c>
      <c r="D78" s="1718">
        <v>0</v>
      </c>
      <c r="E78" s="1719">
        <v>0</v>
      </c>
      <c r="F78" s="1716">
        <v>0</v>
      </c>
    </row>
    <row r="79" spans="1:6" ht="25.5">
      <c r="A79" s="1711" t="s">
        <v>1026</v>
      </c>
      <c r="B79" s="1712" t="s">
        <v>1027</v>
      </c>
      <c r="C79" s="1717">
        <v>0</v>
      </c>
      <c r="D79" s="1718">
        <v>0</v>
      </c>
      <c r="E79" s="1719">
        <v>0</v>
      </c>
      <c r="F79" s="1716">
        <v>0</v>
      </c>
    </row>
    <row r="80" spans="1:6" ht="25.5">
      <c r="A80" s="1711" t="s">
        <v>1028</v>
      </c>
      <c r="B80" s="1712" t="s">
        <v>1029</v>
      </c>
      <c r="C80" s="1717">
        <v>0</v>
      </c>
      <c r="D80" s="1718">
        <v>0</v>
      </c>
      <c r="E80" s="1719">
        <v>0</v>
      </c>
      <c r="F80" s="1716">
        <v>0</v>
      </c>
    </row>
    <row r="81" spans="1:6">
      <c r="A81" s="1711" t="s">
        <v>1030</v>
      </c>
      <c r="B81" s="1712" t="s">
        <v>1031</v>
      </c>
      <c r="C81" s="1717">
        <v>0</v>
      </c>
      <c r="D81" s="1718">
        <v>0</v>
      </c>
      <c r="E81" s="1719">
        <v>0</v>
      </c>
      <c r="F81" s="1716">
        <v>0</v>
      </c>
    </row>
    <row r="82" spans="1:6">
      <c r="A82" s="1711" t="s">
        <v>1032</v>
      </c>
      <c r="B82" s="1712" t="s">
        <v>1033</v>
      </c>
      <c r="C82" s="1717">
        <v>0</v>
      </c>
      <c r="D82" s="1718">
        <v>0</v>
      </c>
      <c r="E82" s="1719">
        <v>0</v>
      </c>
      <c r="F82" s="1716">
        <v>0</v>
      </c>
    </row>
    <row r="83" spans="1:6">
      <c r="A83" s="1711" t="s">
        <v>1034</v>
      </c>
      <c r="B83" s="1712" t="s">
        <v>943</v>
      </c>
      <c r="C83" s="1717">
        <v>0</v>
      </c>
      <c r="D83" s="1718">
        <v>0</v>
      </c>
      <c r="E83" s="1719">
        <v>0</v>
      </c>
      <c r="F83" s="1716">
        <v>0</v>
      </c>
    </row>
    <row r="84" spans="1:6" ht="25.5">
      <c r="A84" s="1711" t="s">
        <v>1035</v>
      </c>
      <c r="B84" s="1712" t="s">
        <v>945</v>
      </c>
      <c r="C84" s="1717">
        <v>0</v>
      </c>
      <c r="D84" s="1718">
        <v>0</v>
      </c>
      <c r="E84" s="1719">
        <v>0</v>
      </c>
      <c r="F84" s="1716">
        <v>0</v>
      </c>
    </row>
    <row r="85" spans="1:6" s="1698" customFormat="1" ht="25.5">
      <c r="A85" s="1711" t="s">
        <v>1036</v>
      </c>
      <c r="B85" s="1712" t="s">
        <v>995</v>
      </c>
      <c r="C85" s="1717">
        <v>0</v>
      </c>
      <c r="D85" s="1718">
        <v>0</v>
      </c>
      <c r="E85" s="1719">
        <v>0</v>
      </c>
      <c r="F85" s="1716">
        <v>0</v>
      </c>
    </row>
    <row r="86" spans="1:6">
      <c r="A86" s="1711" t="s">
        <v>1037</v>
      </c>
      <c r="B86" s="1712" t="s">
        <v>949</v>
      </c>
      <c r="C86" s="1717">
        <v>0</v>
      </c>
      <c r="D86" s="1718">
        <v>0</v>
      </c>
      <c r="E86" s="1719">
        <v>0</v>
      </c>
      <c r="F86" s="1716">
        <v>0</v>
      </c>
    </row>
    <row r="87" spans="1:6" ht="25.5">
      <c r="A87" s="1711" t="s">
        <v>1038</v>
      </c>
      <c r="B87" s="1712" t="s">
        <v>1039</v>
      </c>
      <c r="C87" s="1717">
        <v>0</v>
      </c>
      <c r="D87" s="1718">
        <v>0</v>
      </c>
      <c r="E87" s="1719">
        <v>0</v>
      </c>
      <c r="F87" s="1716">
        <v>0</v>
      </c>
    </row>
    <row r="88" spans="1:6">
      <c r="A88" s="1711" t="s">
        <v>1040</v>
      </c>
      <c r="B88" s="1712" t="s">
        <v>953</v>
      </c>
      <c r="C88" s="1717">
        <v>0</v>
      </c>
      <c r="D88" s="1718">
        <v>0</v>
      </c>
      <c r="E88" s="1719">
        <v>0</v>
      </c>
      <c r="F88" s="1716">
        <v>0</v>
      </c>
    </row>
    <row r="89" spans="1:6" ht="15" thickBot="1">
      <c r="A89" s="1720" t="s">
        <v>1041</v>
      </c>
      <c r="B89" s="1721" t="s">
        <v>1042</v>
      </c>
      <c r="C89" s="1722">
        <v>0</v>
      </c>
      <c r="D89" s="1723">
        <v>0</v>
      </c>
      <c r="E89" s="1724">
        <v>0</v>
      </c>
      <c r="F89" s="1725">
        <v>0</v>
      </c>
    </row>
  </sheetData>
  <mergeCells count="5">
    <mergeCell ref="A2:F2"/>
    <mergeCell ref="E3:F3"/>
    <mergeCell ref="A4:A5"/>
    <mergeCell ref="B4:B5"/>
    <mergeCell ref="C4:F4"/>
  </mergeCells>
  <pageMargins left="0.77" right="0.34" top="0.63" bottom="0.74803149606299213" header="0.31496062992125984" footer="0.31496062992125984"/>
  <pageSetup paperSize="9"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workbookViewId="0"/>
  </sheetViews>
  <sheetFormatPr defaultRowHeight="12.75"/>
  <cols>
    <col min="1" max="1" width="1.42578125" style="1728" customWidth="1"/>
    <col min="2" max="2" width="9.140625" style="1728"/>
    <col min="3" max="3" width="57.85546875" style="1728" customWidth="1"/>
    <col min="4" max="4" width="10.5703125" style="1728" customWidth="1"/>
    <col min="5" max="5" width="9.42578125" style="1728" customWidth="1"/>
    <col min="6" max="6" width="12.140625" style="1728" customWidth="1"/>
    <col min="7" max="7" width="10" style="1728" customWidth="1"/>
    <col min="8" max="8" width="12.42578125" style="1728" bestFit="1" customWidth="1"/>
    <col min="9" max="10" width="11.28515625" style="1728" bestFit="1" customWidth="1"/>
    <col min="11" max="11" width="12.42578125" style="1728" bestFit="1" customWidth="1"/>
    <col min="12" max="12" width="11.5703125" style="1728" bestFit="1" customWidth="1"/>
    <col min="13" max="13" width="15.42578125" style="1728" bestFit="1" customWidth="1"/>
    <col min="14" max="245" width="9.140625" style="1728"/>
    <col min="246" max="246" width="57.85546875" style="1728" customWidth="1"/>
    <col min="247" max="247" width="8.42578125" style="1728" bestFit="1" customWidth="1"/>
    <col min="248" max="248" width="8.42578125" style="1728" customWidth="1"/>
    <col min="249" max="249" width="7.7109375" style="1728" customWidth="1"/>
    <col min="250" max="250" width="8.140625" style="1728" customWidth="1"/>
    <col min="251" max="251" width="9.85546875" style="1728" customWidth="1"/>
    <col min="252" max="252" width="9" style="1728" customWidth="1"/>
    <col min="253" max="253" width="8.5703125" style="1728" customWidth="1"/>
    <col min="254" max="254" width="9.7109375" style="1728" customWidth="1"/>
    <col min="255" max="501" width="9.140625" style="1728"/>
    <col min="502" max="502" width="57.85546875" style="1728" customWidth="1"/>
    <col min="503" max="503" width="8.42578125" style="1728" bestFit="1" customWidth="1"/>
    <col min="504" max="504" width="8.42578125" style="1728" customWidth="1"/>
    <col min="505" max="505" width="7.7109375" style="1728" customWidth="1"/>
    <col min="506" max="506" width="8.140625" style="1728" customWidth="1"/>
    <col min="507" max="507" width="9.85546875" style="1728" customWidth="1"/>
    <col min="508" max="508" width="9" style="1728" customWidth="1"/>
    <col min="509" max="509" width="8.5703125" style="1728" customWidth="1"/>
    <col min="510" max="510" width="9.7109375" style="1728" customWidth="1"/>
    <col min="511" max="757" width="9.140625" style="1728"/>
    <col min="758" max="758" width="57.85546875" style="1728" customWidth="1"/>
    <col min="759" max="759" width="8.42578125" style="1728" bestFit="1" customWidth="1"/>
    <col min="760" max="760" width="8.42578125" style="1728" customWidth="1"/>
    <col min="761" max="761" width="7.7109375" style="1728" customWidth="1"/>
    <col min="762" max="762" width="8.140625" style="1728" customWidth="1"/>
    <col min="763" max="763" width="9.85546875" style="1728" customWidth="1"/>
    <col min="764" max="764" width="9" style="1728" customWidth="1"/>
    <col min="765" max="765" width="8.5703125" style="1728" customWidth="1"/>
    <col min="766" max="766" width="9.7109375" style="1728" customWidth="1"/>
    <col min="767" max="1013" width="9.140625" style="1728"/>
    <col min="1014" max="1014" width="57.85546875" style="1728" customWidth="1"/>
    <col min="1015" max="1015" width="8.42578125" style="1728" bestFit="1" customWidth="1"/>
    <col min="1016" max="1016" width="8.42578125" style="1728" customWidth="1"/>
    <col min="1017" max="1017" width="7.7109375" style="1728" customWidth="1"/>
    <col min="1018" max="1018" width="8.140625" style="1728" customWidth="1"/>
    <col min="1019" max="1019" width="9.85546875" style="1728" customWidth="1"/>
    <col min="1020" max="1020" width="9" style="1728" customWidth="1"/>
    <col min="1021" max="1021" width="8.5703125" style="1728" customWidth="1"/>
    <col min="1022" max="1022" width="9.7109375" style="1728" customWidth="1"/>
    <col min="1023" max="1269" width="9.140625" style="1728"/>
    <col min="1270" max="1270" width="57.85546875" style="1728" customWidth="1"/>
    <col min="1271" max="1271" width="8.42578125" style="1728" bestFit="1" customWidth="1"/>
    <col min="1272" max="1272" width="8.42578125" style="1728" customWidth="1"/>
    <col min="1273" max="1273" width="7.7109375" style="1728" customWidth="1"/>
    <col min="1274" max="1274" width="8.140625" style="1728" customWidth="1"/>
    <col min="1275" max="1275" width="9.85546875" style="1728" customWidth="1"/>
    <col min="1276" max="1276" width="9" style="1728" customWidth="1"/>
    <col min="1277" max="1277" width="8.5703125" style="1728" customWidth="1"/>
    <col min="1278" max="1278" width="9.7109375" style="1728" customWidth="1"/>
    <col min="1279" max="1525" width="9.140625" style="1728"/>
    <col min="1526" max="1526" width="57.85546875" style="1728" customWidth="1"/>
    <col min="1527" max="1527" width="8.42578125" style="1728" bestFit="1" customWidth="1"/>
    <col min="1528" max="1528" width="8.42578125" style="1728" customWidth="1"/>
    <col min="1529" max="1529" width="7.7109375" style="1728" customWidth="1"/>
    <col min="1530" max="1530" width="8.140625" style="1728" customWidth="1"/>
    <col min="1531" max="1531" width="9.85546875" style="1728" customWidth="1"/>
    <col min="1532" max="1532" width="9" style="1728" customWidth="1"/>
    <col min="1533" max="1533" width="8.5703125" style="1728" customWidth="1"/>
    <col min="1534" max="1534" width="9.7109375" style="1728" customWidth="1"/>
    <col min="1535" max="1781" width="9.140625" style="1728"/>
    <col min="1782" max="1782" width="57.85546875" style="1728" customWidth="1"/>
    <col min="1783" max="1783" width="8.42578125" style="1728" bestFit="1" customWidth="1"/>
    <col min="1784" max="1784" width="8.42578125" style="1728" customWidth="1"/>
    <col min="1785" max="1785" width="7.7109375" style="1728" customWidth="1"/>
    <col min="1786" max="1786" width="8.140625" style="1728" customWidth="1"/>
    <col min="1787" max="1787" width="9.85546875" style="1728" customWidth="1"/>
    <col min="1788" max="1788" width="9" style="1728" customWidth="1"/>
    <col min="1789" max="1789" width="8.5703125" style="1728" customWidth="1"/>
    <col min="1790" max="1790" width="9.7109375" style="1728" customWidth="1"/>
    <col min="1791" max="2037" width="9.140625" style="1728"/>
    <col min="2038" max="2038" width="57.85546875" style="1728" customWidth="1"/>
    <col min="2039" max="2039" width="8.42578125" style="1728" bestFit="1" customWidth="1"/>
    <col min="2040" max="2040" width="8.42578125" style="1728" customWidth="1"/>
    <col min="2041" max="2041" width="7.7109375" style="1728" customWidth="1"/>
    <col min="2042" max="2042" width="8.140625" style="1728" customWidth="1"/>
    <col min="2043" max="2043" width="9.85546875" style="1728" customWidth="1"/>
    <col min="2044" max="2044" width="9" style="1728" customWidth="1"/>
    <col min="2045" max="2045" width="8.5703125" style="1728" customWidth="1"/>
    <col min="2046" max="2046" width="9.7109375" style="1728" customWidth="1"/>
    <col min="2047" max="2293" width="9.140625" style="1728"/>
    <col min="2294" max="2294" width="57.85546875" style="1728" customWidth="1"/>
    <col min="2295" max="2295" width="8.42578125" style="1728" bestFit="1" customWidth="1"/>
    <col min="2296" max="2296" width="8.42578125" style="1728" customWidth="1"/>
    <col min="2297" max="2297" width="7.7109375" style="1728" customWidth="1"/>
    <col min="2298" max="2298" width="8.140625" style="1728" customWidth="1"/>
    <col min="2299" max="2299" width="9.85546875" style="1728" customWidth="1"/>
    <col min="2300" max="2300" width="9" style="1728" customWidth="1"/>
    <col min="2301" max="2301" width="8.5703125" style="1728" customWidth="1"/>
    <col min="2302" max="2302" width="9.7109375" style="1728" customWidth="1"/>
    <col min="2303" max="2549" width="9.140625" style="1728"/>
    <col min="2550" max="2550" width="57.85546875" style="1728" customWidth="1"/>
    <col min="2551" max="2551" width="8.42578125" style="1728" bestFit="1" customWidth="1"/>
    <col min="2552" max="2552" width="8.42578125" style="1728" customWidth="1"/>
    <col min="2553" max="2553" width="7.7109375" style="1728" customWidth="1"/>
    <col min="2554" max="2554" width="8.140625" style="1728" customWidth="1"/>
    <col min="2555" max="2555" width="9.85546875" style="1728" customWidth="1"/>
    <col min="2556" max="2556" width="9" style="1728" customWidth="1"/>
    <col min="2557" max="2557" width="8.5703125" style="1728" customWidth="1"/>
    <col min="2558" max="2558" width="9.7109375" style="1728" customWidth="1"/>
    <col min="2559" max="2805" width="9.140625" style="1728"/>
    <col min="2806" max="2806" width="57.85546875" style="1728" customWidth="1"/>
    <col min="2807" max="2807" width="8.42578125" style="1728" bestFit="1" customWidth="1"/>
    <col min="2808" max="2808" width="8.42578125" style="1728" customWidth="1"/>
    <col min="2809" max="2809" width="7.7109375" style="1728" customWidth="1"/>
    <col min="2810" max="2810" width="8.140625" style="1728" customWidth="1"/>
    <col min="2811" max="2811" width="9.85546875" style="1728" customWidth="1"/>
    <col min="2812" max="2812" width="9" style="1728" customWidth="1"/>
    <col min="2813" max="2813" width="8.5703125" style="1728" customWidth="1"/>
    <col min="2814" max="2814" width="9.7109375" style="1728" customWidth="1"/>
    <col min="2815" max="3061" width="9.140625" style="1728"/>
    <col min="3062" max="3062" width="57.85546875" style="1728" customWidth="1"/>
    <col min="3063" max="3063" width="8.42578125" style="1728" bestFit="1" customWidth="1"/>
    <col min="3064" max="3064" width="8.42578125" style="1728" customWidth="1"/>
    <col min="3065" max="3065" width="7.7109375" style="1728" customWidth="1"/>
    <col min="3066" max="3066" width="8.140625" style="1728" customWidth="1"/>
    <col min="3067" max="3067" width="9.85546875" style="1728" customWidth="1"/>
    <col min="3068" max="3068" width="9" style="1728" customWidth="1"/>
    <col min="3069" max="3069" width="8.5703125" style="1728" customWidth="1"/>
    <col min="3070" max="3070" width="9.7109375" style="1728" customWidth="1"/>
    <col min="3071" max="3317" width="9.140625" style="1728"/>
    <col min="3318" max="3318" width="57.85546875" style="1728" customWidth="1"/>
    <col min="3319" max="3319" width="8.42578125" style="1728" bestFit="1" customWidth="1"/>
    <col min="3320" max="3320" width="8.42578125" style="1728" customWidth="1"/>
    <col min="3321" max="3321" width="7.7109375" style="1728" customWidth="1"/>
    <col min="3322" max="3322" width="8.140625" style="1728" customWidth="1"/>
    <col min="3323" max="3323" width="9.85546875" style="1728" customWidth="1"/>
    <col min="3324" max="3324" width="9" style="1728" customWidth="1"/>
    <col min="3325" max="3325" width="8.5703125" style="1728" customWidth="1"/>
    <col min="3326" max="3326" width="9.7109375" style="1728" customWidth="1"/>
    <col min="3327" max="3573" width="9.140625" style="1728"/>
    <col min="3574" max="3574" width="57.85546875" style="1728" customWidth="1"/>
    <col min="3575" max="3575" width="8.42578125" style="1728" bestFit="1" customWidth="1"/>
    <col min="3576" max="3576" width="8.42578125" style="1728" customWidth="1"/>
    <col min="3577" max="3577" width="7.7109375" style="1728" customWidth="1"/>
    <col min="3578" max="3578" width="8.140625" style="1728" customWidth="1"/>
    <col min="3579" max="3579" width="9.85546875" style="1728" customWidth="1"/>
    <col min="3580" max="3580" width="9" style="1728" customWidth="1"/>
    <col min="3581" max="3581" width="8.5703125" style="1728" customWidth="1"/>
    <col min="3582" max="3582" width="9.7109375" style="1728" customWidth="1"/>
    <col min="3583" max="3829" width="9.140625" style="1728"/>
    <col min="3830" max="3830" width="57.85546875" style="1728" customWidth="1"/>
    <col min="3831" max="3831" width="8.42578125" style="1728" bestFit="1" customWidth="1"/>
    <col min="3832" max="3832" width="8.42578125" style="1728" customWidth="1"/>
    <col min="3833" max="3833" width="7.7109375" style="1728" customWidth="1"/>
    <col min="3834" max="3834" width="8.140625" style="1728" customWidth="1"/>
    <col min="3835" max="3835" width="9.85546875" style="1728" customWidth="1"/>
    <col min="3836" max="3836" width="9" style="1728" customWidth="1"/>
    <col min="3837" max="3837" width="8.5703125" style="1728" customWidth="1"/>
    <col min="3838" max="3838" width="9.7109375" style="1728" customWidth="1"/>
    <col min="3839" max="4085" width="9.140625" style="1728"/>
    <col min="4086" max="4086" width="57.85546875" style="1728" customWidth="1"/>
    <col min="4087" max="4087" width="8.42578125" style="1728" bestFit="1" customWidth="1"/>
    <col min="4088" max="4088" width="8.42578125" style="1728" customWidth="1"/>
    <col min="4089" max="4089" width="7.7109375" style="1728" customWidth="1"/>
    <col min="4090" max="4090" width="8.140625" style="1728" customWidth="1"/>
    <col min="4091" max="4091" width="9.85546875" style="1728" customWidth="1"/>
    <col min="4092" max="4092" width="9" style="1728" customWidth="1"/>
    <col min="4093" max="4093" width="8.5703125" style="1728" customWidth="1"/>
    <col min="4094" max="4094" width="9.7109375" style="1728" customWidth="1"/>
    <col min="4095" max="4341" width="9.140625" style="1728"/>
    <col min="4342" max="4342" width="57.85546875" style="1728" customWidth="1"/>
    <col min="4343" max="4343" width="8.42578125" style="1728" bestFit="1" customWidth="1"/>
    <col min="4344" max="4344" width="8.42578125" style="1728" customWidth="1"/>
    <col min="4345" max="4345" width="7.7109375" style="1728" customWidth="1"/>
    <col min="4346" max="4346" width="8.140625" style="1728" customWidth="1"/>
    <col min="4347" max="4347" width="9.85546875" style="1728" customWidth="1"/>
    <col min="4348" max="4348" width="9" style="1728" customWidth="1"/>
    <col min="4349" max="4349" width="8.5703125" style="1728" customWidth="1"/>
    <col min="4350" max="4350" width="9.7109375" style="1728" customWidth="1"/>
    <col min="4351" max="4597" width="9.140625" style="1728"/>
    <col min="4598" max="4598" width="57.85546875" style="1728" customWidth="1"/>
    <col min="4599" max="4599" width="8.42578125" style="1728" bestFit="1" customWidth="1"/>
    <col min="4600" max="4600" width="8.42578125" style="1728" customWidth="1"/>
    <col min="4601" max="4601" width="7.7109375" style="1728" customWidth="1"/>
    <col min="4602" max="4602" width="8.140625" style="1728" customWidth="1"/>
    <col min="4603" max="4603" width="9.85546875" style="1728" customWidth="1"/>
    <col min="4604" max="4604" width="9" style="1728" customWidth="1"/>
    <col min="4605" max="4605" width="8.5703125" style="1728" customWidth="1"/>
    <col min="4606" max="4606" width="9.7109375" style="1728" customWidth="1"/>
    <col min="4607" max="4853" width="9.140625" style="1728"/>
    <col min="4854" max="4854" width="57.85546875" style="1728" customWidth="1"/>
    <col min="4855" max="4855" width="8.42578125" style="1728" bestFit="1" customWidth="1"/>
    <col min="4856" max="4856" width="8.42578125" style="1728" customWidth="1"/>
    <col min="4857" max="4857" width="7.7109375" style="1728" customWidth="1"/>
    <col min="4858" max="4858" width="8.140625" style="1728" customWidth="1"/>
    <col min="4859" max="4859" width="9.85546875" style="1728" customWidth="1"/>
    <col min="4860" max="4860" width="9" style="1728" customWidth="1"/>
    <col min="4861" max="4861" width="8.5703125" style="1728" customWidth="1"/>
    <col min="4862" max="4862" width="9.7109375" style="1728" customWidth="1"/>
    <col min="4863" max="5109" width="9.140625" style="1728"/>
    <col min="5110" max="5110" width="57.85546875" style="1728" customWidth="1"/>
    <col min="5111" max="5111" width="8.42578125" style="1728" bestFit="1" customWidth="1"/>
    <col min="5112" max="5112" width="8.42578125" style="1728" customWidth="1"/>
    <col min="5113" max="5113" width="7.7109375" style="1728" customWidth="1"/>
    <col min="5114" max="5114" width="8.140625" style="1728" customWidth="1"/>
    <col min="5115" max="5115" width="9.85546875" style="1728" customWidth="1"/>
    <col min="5116" max="5116" width="9" style="1728" customWidth="1"/>
    <col min="5117" max="5117" width="8.5703125" style="1728" customWidth="1"/>
    <col min="5118" max="5118" width="9.7109375" style="1728" customWidth="1"/>
    <col min="5119" max="5365" width="9.140625" style="1728"/>
    <col min="5366" max="5366" width="57.85546875" style="1728" customWidth="1"/>
    <col min="5367" max="5367" width="8.42578125" style="1728" bestFit="1" customWidth="1"/>
    <col min="5368" max="5368" width="8.42578125" style="1728" customWidth="1"/>
    <col min="5369" max="5369" width="7.7109375" style="1728" customWidth="1"/>
    <col min="5370" max="5370" width="8.140625" style="1728" customWidth="1"/>
    <col min="5371" max="5371" width="9.85546875" style="1728" customWidth="1"/>
    <col min="5372" max="5372" width="9" style="1728" customWidth="1"/>
    <col min="5373" max="5373" width="8.5703125" style="1728" customWidth="1"/>
    <col min="5374" max="5374" width="9.7109375" style="1728" customWidth="1"/>
    <col min="5375" max="5621" width="9.140625" style="1728"/>
    <col min="5622" max="5622" width="57.85546875" style="1728" customWidth="1"/>
    <col min="5623" max="5623" width="8.42578125" style="1728" bestFit="1" customWidth="1"/>
    <col min="5624" max="5624" width="8.42578125" style="1728" customWidth="1"/>
    <col min="5625" max="5625" width="7.7109375" style="1728" customWidth="1"/>
    <col min="5626" max="5626" width="8.140625" style="1728" customWidth="1"/>
    <col min="5627" max="5627" width="9.85546875" style="1728" customWidth="1"/>
    <col min="5628" max="5628" width="9" style="1728" customWidth="1"/>
    <col min="5629" max="5629" width="8.5703125" style="1728" customWidth="1"/>
    <col min="5630" max="5630" width="9.7109375" style="1728" customWidth="1"/>
    <col min="5631" max="5877" width="9.140625" style="1728"/>
    <col min="5878" max="5878" width="57.85546875" style="1728" customWidth="1"/>
    <col min="5879" max="5879" width="8.42578125" style="1728" bestFit="1" customWidth="1"/>
    <col min="5880" max="5880" width="8.42578125" style="1728" customWidth="1"/>
    <col min="5881" max="5881" width="7.7109375" style="1728" customWidth="1"/>
    <col min="5882" max="5882" width="8.140625" style="1728" customWidth="1"/>
    <col min="5883" max="5883" width="9.85546875" style="1728" customWidth="1"/>
    <col min="5884" max="5884" width="9" style="1728" customWidth="1"/>
    <col min="5885" max="5885" width="8.5703125" style="1728" customWidth="1"/>
    <col min="5886" max="5886" width="9.7109375" style="1728" customWidth="1"/>
    <col min="5887" max="6133" width="9.140625" style="1728"/>
    <col min="6134" max="6134" width="57.85546875" style="1728" customWidth="1"/>
    <col min="6135" max="6135" width="8.42578125" style="1728" bestFit="1" customWidth="1"/>
    <col min="6136" max="6136" width="8.42578125" style="1728" customWidth="1"/>
    <col min="6137" max="6137" width="7.7109375" style="1728" customWidth="1"/>
    <col min="6138" max="6138" width="8.140625" style="1728" customWidth="1"/>
    <col min="6139" max="6139" width="9.85546875" style="1728" customWidth="1"/>
    <col min="6140" max="6140" width="9" style="1728" customWidth="1"/>
    <col min="6141" max="6141" width="8.5703125" style="1728" customWidth="1"/>
    <col min="6142" max="6142" width="9.7109375" style="1728" customWidth="1"/>
    <col min="6143" max="6389" width="9.140625" style="1728"/>
    <col min="6390" max="6390" width="57.85546875" style="1728" customWidth="1"/>
    <col min="6391" max="6391" width="8.42578125" style="1728" bestFit="1" customWidth="1"/>
    <col min="6392" max="6392" width="8.42578125" style="1728" customWidth="1"/>
    <col min="6393" max="6393" width="7.7109375" style="1728" customWidth="1"/>
    <col min="6394" max="6394" width="8.140625" style="1728" customWidth="1"/>
    <col min="6395" max="6395" width="9.85546875" style="1728" customWidth="1"/>
    <col min="6396" max="6396" width="9" style="1728" customWidth="1"/>
    <col min="6397" max="6397" width="8.5703125" style="1728" customWidth="1"/>
    <col min="6398" max="6398" width="9.7109375" style="1728" customWidth="1"/>
    <col min="6399" max="6645" width="9.140625" style="1728"/>
    <col min="6646" max="6646" width="57.85546875" style="1728" customWidth="1"/>
    <col min="6647" max="6647" width="8.42578125" style="1728" bestFit="1" customWidth="1"/>
    <col min="6648" max="6648" width="8.42578125" style="1728" customWidth="1"/>
    <col min="6649" max="6649" width="7.7109375" style="1728" customWidth="1"/>
    <col min="6650" max="6650" width="8.140625" style="1728" customWidth="1"/>
    <col min="6651" max="6651" width="9.85546875" style="1728" customWidth="1"/>
    <col min="6652" max="6652" width="9" style="1728" customWidth="1"/>
    <col min="6653" max="6653" width="8.5703125" style="1728" customWidth="1"/>
    <col min="6654" max="6654" width="9.7109375" style="1728" customWidth="1"/>
    <col min="6655" max="6901" width="9.140625" style="1728"/>
    <col min="6902" max="6902" width="57.85546875" style="1728" customWidth="1"/>
    <col min="6903" max="6903" width="8.42578125" style="1728" bestFit="1" customWidth="1"/>
    <col min="6904" max="6904" width="8.42578125" style="1728" customWidth="1"/>
    <col min="6905" max="6905" width="7.7109375" style="1728" customWidth="1"/>
    <col min="6906" max="6906" width="8.140625" style="1728" customWidth="1"/>
    <col min="6907" max="6907" width="9.85546875" style="1728" customWidth="1"/>
    <col min="6908" max="6908" width="9" style="1728" customWidth="1"/>
    <col min="6909" max="6909" width="8.5703125" style="1728" customWidth="1"/>
    <col min="6910" max="6910" width="9.7109375" style="1728" customWidth="1"/>
    <col min="6911" max="7157" width="9.140625" style="1728"/>
    <col min="7158" max="7158" width="57.85546875" style="1728" customWidth="1"/>
    <col min="7159" max="7159" width="8.42578125" style="1728" bestFit="1" customWidth="1"/>
    <col min="7160" max="7160" width="8.42578125" style="1728" customWidth="1"/>
    <col min="7161" max="7161" width="7.7109375" style="1728" customWidth="1"/>
    <col min="7162" max="7162" width="8.140625" style="1728" customWidth="1"/>
    <col min="7163" max="7163" width="9.85546875" style="1728" customWidth="1"/>
    <col min="7164" max="7164" width="9" style="1728" customWidth="1"/>
    <col min="7165" max="7165" width="8.5703125" style="1728" customWidth="1"/>
    <col min="7166" max="7166" width="9.7109375" style="1728" customWidth="1"/>
    <col min="7167" max="7413" width="9.140625" style="1728"/>
    <col min="7414" max="7414" width="57.85546875" style="1728" customWidth="1"/>
    <col min="7415" max="7415" width="8.42578125" style="1728" bestFit="1" customWidth="1"/>
    <col min="7416" max="7416" width="8.42578125" style="1728" customWidth="1"/>
    <col min="7417" max="7417" width="7.7109375" style="1728" customWidth="1"/>
    <col min="7418" max="7418" width="8.140625" style="1728" customWidth="1"/>
    <col min="7419" max="7419" width="9.85546875" style="1728" customWidth="1"/>
    <col min="7420" max="7420" width="9" style="1728" customWidth="1"/>
    <col min="7421" max="7421" width="8.5703125" style="1728" customWidth="1"/>
    <col min="7422" max="7422" width="9.7109375" style="1728" customWidth="1"/>
    <col min="7423" max="7669" width="9.140625" style="1728"/>
    <col min="7670" max="7670" width="57.85546875" style="1728" customWidth="1"/>
    <col min="7671" max="7671" width="8.42578125" style="1728" bestFit="1" customWidth="1"/>
    <col min="7672" max="7672" width="8.42578125" style="1728" customWidth="1"/>
    <col min="7673" max="7673" width="7.7109375" style="1728" customWidth="1"/>
    <col min="7674" max="7674" width="8.140625" style="1728" customWidth="1"/>
    <col min="7675" max="7675" width="9.85546875" style="1728" customWidth="1"/>
    <col min="7676" max="7676" width="9" style="1728" customWidth="1"/>
    <col min="7677" max="7677" width="8.5703125" style="1728" customWidth="1"/>
    <col min="7678" max="7678" width="9.7109375" style="1728" customWidth="1"/>
    <col min="7679" max="7925" width="9.140625" style="1728"/>
    <col min="7926" max="7926" width="57.85546875" style="1728" customWidth="1"/>
    <col min="7927" max="7927" width="8.42578125" style="1728" bestFit="1" customWidth="1"/>
    <col min="7928" max="7928" width="8.42578125" style="1728" customWidth="1"/>
    <col min="7929" max="7929" width="7.7109375" style="1728" customWidth="1"/>
    <col min="7930" max="7930" width="8.140625" style="1728" customWidth="1"/>
    <col min="7931" max="7931" width="9.85546875" style="1728" customWidth="1"/>
    <col min="7932" max="7932" width="9" style="1728" customWidth="1"/>
    <col min="7933" max="7933" width="8.5703125" style="1728" customWidth="1"/>
    <col min="7934" max="7934" width="9.7109375" style="1728" customWidth="1"/>
    <col min="7935" max="8181" width="9.140625" style="1728"/>
    <col min="8182" max="8182" width="57.85546875" style="1728" customWidth="1"/>
    <col min="8183" max="8183" width="8.42578125" style="1728" bestFit="1" customWidth="1"/>
    <col min="8184" max="8184" width="8.42578125" style="1728" customWidth="1"/>
    <col min="8185" max="8185" width="7.7109375" style="1728" customWidth="1"/>
    <col min="8186" max="8186" width="8.140625" style="1728" customWidth="1"/>
    <col min="8187" max="8187" width="9.85546875" style="1728" customWidth="1"/>
    <col min="8188" max="8188" width="9" style="1728" customWidth="1"/>
    <col min="8189" max="8189" width="8.5703125" style="1728" customWidth="1"/>
    <col min="8190" max="8190" width="9.7109375" style="1728" customWidth="1"/>
    <col min="8191" max="8437" width="9.140625" style="1728"/>
    <col min="8438" max="8438" width="57.85546875" style="1728" customWidth="1"/>
    <col min="8439" max="8439" width="8.42578125" style="1728" bestFit="1" customWidth="1"/>
    <col min="8440" max="8440" width="8.42578125" style="1728" customWidth="1"/>
    <col min="8441" max="8441" width="7.7109375" style="1728" customWidth="1"/>
    <col min="8442" max="8442" width="8.140625" style="1728" customWidth="1"/>
    <col min="8443" max="8443" width="9.85546875" style="1728" customWidth="1"/>
    <col min="8444" max="8444" width="9" style="1728" customWidth="1"/>
    <col min="8445" max="8445" width="8.5703125" style="1728" customWidth="1"/>
    <col min="8446" max="8446" width="9.7109375" style="1728" customWidth="1"/>
    <col min="8447" max="8693" width="9.140625" style="1728"/>
    <col min="8694" max="8694" width="57.85546875" style="1728" customWidth="1"/>
    <col min="8695" max="8695" width="8.42578125" style="1728" bestFit="1" customWidth="1"/>
    <col min="8696" max="8696" width="8.42578125" style="1728" customWidth="1"/>
    <col min="8697" max="8697" width="7.7109375" style="1728" customWidth="1"/>
    <col min="8698" max="8698" width="8.140625" style="1728" customWidth="1"/>
    <col min="8699" max="8699" width="9.85546875" style="1728" customWidth="1"/>
    <col min="8700" max="8700" width="9" style="1728" customWidth="1"/>
    <col min="8701" max="8701" width="8.5703125" style="1728" customWidth="1"/>
    <col min="8702" max="8702" width="9.7109375" style="1728" customWidth="1"/>
    <col min="8703" max="8949" width="9.140625" style="1728"/>
    <col min="8950" max="8950" width="57.85546875" style="1728" customWidth="1"/>
    <col min="8951" max="8951" width="8.42578125" style="1728" bestFit="1" customWidth="1"/>
    <col min="8952" max="8952" width="8.42578125" style="1728" customWidth="1"/>
    <col min="8953" max="8953" width="7.7109375" style="1728" customWidth="1"/>
    <col min="8954" max="8954" width="8.140625" style="1728" customWidth="1"/>
    <col min="8955" max="8955" width="9.85546875" style="1728" customWidth="1"/>
    <col min="8956" max="8956" width="9" style="1728" customWidth="1"/>
    <col min="8957" max="8957" width="8.5703125" style="1728" customWidth="1"/>
    <col min="8958" max="8958" width="9.7109375" style="1728" customWidth="1"/>
    <col min="8959" max="9205" width="9.140625" style="1728"/>
    <col min="9206" max="9206" width="57.85546875" style="1728" customWidth="1"/>
    <col min="9207" max="9207" width="8.42578125" style="1728" bestFit="1" customWidth="1"/>
    <col min="9208" max="9208" width="8.42578125" style="1728" customWidth="1"/>
    <col min="9209" max="9209" width="7.7109375" style="1728" customWidth="1"/>
    <col min="9210" max="9210" width="8.140625" style="1728" customWidth="1"/>
    <col min="9211" max="9211" width="9.85546875" style="1728" customWidth="1"/>
    <col min="9212" max="9212" width="9" style="1728" customWidth="1"/>
    <col min="9213" max="9213" width="8.5703125" style="1728" customWidth="1"/>
    <col min="9214" max="9214" width="9.7109375" style="1728" customWidth="1"/>
    <col min="9215" max="9461" width="9.140625" style="1728"/>
    <col min="9462" max="9462" width="57.85546875" style="1728" customWidth="1"/>
    <col min="9463" max="9463" width="8.42578125" style="1728" bestFit="1" customWidth="1"/>
    <col min="9464" max="9464" width="8.42578125" style="1728" customWidth="1"/>
    <col min="9465" max="9465" width="7.7109375" style="1728" customWidth="1"/>
    <col min="9466" max="9466" width="8.140625" style="1728" customWidth="1"/>
    <col min="9467" max="9467" width="9.85546875" style="1728" customWidth="1"/>
    <col min="9468" max="9468" width="9" style="1728" customWidth="1"/>
    <col min="9469" max="9469" width="8.5703125" style="1728" customWidth="1"/>
    <col min="9470" max="9470" width="9.7109375" style="1728" customWidth="1"/>
    <col min="9471" max="9717" width="9.140625" style="1728"/>
    <col min="9718" max="9718" width="57.85546875" style="1728" customWidth="1"/>
    <col min="9719" max="9719" width="8.42578125" style="1728" bestFit="1" customWidth="1"/>
    <col min="9720" max="9720" width="8.42578125" style="1728" customWidth="1"/>
    <col min="9721" max="9721" width="7.7109375" style="1728" customWidth="1"/>
    <col min="9722" max="9722" width="8.140625" style="1728" customWidth="1"/>
    <col min="9723" max="9723" width="9.85546875" style="1728" customWidth="1"/>
    <col min="9724" max="9724" width="9" style="1728" customWidth="1"/>
    <col min="9725" max="9725" width="8.5703125" style="1728" customWidth="1"/>
    <col min="9726" max="9726" width="9.7109375" style="1728" customWidth="1"/>
    <col min="9727" max="9973" width="9.140625" style="1728"/>
    <col min="9974" max="9974" width="57.85546875" style="1728" customWidth="1"/>
    <col min="9975" max="9975" width="8.42578125" style="1728" bestFit="1" customWidth="1"/>
    <col min="9976" max="9976" width="8.42578125" style="1728" customWidth="1"/>
    <col min="9977" max="9977" width="7.7109375" style="1728" customWidth="1"/>
    <col min="9978" max="9978" width="8.140625" style="1728" customWidth="1"/>
    <col min="9979" max="9979" width="9.85546875" style="1728" customWidth="1"/>
    <col min="9980" max="9980" width="9" style="1728" customWidth="1"/>
    <col min="9981" max="9981" width="8.5703125" style="1728" customWidth="1"/>
    <col min="9982" max="9982" width="9.7109375" style="1728" customWidth="1"/>
    <col min="9983" max="10229" width="9.140625" style="1728"/>
    <col min="10230" max="10230" width="57.85546875" style="1728" customWidth="1"/>
    <col min="10231" max="10231" width="8.42578125" style="1728" bestFit="1" customWidth="1"/>
    <col min="10232" max="10232" width="8.42578125" style="1728" customWidth="1"/>
    <col min="10233" max="10233" width="7.7109375" style="1728" customWidth="1"/>
    <col min="10234" max="10234" width="8.140625" style="1728" customWidth="1"/>
    <col min="10235" max="10235" width="9.85546875" style="1728" customWidth="1"/>
    <col min="10236" max="10236" width="9" style="1728" customWidth="1"/>
    <col min="10237" max="10237" width="8.5703125" style="1728" customWidth="1"/>
    <col min="10238" max="10238" width="9.7109375" style="1728" customWidth="1"/>
    <col min="10239" max="10485" width="9.140625" style="1728"/>
    <col min="10486" max="10486" width="57.85546875" style="1728" customWidth="1"/>
    <col min="10487" max="10487" width="8.42578125" style="1728" bestFit="1" customWidth="1"/>
    <col min="10488" max="10488" width="8.42578125" style="1728" customWidth="1"/>
    <col min="10489" max="10489" width="7.7109375" style="1728" customWidth="1"/>
    <col min="10490" max="10490" width="8.140625" style="1728" customWidth="1"/>
    <col min="10491" max="10491" width="9.85546875" style="1728" customWidth="1"/>
    <col min="10492" max="10492" width="9" style="1728" customWidth="1"/>
    <col min="10493" max="10493" width="8.5703125" style="1728" customWidth="1"/>
    <col min="10494" max="10494" width="9.7109375" style="1728" customWidth="1"/>
    <col min="10495" max="10741" width="9.140625" style="1728"/>
    <col min="10742" max="10742" width="57.85546875" style="1728" customWidth="1"/>
    <col min="10743" max="10743" width="8.42578125" style="1728" bestFit="1" customWidth="1"/>
    <col min="10744" max="10744" width="8.42578125" style="1728" customWidth="1"/>
    <col min="10745" max="10745" width="7.7109375" style="1728" customWidth="1"/>
    <col min="10746" max="10746" width="8.140625" style="1728" customWidth="1"/>
    <col min="10747" max="10747" width="9.85546875" style="1728" customWidth="1"/>
    <col min="10748" max="10748" width="9" style="1728" customWidth="1"/>
    <col min="10749" max="10749" width="8.5703125" style="1728" customWidth="1"/>
    <col min="10750" max="10750" width="9.7109375" style="1728" customWidth="1"/>
    <col min="10751" max="10997" width="9.140625" style="1728"/>
    <col min="10998" max="10998" width="57.85546875" style="1728" customWidth="1"/>
    <col min="10999" max="10999" width="8.42578125" style="1728" bestFit="1" customWidth="1"/>
    <col min="11000" max="11000" width="8.42578125" style="1728" customWidth="1"/>
    <col min="11001" max="11001" width="7.7109375" style="1728" customWidth="1"/>
    <col min="11002" max="11002" width="8.140625" style="1728" customWidth="1"/>
    <col min="11003" max="11003" width="9.85546875" style="1728" customWidth="1"/>
    <col min="11004" max="11004" width="9" style="1728" customWidth="1"/>
    <col min="11005" max="11005" width="8.5703125" style="1728" customWidth="1"/>
    <col min="11006" max="11006" width="9.7109375" style="1728" customWidth="1"/>
    <col min="11007" max="11253" width="9.140625" style="1728"/>
    <col min="11254" max="11254" width="57.85546875" style="1728" customWidth="1"/>
    <col min="11255" max="11255" width="8.42578125" style="1728" bestFit="1" customWidth="1"/>
    <col min="11256" max="11256" width="8.42578125" style="1728" customWidth="1"/>
    <col min="11257" max="11257" width="7.7109375" style="1728" customWidth="1"/>
    <col min="11258" max="11258" width="8.140625" style="1728" customWidth="1"/>
    <col min="11259" max="11259" width="9.85546875" style="1728" customWidth="1"/>
    <col min="11260" max="11260" width="9" style="1728" customWidth="1"/>
    <col min="11261" max="11261" width="8.5703125" style="1728" customWidth="1"/>
    <col min="11262" max="11262" width="9.7109375" style="1728" customWidth="1"/>
    <col min="11263" max="11509" width="9.140625" style="1728"/>
    <col min="11510" max="11510" width="57.85546875" style="1728" customWidth="1"/>
    <col min="11511" max="11511" width="8.42578125" style="1728" bestFit="1" customWidth="1"/>
    <col min="11512" max="11512" width="8.42578125" style="1728" customWidth="1"/>
    <col min="11513" max="11513" width="7.7109375" style="1728" customWidth="1"/>
    <col min="11514" max="11514" width="8.140625" style="1728" customWidth="1"/>
    <col min="11515" max="11515" width="9.85546875" style="1728" customWidth="1"/>
    <col min="11516" max="11516" width="9" style="1728" customWidth="1"/>
    <col min="11517" max="11517" width="8.5703125" style="1728" customWidth="1"/>
    <col min="11518" max="11518" width="9.7109375" style="1728" customWidth="1"/>
    <col min="11519" max="11765" width="9.140625" style="1728"/>
    <col min="11766" max="11766" width="57.85546875" style="1728" customWidth="1"/>
    <col min="11767" max="11767" width="8.42578125" style="1728" bestFit="1" customWidth="1"/>
    <col min="11768" max="11768" width="8.42578125" style="1728" customWidth="1"/>
    <col min="11769" max="11769" width="7.7109375" style="1728" customWidth="1"/>
    <col min="11770" max="11770" width="8.140625" style="1728" customWidth="1"/>
    <col min="11771" max="11771" width="9.85546875" style="1728" customWidth="1"/>
    <col min="11772" max="11772" width="9" style="1728" customWidth="1"/>
    <col min="11773" max="11773" width="8.5703125" style="1728" customWidth="1"/>
    <col min="11774" max="11774" width="9.7109375" style="1728" customWidth="1"/>
    <col min="11775" max="12021" width="9.140625" style="1728"/>
    <col min="12022" max="12022" width="57.85546875" style="1728" customWidth="1"/>
    <col min="12023" max="12023" width="8.42578125" style="1728" bestFit="1" customWidth="1"/>
    <col min="12024" max="12024" width="8.42578125" style="1728" customWidth="1"/>
    <col min="12025" max="12025" width="7.7109375" style="1728" customWidth="1"/>
    <col min="12026" max="12026" width="8.140625" style="1728" customWidth="1"/>
    <col min="12027" max="12027" width="9.85546875" style="1728" customWidth="1"/>
    <col min="12028" max="12028" width="9" style="1728" customWidth="1"/>
    <col min="12029" max="12029" width="8.5703125" style="1728" customWidth="1"/>
    <col min="12030" max="12030" width="9.7109375" style="1728" customWidth="1"/>
    <col min="12031" max="12277" width="9.140625" style="1728"/>
    <col min="12278" max="12278" width="57.85546875" style="1728" customWidth="1"/>
    <col min="12279" max="12279" width="8.42578125" style="1728" bestFit="1" customWidth="1"/>
    <col min="12280" max="12280" width="8.42578125" style="1728" customWidth="1"/>
    <col min="12281" max="12281" width="7.7109375" style="1728" customWidth="1"/>
    <col min="12282" max="12282" width="8.140625" style="1728" customWidth="1"/>
    <col min="12283" max="12283" width="9.85546875" style="1728" customWidth="1"/>
    <col min="12284" max="12284" width="9" style="1728" customWidth="1"/>
    <col min="12285" max="12285" width="8.5703125" style="1728" customWidth="1"/>
    <col min="12286" max="12286" width="9.7109375" style="1728" customWidth="1"/>
    <col min="12287" max="12533" width="9.140625" style="1728"/>
    <col min="12534" max="12534" width="57.85546875" style="1728" customWidth="1"/>
    <col min="12535" max="12535" width="8.42578125" style="1728" bestFit="1" customWidth="1"/>
    <col min="12536" max="12536" width="8.42578125" style="1728" customWidth="1"/>
    <col min="12537" max="12537" width="7.7109375" style="1728" customWidth="1"/>
    <col min="12538" max="12538" width="8.140625" style="1728" customWidth="1"/>
    <col min="12539" max="12539" width="9.85546875" style="1728" customWidth="1"/>
    <col min="12540" max="12540" width="9" style="1728" customWidth="1"/>
    <col min="12541" max="12541" width="8.5703125" style="1728" customWidth="1"/>
    <col min="12542" max="12542" width="9.7109375" style="1728" customWidth="1"/>
    <col min="12543" max="12789" width="9.140625" style="1728"/>
    <col min="12790" max="12790" width="57.85546875" style="1728" customWidth="1"/>
    <col min="12791" max="12791" width="8.42578125" style="1728" bestFit="1" customWidth="1"/>
    <col min="12792" max="12792" width="8.42578125" style="1728" customWidth="1"/>
    <col min="12793" max="12793" width="7.7109375" style="1728" customWidth="1"/>
    <col min="12794" max="12794" width="8.140625" style="1728" customWidth="1"/>
    <col min="12795" max="12795" width="9.85546875" style="1728" customWidth="1"/>
    <col min="12796" max="12796" width="9" style="1728" customWidth="1"/>
    <col min="12797" max="12797" width="8.5703125" style="1728" customWidth="1"/>
    <col min="12798" max="12798" width="9.7109375" style="1728" customWidth="1"/>
    <col min="12799" max="13045" width="9.140625" style="1728"/>
    <col min="13046" max="13046" width="57.85546875" style="1728" customWidth="1"/>
    <col min="13047" max="13047" width="8.42578125" style="1728" bestFit="1" customWidth="1"/>
    <col min="13048" max="13048" width="8.42578125" style="1728" customWidth="1"/>
    <col min="13049" max="13049" width="7.7109375" style="1728" customWidth="1"/>
    <col min="13050" max="13050" width="8.140625" style="1728" customWidth="1"/>
    <col min="13051" max="13051" width="9.85546875" style="1728" customWidth="1"/>
    <col min="13052" max="13052" width="9" style="1728" customWidth="1"/>
    <col min="13053" max="13053" width="8.5703125" style="1728" customWidth="1"/>
    <col min="13054" max="13054" width="9.7109375" style="1728" customWidth="1"/>
    <col min="13055" max="13301" width="9.140625" style="1728"/>
    <col min="13302" max="13302" width="57.85546875" style="1728" customWidth="1"/>
    <col min="13303" max="13303" width="8.42578125" style="1728" bestFit="1" customWidth="1"/>
    <col min="13304" max="13304" width="8.42578125" style="1728" customWidth="1"/>
    <col min="13305" max="13305" width="7.7109375" style="1728" customWidth="1"/>
    <col min="13306" max="13306" width="8.140625" style="1728" customWidth="1"/>
    <col min="13307" max="13307" width="9.85546875" style="1728" customWidth="1"/>
    <col min="13308" max="13308" width="9" style="1728" customWidth="1"/>
    <col min="13309" max="13309" width="8.5703125" style="1728" customWidth="1"/>
    <col min="13310" max="13310" width="9.7109375" style="1728" customWidth="1"/>
    <col min="13311" max="13557" width="9.140625" style="1728"/>
    <col min="13558" max="13558" width="57.85546875" style="1728" customWidth="1"/>
    <col min="13559" max="13559" width="8.42578125" style="1728" bestFit="1" customWidth="1"/>
    <col min="13560" max="13560" width="8.42578125" style="1728" customWidth="1"/>
    <col min="13561" max="13561" width="7.7109375" style="1728" customWidth="1"/>
    <col min="13562" max="13562" width="8.140625" style="1728" customWidth="1"/>
    <col min="13563" max="13563" width="9.85546875" style="1728" customWidth="1"/>
    <col min="13564" max="13564" width="9" style="1728" customWidth="1"/>
    <col min="13565" max="13565" width="8.5703125" style="1728" customWidth="1"/>
    <col min="13566" max="13566" width="9.7109375" style="1728" customWidth="1"/>
    <col min="13567" max="13813" width="9.140625" style="1728"/>
    <col min="13814" max="13814" width="57.85546875" style="1728" customWidth="1"/>
    <col min="13815" max="13815" width="8.42578125" style="1728" bestFit="1" customWidth="1"/>
    <col min="13816" max="13816" width="8.42578125" style="1728" customWidth="1"/>
    <col min="13817" max="13817" width="7.7109375" style="1728" customWidth="1"/>
    <col min="13818" max="13818" width="8.140625" style="1728" customWidth="1"/>
    <col min="13819" max="13819" width="9.85546875" style="1728" customWidth="1"/>
    <col min="13820" max="13820" width="9" style="1728" customWidth="1"/>
    <col min="13821" max="13821" width="8.5703125" style="1728" customWidth="1"/>
    <col min="13822" max="13822" width="9.7109375" style="1728" customWidth="1"/>
    <col min="13823" max="14069" width="9.140625" style="1728"/>
    <col min="14070" max="14070" width="57.85546875" style="1728" customWidth="1"/>
    <col min="14071" max="14071" width="8.42578125" style="1728" bestFit="1" customWidth="1"/>
    <col min="14072" max="14072" width="8.42578125" style="1728" customWidth="1"/>
    <col min="14073" max="14073" width="7.7109375" style="1728" customWidth="1"/>
    <col min="14074" max="14074" width="8.140625" style="1728" customWidth="1"/>
    <col min="14075" max="14075" width="9.85546875" style="1728" customWidth="1"/>
    <col min="14076" max="14076" width="9" style="1728" customWidth="1"/>
    <col min="14077" max="14077" width="8.5703125" style="1728" customWidth="1"/>
    <col min="14078" max="14078" width="9.7109375" style="1728" customWidth="1"/>
    <col min="14079" max="14325" width="9.140625" style="1728"/>
    <col min="14326" max="14326" width="57.85546875" style="1728" customWidth="1"/>
    <col min="14327" max="14327" width="8.42578125" style="1728" bestFit="1" customWidth="1"/>
    <col min="14328" max="14328" width="8.42578125" style="1728" customWidth="1"/>
    <col min="14329" max="14329" width="7.7109375" style="1728" customWidth="1"/>
    <col min="14330" max="14330" width="8.140625" style="1728" customWidth="1"/>
    <col min="14331" max="14331" width="9.85546875" style="1728" customWidth="1"/>
    <col min="14332" max="14332" width="9" style="1728" customWidth="1"/>
    <col min="14333" max="14333" width="8.5703125" style="1728" customWidth="1"/>
    <col min="14334" max="14334" width="9.7109375" style="1728" customWidth="1"/>
    <col min="14335" max="14581" width="9.140625" style="1728"/>
    <col min="14582" max="14582" width="57.85546875" style="1728" customWidth="1"/>
    <col min="14583" max="14583" width="8.42578125" style="1728" bestFit="1" customWidth="1"/>
    <col min="14584" max="14584" width="8.42578125" style="1728" customWidth="1"/>
    <col min="14585" max="14585" width="7.7109375" style="1728" customWidth="1"/>
    <col min="14586" max="14586" width="8.140625" style="1728" customWidth="1"/>
    <col min="14587" max="14587" width="9.85546875" style="1728" customWidth="1"/>
    <col min="14588" max="14588" width="9" style="1728" customWidth="1"/>
    <col min="14589" max="14589" width="8.5703125" style="1728" customWidth="1"/>
    <col min="14590" max="14590" width="9.7109375" style="1728" customWidth="1"/>
    <col min="14591" max="14837" width="9.140625" style="1728"/>
    <col min="14838" max="14838" width="57.85546875" style="1728" customWidth="1"/>
    <col min="14839" max="14839" width="8.42578125" style="1728" bestFit="1" customWidth="1"/>
    <col min="14840" max="14840" width="8.42578125" style="1728" customWidth="1"/>
    <col min="14841" max="14841" width="7.7109375" style="1728" customWidth="1"/>
    <col min="14842" max="14842" width="8.140625" style="1728" customWidth="1"/>
    <col min="14843" max="14843" width="9.85546875" style="1728" customWidth="1"/>
    <col min="14844" max="14844" width="9" style="1728" customWidth="1"/>
    <col min="14845" max="14845" width="8.5703125" style="1728" customWidth="1"/>
    <col min="14846" max="14846" width="9.7109375" style="1728" customWidth="1"/>
    <col min="14847" max="15093" width="9.140625" style="1728"/>
    <col min="15094" max="15094" width="57.85546875" style="1728" customWidth="1"/>
    <col min="15095" max="15095" width="8.42578125" style="1728" bestFit="1" customWidth="1"/>
    <col min="15096" max="15096" width="8.42578125" style="1728" customWidth="1"/>
    <col min="15097" max="15097" width="7.7109375" style="1728" customWidth="1"/>
    <col min="15098" max="15098" width="8.140625" style="1728" customWidth="1"/>
    <col min="15099" max="15099" width="9.85546875" style="1728" customWidth="1"/>
    <col min="15100" max="15100" width="9" style="1728" customWidth="1"/>
    <col min="15101" max="15101" width="8.5703125" style="1728" customWidth="1"/>
    <col min="15102" max="15102" width="9.7109375" style="1728" customWidth="1"/>
    <col min="15103" max="15349" width="9.140625" style="1728"/>
    <col min="15350" max="15350" width="57.85546875" style="1728" customWidth="1"/>
    <col min="15351" max="15351" width="8.42578125" style="1728" bestFit="1" customWidth="1"/>
    <col min="15352" max="15352" width="8.42578125" style="1728" customWidth="1"/>
    <col min="15353" max="15353" width="7.7109375" style="1728" customWidth="1"/>
    <col min="15354" max="15354" width="8.140625" style="1728" customWidth="1"/>
    <col min="15355" max="15355" width="9.85546875" style="1728" customWidth="1"/>
    <col min="15356" max="15356" width="9" style="1728" customWidth="1"/>
    <col min="15357" max="15357" width="8.5703125" style="1728" customWidth="1"/>
    <col min="15358" max="15358" width="9.7109375" style="1728" customWidth="1"/>
    <col min="15359" max="15605" width="9.140625" style="1728"/>
    <col min="15606" max="15606" width="57.85546875" style="1728" customWidth="1"/>
    <col min="15607" max="15607" width="8.42578125" style="1728" bestFit="1" customWidth="1"/>
    <col min="15608" max="15608" width="8.42578125" style="1728" customWidth="1"/>
    <col min="15609" max="15609" width="7.7109375" style="1728" customWidth="1"/>
    <col min="15610" max="15610" width="8.140625" style="1728" customWidth="1"/>
    <col min="15611" max="15611" width="9.85546875" style="1728" customWidth="1"/>
    <col min="15612" max="15612" width="9" style="1728" customWidth="1"/>
    <col min="15613" max="15613" width="8.5703125" style="1728" customWidth="1"/>
    <col min="15614" max="15614" width="9.7109375" style="1728" customWidth="1"/>
    <col min="15615" max="15861" width="9.140625" style="1728"/>
    <col min="15862" max="15862" width="57.85546875" style="1728" customWidth="1"/>
    <col min="15863" max="15863" width="8.42578125" style="1728" bestFit="1" customWidth="1"/>
    <col min="15864" max="15864" width="8.42578125" style="1728" customWidth="1"/>
    <col min="15865" max="15865" width="7.7109375" style="1728" customWidth="1"/>
    <col min="15866" max="15866" width="8.140625" style="1728" customWidth="1"/>
    <col min="15867" max="15867" width="9.85546875" style="1728" customWidth="1"/>
    <col min="15868" max="15868" width="9" style="1728" customWidth="1"/>
    <col min="15869" max="15869" width="8.5703125" style="1728" customWidth="1"/>
    <col min="15870" max="15870" width="9.7109375" style="1728" customWidth="1"/>
    <col min="15871" max="16117" width="9.140625" style="1728"/>
    <col min="16118" max="16118" width="57.85546875" style="1728" customWidth="1"/>
    <col min="16119" max="16119" width="8.42578125" style="1728" bestFit="1" customWidth="1"/>
    <col min="16120" max="16120" width="8.42578125" style="1728" customWidth="1"/>
    <col min="16121" max="16121" width="7.7109375" style="1728" customWidth="1"/>
    <col min="16122" max="16122" width="8.140625" style="1728" customWidth="1"/>
    <col min="16123" max="16123" width="9.85546875" style="1728" customWidth="1"/>
    <col min="16124" max="16124" width="9" style="1728" customWidth="1"/>
    <col min="16125" max="16125" width="8.5703125" style="1728" customWidth="1"/>
    <col min="16126" max="16126" width="9.7109375" style="1728" customWidth="1"/>
    <col min="16127" max="16384" width="9.140625" style="1728"/>
  </cols>
  <sheetData>
    <row r="1" spans="2:16">
      <c r="B1" s="1727"/>
      <c r="C1" s="1727"/>
      <c r="J1" s="2424" t="s">
        <v>1070</v>
      </c>
      <c r="K1" s="2424"/>
    </row>
    <row r="2" spans="2:16" ht="14.25" customHeight="1">
      <c r="B2" s="2417" t="s">
        <v>1044</v>
      </c>
      <c r="C2" s="2417"/>
      <c r="D2" s="2417"/>
      <c r="E2" s="2417"/>
      <c r="F2" s="2417"/>
      <c r="G2" s="2417"/>
      <c r="H2" s="2417"/>
      <c r="I2" s="2417"/>
      <c r="J2" s="2417"/>
      <c r="K2" s="2417"/>
    </row>
    <row r="3" spans="2:16" ht="15" customHeight="1" thickBot="1">
      <c r="B3" s="1700"/>
      <c r="C3" s="1700"/>
      <c r="D3" s="1700"/>
      <c r="E3" s="1700"/>
      <c r="F3" s="1700"/>
      <c r="G3" s="1700"/>
      <c r="J3" s="2425" t="s">
        <v>0</v>
      </c>
      <c r="K3" s="2425"/>
    </row>
    <row r="4" spans="2:16" ht="13.5" customHeight="1" thickBot="1">
      <c r="B4" s="2426" t="s">
        <v>659</v>
      </c>
      <c r="C4" s="2426" t="s">
        <v>20</v>
      </c>
      <c r="D4" s="2421" t="s">
        <v>19</v>
      </c>
      <c r="E4" s="2422"/>
      <c r="F4" s="2422"/>
      <c r="G4" s="2423"/>
      <c r="H4" s="2421" t="s">
        <v>352</v>
      </c>
      <c r="I4" s="2422"/>
      <c r="J4" s="2422"/>
      <c r="K4" s="2423"/>
    </row>
    <row r="5" spans="2:16" ht="26.25" thickBot="1">
      <c r="B5" s="2427"/>
      <c r="C5" s="2427"/>
      <c r="D5" s="1729" t="s">
        <v>1</v>
      </c>
      <c r="E5" s="1730" t="s">
        <v>2</v>
      </c>
      <c r="F5" s="1731" t="s">
        <v>3</v>
      </c>
      <c r="G5" s="1732" t="s">
        <v>4</v>
      </c>
      <c r="H5" s="1729" t="s">
        <v>1</v>
      </c>
      <c r="I5" s="1730" t="s">
        <v>2</v>
      </c>
      <c r="J5" s="1731" t="s">
        <v>3</v>
      </c>
      <c r="K5" s="1732" t="s">
        <v>4</v>
      </c>
    </row>
    <row r="6" spans="2:16">
      <c r="B6" s="1733" t="s">
        <v>1045</v>
      </c>
      <c r="C6" s="1734" t="s">
        <v>1046</v>
      </c>
      <c r="D6" s="2428"/>
      <c r="E6" s="2429"/>
      <c r="F6" s="2429"/>
      <c r="G6" s="2430"/>
      <c r="H6" s="2428"/>
      <c r="I6" s="2429"/>
      <c r="J6" s="2429"/>
      <c r="K6" s="2430"/>
    </row>
    <row r="7" spans="2:16">
      <c r="B7" s="1735">
        <v>1</v>
      </c>
      <c r="C7" s="1736" t="s">
        <v>1047</v>
      </c>
      <c r="D7" s="1737">
        <v>192375.82447539998</v>
      </c>
      <c r="E7" s="1738">
        <v>57201.149766500013</v>
      </c>
      <c r="F7" s="1739">
        <v>8693.7110035000005</v>
      </c>
      <c r="G7" s="1740">
        <f>D7+E7+F7</f>
        <v>258270.6852454</v>
      </c>
      <c r="H7" s="1737">
        <v>207768.82062499999</v>
      </c>
      <c r="I7" s="1738">
        <v>61002.487235399989</v>
      </c>
      <c r="J7" s="1739">
        <v>9295.8454144999996</v>
      </c>
      <c r="K7" s="1740">
        <v>278067.15327489993</v>
      </c>
      <c r="M7" s="1741"/>
      <c r="N7" s="1741"/>
      <c r="O7" s="1741"/>
      <c r="P7" s="1741"/>
    </row>
    <row r="8" spans="2:16">
      <c r="B8" s="1735">
        <v>2</v>
      </c>
      <c r="C8" s="1736" t="s">
        <v>1048</v>
      </c>
      <c r="D8" s="1737">
        <v>20466.195217100001</v>
      </c>
      <c r="E8" s="1738">
        <v>3907.0116834999999</v>
      </c>
      <c r="F8" s="1739">
        <v>328.88573650000001</v>
      </c>
      <c r="G8" s="1740">
        <f t="shared" ref="G8:G10" si="0">D8+E8+F8</f>
        <v>24702.092637100002</v>
      </c>
      <c r="H8" s="1737">
        <v>20360.5209775</v>
      </c>
      <c r="I8" s="1738">
        <v>4048.6596646000003</v>
      </c>
      <c r="J8" s="1739">
        <v>307.84362550000003</v>
      </c>
      <c r="K8" s="1740">
        <v>24717.024267600002</v>
      </c>
      <c r="M8" s="1741"/>
      <c r="N8" s="1741"/>
      <c r="O8" s="1741"/>
      <c r="P8" s="1741"/>
    </row>
    <row r="9" spans="2:16">
      <c r="B9" s="1742">
        <v>3</v>
      </c>
      <c r="C9" s="1743" t="s">
        <v>1049</v>
      </c>
      <c r="D9" s="1744">
        <v>212842.01969250001</v>
      </c>
      <c r="E9" s="1745">
        <v>61108.16145</v>
      </c>
      <c r="F9" s="1746">
        <v>9022.5967400000009</v>
      </c>
      <c r="G9" s="1740">
        <f t="shared" si="0"/>
        <v>282972.77788250003</v>
      </c>
      <c r="H9" s="1744">
        <v>228129.34160250003</v>
      </c>
      <c r="I9" s="1745">
        <v>65051.146899999992</v>
      </c>
      <c r="J9" s="1746">
        <v>9603.6890399999993</v>
      </c>
      <c r="K9" s="1740">
        <v>302784.17754250008</v>
      </c>
      <c r="M9" s="1741"/>
      <c r="N9" s="1741"/>
      <c r="O9" s="1741"/>
      <c r="P9" s="1741"/>
    </row>
    <row r="10" spans="2:16" ht="25.5">
      <c r="B10" s="1735">
        <v>4</v>
      </c>
      <c r="C10" s="1736" t="s">
        <v>1050</v>
      </c>
      <c r="D10" s="1737">
        <v>17027.361575400002</v>
      </c>
      <c r="E10" s="1738">
        <v>4888.6529160000009</v>
      </c>
      <c r="F10" s="1739">
        <v>721.8077391999999</v>
      </c>
      <c r="G10" s="1740">
        <f t="shared" si="0"/>
        <v>22637.822230600006</v>
      </c>
      <c r="H10" s="1737">
        <v>18250.347328200005</v>
      </c>
      <c r="I10" s="1738">
        <v>5204.0917520000003</v>
      </c>
      <c r="J10" s="1739">
        <v>768.29512320000003</v>
      </c>
      <c r="K10" s="1740">
        <v>24222.734203399999</v>
      </c>
      <c r="M10" s="1741"/>
      <c r="N10" s="1741"/>
      <c r="O10" s="1741"/>
      <c r="P10" s="1741"/>
    </row>
    <row r="11" spans="2:16">
      <c r="B11" s="1747" t="s">
        <v>1051</v>
      </c>
      <c r="C11" s="1748" t="s">
        <v>1052</v>
      </c>
      <c r="D11" s="2431"/>
      <c r="E11" s="2432"/>
      <c r="F11" s="2432"/>
      <c r="G11" s="2433"/>
      <c r="H11" s="2431"/>
      <c r="I11" s="2432"/>
      <c r="J11" s="2432"/>
      <c r="K11" s="2433"/>
      <c r="M11" s="1741"/>
      <c r="N11" s="1741"/>
      <c r="O11" s="1741"/>
      <c r="P11" s="1741"/>
    </row>
    <row r="12" spans="2:16">
      <c r="B12" s="1735">
        <v>5</v>
      </c>
      <c r="C12" s="1749" t="s">
        <v>1053</v>
      </c>
      <c r="D12" s="1737">
        <v>5616.7197100000003</v>
      </c>
      <c r="E12" s="1738">
        <v>3182.3694999999998</v>
      </c>
      <c r="F12" s="1739">
        <v>427.62820999999997</v>
      </c>
      <c r="G12" s="1740">
        <f t="shared" ref="G12:G15" si="1">D12+E12+F12</f>
        <v>9226.7174200000009</v>
      </c>
      <c r="H12" s="1737">
        <v>2459.8355300000003</v>
      </c>
      <c r="I12" s="1738">
        <v>3861.85583</v>
      </c>
      <c r="J12" s="1739">
        <v>232.26395000000002</v>
      </c>
      <c r="K12" s="1740">
        <v>6553.9553099999985</v>
      </c>
      <c r="M12" s="1741"/>
      <c r="N12" s="1741"/>
      <c r="O12" s="1741"/>
      <c r="P12" s="1741"/>
    </row>
    <row r="13" spans="2:16">
      <c r="B13" s="1735">
        <v>6</v>
      </c>
      <c r="C13" s="1749" t="s">
        <v>1054</v>
      </c>
      <c r="D13" s="1737">
        <v>0</v>
      </c>
      <c r="E13" s="1738">
        <v>0</v>
      </c>
      <c r="F13" s="1739">
        <v>0</v>
      </c>
      <c r="G13" s="1740">
        <f t="shared" si="1"/>
        <v>0</v>
      </c>
      <c r="H13" s="1737">
        <v>0</v>
      </c>
      <c r="I13" s="1738">
        <v>0</v>
      </c>
      <c r="J13" s="1739">
        <v>0</v>
      </c>
      <c r="K13" s="1740">
        <v>0</v>
      </c>
      <c r="M13" s="1741"/>
      <c r="N13" s="1741"/>
      <c r="O13" s="1741"/>
      <c r="P13" s="1741"/>
    </row>
    <row r="14" spans="2:16">
      <c r="B14" s="1742">
        <v>7</v>
      </c>
      <c r="C14" s="1750" t="s">
        <v>1055</v>
      </c>
      <c r="D14" s="1744">
        <v>5616.7197099999994</v>
      </c>
      <c r="E14" s="1745">
        <v>3182.3694999999998</v>
      </c>
      <c r="F14" s="1751">
        <v>427.62820999999997</v>
      </c>
      <c r="G14" s="1740">
        <f t="shared" si="1"/>
        <v>9226.717419999999</v>
      </c>
      <c r="H14" s="1744">
        <v>2420.2384900000002</v>
      </c>
      <c r="I14" s="1745">
        <v>3818.7532299999998</v>
      </c>
      <c r="J14" s="1751">
        <v>226.19814000000002</v>
      </c>
      <c r="K14" s="1740">
        <v>6465.1898599999995</v>
      </c>
      <c r="M14" s="1741"/>
      <c r="N14" s="1741"/>
      <c r="O14" s="1741"/>
      <c r="P14" s="1741"/>
    </row>
    <row r="15" spans="2:16" ht="25.5">
      <c r="B15" s="1735">
        <v>8</v>
      </c>
      <c r="C15" s="1749" t="s">
        <v>1056</v>
      </c>
      <c r="D15" s="1737">
        <v>449.33757680000002</v>
      </c>
      <c r="E15" s="1738">
        <v>254.58956000000001</v>
      </c>
      <c r="F15" s="1739">
        <v>34.210256799999996</v>
      </c>
      <c r="G15" s="1740">
        <f t="shared" si="1"/>
        <v>738.1373936</v>
      </c>
      <c r="H15" s="1737">
        <v>193.61907920000002</v>
      </c>
      <c r="I15" s="1738">
        <v>305.50025840000001</v>
      </c>
      <c r="J15" s="1739">
        <v>18.095851200000002</v>
      </c>
      <c r="K15" s="1740">
        <v>517.21518879999996</v>
      </c>
      <c r="M15" s="1741"/>
      <c r="N15" s="1741"/>
      <c r="O15" s="1741"/>
      <c r="P15" s="1741"/>
    </row>
    <row r="16" spans="2:16">
      <c r="B16" s="1747" t="s">
        <v>1057</v>
      </c>
      <c r="C16" s="1748" t="s">
        <v>1058</v>
      </c>
      <c r="D16" s="2431"/>
      <c r="E16" s="2432"/>
      <c r="F16" s="2432"/>
      <c r="G16" s="2433"/>
      <c r="H16" s="2431"/>
      <c r="I16" s="2432"/>
      <c r="J16" s="2432"/>
      <c r="K16" s="2433"/>
      <c r="M16" s="1741"/>
      <c r="N16" s="1741"/>
      <c r="O16" s="1741"/>
      <c r="P16" s="1741"/>
    </row>
    <row r="17" spans="2:16" ht="25.5">
      <c r="B17" s="1735">
        <v>9</v>
      </c>
      <c r="C17" s="1749" t="s">
        <v>1059</v>
      </c>
      <c r="D17" s="1737">
        <v>4955.08</v>
      </c>
      <c r="E17" s="1738">
        <v>6696.8431687500006</v>
      </c>
      <c r="F17" s="1739">
        <v>1656.7534499999999</v>
      </c>
      <c r="G17" s="1740">
        <v>13308.67661875</v>
      </c>
      <c r="H17" s="1737">
        <v>5617.1687499999998</v>
      </c>
      <c r="I17" s="1738">
        <v>7050.7787937499997</v>
      </c>
      <c r="J17" s="1739">
        <v>1672.1259750000002</v>
      </c>
      <c r="K17" s="1740">
        <v>14340.073518750001</v>
      </c>
      <c r="M17" s="1741"/>
      <c r="N17" s="1741"/>
      <c r="O17" s="1741"/>
      <c r="P17" s="1741"/>
    </row>
    <row r="18" spans="2:16" ht="25.5">
      <c r="B18" s="1735">
        <v>10</v>
      </c>
      <c r="C18" s="1749" t="s">
        <v>1060</v>
      </c>
      <c r="D18" s="1737">
        <v>21177.623895000001</v>
      </c>
      <c r="E18" s="1738">
        <v>0</v>
      </c>
      <c r="F18" s="1739">
        <v>0</v>
      </c>
      <c r="G18" s="1740">
        <v>21177.623895000001</v>
      </c>
      <c r="H18" s="1737">
        <v>21625.900772500001</v>
      </c>
      <c r="I18" s="1738">
        <v>0</v>
      </c>
      <c r="J18" s="1739">
        <v>0</v>
      </c>
      <c r="K18" s="1740">
        <v>21625.900772500001</v>
      </c>
      <c r="M18" s="1741"/>
      <c r="N18" s="1741"/>
      <c r="O18" s="1741"/>
      <c r="P18" s="1741"/>
    </row>
    <row r="19" spans="2:16">
      <c r="B19" s="1752">
        <v>11</v>
      </c>
      <c r="C19" s="1753" t="s">
        <v>1061</v>
      </c>
      <c r="D19" s="1754">
        <v>26132.703894999999</v>
      </c>
      <c r="E19" s="1755">
        <v>6696.8431687500006</v>
      </c>
      <c r="F19" s="1756">
        <v>1656.7534499999999</v>
      </c>
      <c r="G19" s="1740">
        <f t="shared" ref="G19:G21" si="2">D19+E19+F19</f>
        <v>34486.300513749993</v>
      </c>
      <c r="H19" s="1754">
        <v>27243.069522500002</v>
      </c>
      <c r="I19" s="1755">
        <v>7050.7787937499997</v>
      </c>
      <c r="J19" s="1756">
        <v>1672.1259750000002</v>
      </c>
      <c r="K19" s="1740">
        <v>35965.974291250008</v>
      </c>
      <c r="M19" s="1741"/>
      <c r="N19" s="1741"/>
      <c r="O19" s="1741"/>
      <c r="P19" s="1741"/>
    </row>
    <row r="20" spans="2:16" ht="25.5">
      <c r="B20" s="1735">
        <v>12</v>
      </c>
      <c r="C20" s="1749" t="s">
        <v>1062</v>
      </c>
      <c r="D20" s="1737">
        <v>2090.6163116000002</v>
      </c>
      <c r="E20" s="1738">
        <v>535.74745349999989</v>
      </c>
      <c r="F20" s="1739">
        <v>132.54027600000001</v>
      </c>
      <c r="G20" s="1740">
        <f t="shared" si="2"/>
        <v>2758.9040411000001</v>
      </c>
      <c r="H20" s="1737">
        <v>2179.4455618000002</v>
      </c>
      <c r="I20" s="1738">
        <v>564.06230349999998</v>
      </c>
      <c r="J20" s="1739">
        <v>133.77007800000001</v>
      </c>
      <c r="K20" s="1740">
        <v>2877.2779433000005</v>
      </c>
      <c r="M20" s="1741"/>
      <c r="N20" s="1741"/>
      <c r="O20" s="1741"/>
      <c r="P20" s="1741"/>
    </row>
    <row r="21" spans="2:16">
      <c r="B21" s="1747" t="s">
        <v>1063</v>
      </c>
      <c r="C21" s="1757" t="s">
        <v>1064</v>
      </c>
      <c r="D21" s="1758">
        <v>244591.44329749999</v>
      </c>
      <c r="E21" s="1759">
        <v>70987.374118750013</v>
      </c>
      <c r="F21" s="1760">
        <v>11106.9784</v>
      </c>
      <c r="G21" s="1761">
        <f t="shared" si="2"/>
        <v>326685.79581625003</v>
      </c>
      <c r="H21" s="1758">
        <v>257792.649615</v>
      </c>
      <c r="I21" s="1759">
        <v>75920.678923750005</v>
      </c>
      <c r="J21" s="1760">
        <v>11502.013155000001</v>
      </c>
      <c r="K21" s="1761">
        <v>345215.34169374988</v>
      </c>
      <c r="M21" s="1741"/>
      <c r="N21" s="1741"/>
      <c r="O21" s="1741"/>
      <c r="P21" s="1741"/>
    </row>
    <row r="22" spans="2:16">
      <c r="B22" s="1735">
        <v>13</v>
      </c>
      <c r="C22" s="1749" t="s">
        <v>1065</v>
      </c>
      <c r="D22" s="1737">
        <v>19567.315463800001</v>
      </c>
      <c r="E22" s="1738">
        <v>5678.9899295000005</v>
      </c>
      <c r="F22" s="1762">
        <v>888.55827199999999</v>
      </c>
      <c r="G22" s="1740">
        <f>D22+E22+F22</f>
        <v>26134.863665299999</v>
      </c>
      <c r="H22" s="1737">
        <v>20623.411969199999</v>
      </c>
      <c r="I22" s="1738">
        <v>6073.6543138999996</v>
      </c>
      <c r="J22" s="1762">
        <v>920.16105240000002</v>
      </c>
      <c r="K22" s="1740">
        <v>27617.2273355</v>
      </c>
      <c r="L22" s="1763"/>
      <c r="M22" s="1741"/>
      <c r="N22" s="1741"/>
      <c r="O22" s="1741"/>
      <c r="P22" s="1741"/>
    </row>
    <row r="23" spans="2:16" ht="13.5" thickBot="1">
      <c r="B23" s="1764" t="s">
        <v>1066</v>
      </c>
      <c r="C23" s="1765" t="s">
        <v>1067</v>
      </c>
      <c r="D23" s="1766">
        <v>35789.217850000001</v>
      </c>
      <c r="E23" s="1767">
        <v>11808.689050000001</v>
      </c>
      <c r="F23" s="1768">
        <v>2134.7838999999994</v>
      </c>
      <c r="G23" s="1769">
        <v>49732.690800000004</v>
      </c>
      <c r="H23" s="1766">
        <v>39215.676230000005</v>
      </c>
      <c r="I23" s="1767">
        <v>13088.50923</v>
      </c>
      <c r="J23" s="1768">
        <v>1983.95252</v>
      </c>
      <c r="K23" s="1769">
        <v>54288.137980000007</v>
      </c>
      <c r="L23" s="1763"/>
      <c r="M23" s="1741"/>
      <c r="N23" s="1741"/>
      <c r="O23" s="1741"/>
      <c r="P23" s="1741"/>
    </row>
    <row r="24" spans="2:16" ht="13.5" thickBot="1">
      <c r="B24" s="1770" t="s">
        <v>1068</v>
      </c>
      <c r="C24" s="1771" t="s">
        <v>1069</v>
      </c>
      <c r="D24" s="1772">
        <v>0.14632244434842751</v>
      </c>
      <c r="E24" s="1773">
        <v>0.16634914583889296</v>
      </c>
      <c r="F24" s="1774">
        <v>0.19220203939534081</v>
      </c>
      <c r="G24" s="1775">
        <v>0.15223401640631171</v>
      </c>
      <c r="H24" s="1772">
        <v>0.15212100224178846</v>
      </c>
      <c r="I24" s="1773">
        <v>0.17239715734293265</v>
      </c>
      <c r="J24" s="1774">
        <v>0.17248741531281964</v>
      </c>
      <c r="K24" s="1775">
        <v>0.15725876409096709</v>
      </c>
      <c r="M24" s="1741"/>
      <c r="N24" s="1741"/>
      <c r="O24" s="1741"/>
      <c r="P24" s="1741"/>
    </row>
    <row r="25" spans="2:16">
      <c r="B25" s="1776"/>
      <c r="C25" s="1776"/>
      <c r="D25" s="1776"/>
      <c r="E25" s="1776"/>
      <c r="F25" s="1776"/>
      <c r="G25" s="1776"/>
      <c r="H25" s="1776"/>
      <c r="I25" s="1776"/>
      <c r="J25" s="1776"/>
      <c r="K25" s="1776"/>
    </row>
    <row r="26" spans="2:16">
      <c r="H26" s="1777"/>
      <c r="I26" s="1741"/>
      <c r="J26" s="1741"/>
      <c r="K26" s="1741"/>
    </row>
    <row r="27" spans="2:16">
      <c r="H27" s="1778"/>
      <c r="I27" s="1778"/>
      <c r="J27" s="1778"/>
      <c r="K27" s="1778"/>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31" right="0.19" top="0.76"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workbookViewId="0"/>
  </sheetViews>
  <sheetFormatPr defaultRowHeight="12.75"/>
  <cols>
    <col min="1" max="1" width="5.28515625" style="292" customWidth="1"/>
    <col min="2" max="2" width="17.42578125" style="292" customWidth="1"/>
    <col min="3" max="3" width="11.5703125" style="292" customWidth="1"/>
    <col min="4" max="4" width="11.7109375" style="292" customWidth="1"/>
    <col min="5" max="5" width="11.140625" style="292" customWidth="1"/>
    <col min="6" max="6" width="10.85546875" style="292" customWidth="1"/>
    <col min="7" max="7" width="11.7109375" style="292" customWidth="1"/>
    <col min="8" max="8" width="10.5703125" style="292" customWidth="1"/>
    <col min="9" max="9" width="13.28515625" style="292" customWidth="1"/>
    <col min="10" max="10" width="12" style="292" bestFit="1" customWidth="1"/>
    <col min="11" max="11" width="6.28515625" style="292" bestFit="1" customWidth="1"/>
    <col min="12" max="230" width="9.140625" style="292"/>
    <col min="231" max="231" width="20.5703125" style="292" customWidth="1"/>
    <col min="232" max="232" width="11.140625" style="292" bestFit="1" customWidth="1"/>
    <col min="233" max="235" width="11.28515625" style="292" bestFit="1" customWidth="1"/>
    <col min="236" max="236" width="10.5703125" style="292" customWidth="1"/>
    <col min="237" max="237" width="11.28515625" style="292" bestFit="1" customWidth="1"/>
    <col min="238" max="238" width="12.5703125" style="292" customWidth="1"/>
    <col min="239" max="239" width="11" style="292" customWidth="1"/>
    <col min="240" max="240" width="6.28515625" style="292" bestFit="1" customWidth="1"/>
    <col min="241" max="241" width="25.5703125" style="292" customWidth="1"/>
    <col min="242" max="242" width="10" style="292" customWidth="1"/>
    <col min="243" max="243" width="10.85546875" style="292" customWidth="1"/>
    <col min="244" max="244" width="9.85546875" style="292" customWidth="1"/>
    <col min="245" max="245" width="10.140625" style="292" customWidth="1"/>
    <col min="246" max="246" width="9.5703125" style="292" customWidth="1"/>
    <col min="247" max="247" width="10.42578125" style="292" customWidth="1"/>
    <col min="248" max="486" width="9.140625" style="292"/>
    <col min="487" max="487" width="20.5703125" style="292" customWidth="1"/>
    <col min="488" max="488" width="11.140625" style="292" bestFit="1" customWidth="1"/>
    <col min="489" max="491" width="11.28515625" style="292" bestFit="1" customWidth="1"/>
    <col min="492" max="492" width="10.5703125" style="292" customWidth="1"/>
    <col min="493" max="493" width="11.28515625" style="292" bestFit="1" customWidth="1"/>
    <col min="494" max="494" width="12.5703125" style="292" customWidth="1"/>
    <col min="495" max="495" width="11" style="292" customWidth="1"/>
    <col min="496" max="496" width="6.28515625" style="292" bestFit="1" customWidth="1"/>
    <col min="497" max="497" width="25.5703125" style="292" customWidth="1"/>
    <col min="498" max="498" width="10" style="292" customWidth="1"/>
    <col min="499" max="499" width="10.85546875" style="292" customWidth="1"/>
    <col min="500" max="500" width="9.85546875" style="292" customWidth="1"/>
    <col min="501" max="501" width="10.140625" style="292" customWidth="1"/>
    <col min="502" max="502" width="9.5703125" style="292" customWidth="1"/>
    <col min="503" max="503" width="10.42578125" style="292" customWidth="1"/>
    <col min="504" max="742" width="9.140625" style="292"/>
    <col min="743" max="743" width="20.5703125" style="292" customWidth="1"/>
    <col min="744" max="744" width="11.140625" style="292" bestFit="1" customWidth="1"/>
    <col min="745" max="747" width="11.28515625" style="292" bestFit="1" customWidth="1"/>
    <col min="748" max="748" width="10.5703125" style="292" customWidth="1"/>
    <col min="749" max="749" width="11.28515625" style="292" bestFit="1" customWidth="1"/>
    <col min="750" max="750" width="12.5703125" style="292" customWidth="1"/>
    <col min="751" max="751" width="11" style="292" customWidth="1"/>
    <col min="752" max="752" width="6.28515625" style="292" bestFit="1" customWidth="1"/>
    <col min="753" max="753" width="25.5703125" style="292" customWidth="1"/>
    <col min="754" max="754" width="10" style="292" customWidth="1"/>
    <col min="755" max="755" width="10.85546875" style="292" customWidth="1"/>
    <col min="756" max="756" width="9.85546875" style="292" customWidth="1"/>
    <col min="757" max="757" width="10.140625" style="292" customWidth="1"/>
    <col min="758" max="758" width="9.5703125" style="292" customWidth="1"/>
    <col min="759" max="759" width="10.42578125" style="292" customWidth="1"/>
    <col min="760" max="998" width="9.140625" style="292"/>
    <col min="999" max="999" width="20.5703125" style="292" customWidth="1"/>
    <col min="1000" max="1000" width="11.140625" style="292" bestFit="1" customWidth="1"/>
    <col min="1001" max="1003" width="11.28515625" style="292" bestFit="1" customWidth="1"/>
    <col min="1004" max="1004" width="10.5703125" style="292" customWidth="1"/>
    <col min="1005" max="1005" width="11.28515625" style="292" bestFit="1" customWidth="1"/>
    <col min="1006" max="1006" width="12.5703125" style="292" customWidth="1"/>
    <col min="1007" max="1007" width="11" style="292" customWidth="1"/>
    <col min="1008" max="1008" width="6.28515625" style="292" bestFit="1" customWidth="1"/>
    <col min="1009" max="1009" width="25.5703125" style="292" customWidth="1"/>
    <col min="1010" max="1010" width="10" style="292" customWidth="1"/>
    <col min="1011" max="1011" width="10.85546875" style="292" customWidth="1"/>
    <col min="1012" max="1012" width="9.85546875" style="292" customWidth="1"/>
    <col min="1013" max="1013" width="10.140625" style="292" customWidth="1"/>
    <col min="1014" max="1014" width="9.5703125" style="292" customWidth="1"/>
    <col min="1015" max="1015" width="10.42578125" style="292" customWidth="1"/>
    <col min="1016" max="1254" width="9.140625" style="292"/>
    <col min="1255" max="1255" width="20.5703125" style="292" customWidth="1"/>
    <col min="1256" max="1256" width="11.140625" style="292" bestFit="1" customWidth="1"/>
    <col min="1257" max="1259" width="11.28515625" style="292" bestFit="1" customWidth="1"/>
    <col min="1260" max="1260" width="10.5703125" style="292" customWidth="1"/>
    <col min="1261" max="1261" width="11.28515625" style="292" bestFit="1" customWidth="1"/>
    <col min="1262" max="1262" width="12.5703125" style="292" customWidth="1"/>
    <col min="1263" max="1263" width="11" style="292" customWidth="1"/>
    <col min="1264" max="1264" width="6.28515625" style="292" bestFit="1" customWidth="1"/>
    <col min="1265" max="1265" width="25.5703125" style="292" customWidth="1"/>
    <col min="1266" max="1266" width="10" style="292" customWidth="1"/>
    <col min="1267" max="1267" width="10.85546875" style="292" customWidth="1"/>
    <col min="1268" max="1268" width="9.85546875" style="292" customWidth="1"/>
    <col min="1269" max="1269" width="10.140625" style="292" customWidth="1"/>
    <col min="1270" max="1270" width="9.5703125" style="292" customWidth="1"/>
    <col min="1271" max="1271" width="10.42578125" style="292" customWidth="1"/>
    <col min="1272" max="1510" width="9.140625" style="292"/>
    <col min="1511" max="1511" width="20.5703125" style="292" customWidth="1"/>
    <col min="1512" max="1512" width="11.140625" style="292" bestFit="1" customWidth="1"/>
    <col min="1513" max="1515" width="11.28515625" style="292" bestFit="1" customWidth="1"/>
    <col min="1516" max="1516" width="10.5703125" style="292" customWidth="1"/>
    <col min="1517" max="1517" width="11.28515625" style="292" bestFit="1" customWidth="1"/>
    <col min="1518" max="1518" width="12.5703125" style="292" customWidth="1"/>
    <col min="1519" max="1519" width="11" style="292" customWidth="1"/>
    <col min="1520" max="1520" width="6.28515625" style="292" bestFit="1" customWidth="1"/>
    <col min="1521" max="1521" width="25.5703125" style="292" customWidth="1"/>
    <col min="1522" max="1522" width="10" style="292" customWidth="1"/>
    <col min="1523" max="1523" width="10.85546875" style="292" customWidth="1"/>
    <col min="1524" max="1524" width="9.85546875" style="292" customWidth="1"/>
    <col min="1525" max="1525" width="10.140625" style="292" customWidth="1"/>
    <col min="1526" max="1526" width="9.5703125" style="292" customWidth="1"/>
    <col min="1527" max="1527" width="10.42578125" style="292" customWidth="1"/>
    <col min="1528" max="1766" width="9.140625" style="292"/>
    <col min="1767" max="1767" width="20.5703125" style="292" customWidth="1"/>
    <col min="1768" max="1768" width="11.140625" style="292" bestFit="1" customWidth="1"/>
    <col min="1769" max="1771" width="11.28515625" style="292" bestFit="1" customWidth="1"/>
    <col min="1772" max="1772" width="10.5703125" style="292" customWidth="1"/>
    <col min="1773" max="1773" width="11.28515625" style="292" bestFit="1" customWidth="1"/>
    <col min="1774" max="1774" width="12.5703125" style="292" customWidth="1"/>
    <col min="1775" max="1775" width="11" style="292" customWidth="1"/>
    <col min="1776" max="1776" width="6.28515625" style="292" bestFit="1" customWidth="1"/>
    <col min="1777" max="1777" width="25.5703125" style="292" customWidth="1"/>
    <col min="1778" max="1778" width="10" style="292" customWidth="1"/>
    <col min="1779" max="1779" width="10.85546875" style="292" customWidth="1"/>
    <col min="1780" max="1780" width="9.85546875" style="292" customWidth="1"/>
    <col min="1781" max="1781" width="10.140625" style="292" customWidth="1"/>
    <col min="1782" max="1782" width="9.5703125" style="292" customWidth="1"/>
    <col min="1783" max="1783" width="10.42578125" style="292" customWidth="1"/>
    <col min="1784" max="2022" width="9.140625" style="292"/>
    <col min="2023" max="2023" width="20.5703125" style="292" customWidth="1"/>
    <col min="2024" max="2024" width="11.140625" style="292" bestFit="1" customWidth="1"/>
    <col min="2025" max="2027" width="11.28515625" style="292" bestFit="1" customWidth="1"/>
    <col min="2028" max="2028" width="10.5703125" style="292" customWidth="1"/>
    <col min="2029" max="2029" width="11.28515625" style="292" bestFit="1" customWidth="1"/>
    <col min="2030" max="2030" width="12.5703125" style="292" customWidth="1"/>
    <col min="2031" max="2031" width="11" style="292" customWidth="1"/>
    <col min="2032" max="2032" width="6.28515625" style="292" bestFit="1" customWidth="1"/>
    <col min="2033" max="2033" width="25.5703125" style="292" customWidth="1"/>
    <col min="2034" max="2034" width="10" style="292" customWidth="1"/>
    <col min="2035" max="2035" width="10.85546875" style="292" customWidth="1"/>
    <col min="2036" max="2036" width="9.85546875" style="292" customWidth="1"/>
    <col min="2037" max="2037" width="10.140625" style="292" customWidth="1"/>
    <col min="2038" max="2038" width="9.5703125" style="292" customWidth="1"/>
    <col min="2039" max="2039" width="10.42578125" style="292" customWidth="1"/>
    <col min="2040" max="2278" width="9.140625" style="292"/>
    <col min="2279" max="2279" width="20.5703125" style="292" customWidth="1"/>
    <col min="2280" max="2280" width="11.140625" style="292" bestFit="1" customWidth="1"/>
    <col min="2281" max="2283" width="11.28515625" style="292" bestFit="1" customWidth="1"/>
    <col min="2284" max="2284" width="10.5703125" style="292" customWidth="1"/>
    <col min="2285" max="2285" width="11.28515625" style="292" bestFit="1" customWidth="1"/>
    <col min="2286" max="2286" width="12.5703125" style="292" customWidth="1"/>
    <col min="2287" max="2287" width="11" style="292" customWidth="1"/>
    <col min="2288" max="2288" width="6.28515625" style="292" bestFit="1" customWidth="1"/>
    <col min="2289" max="2289" width="25.5703125" style="292" customWidth="1"/>
    <col min="2290" max="2290" width="10" style="292" customWidth="1"/>
    <col min="2291" max="2291" width="10.85546875" style="292" customWidth="1"/>
    <col min="2292" max="2292" width="9.85546875" style="292" customWidth="1"/>
    <col min="2293" max="2293" width="10.140625" style="292" customWidth="1"/>
    <col min="2294" max="2294" width="9.5703125" style="292" customWidth="1"/>
    <col min="2295" max="2295" width="10.42578125" style="292" customWidth="1"/>
    <col min="2296" max="2534" width="9.140625" style="292"/>
    <col min="2535" max="2535" width="20.5703125" style="292" customWidth="1"/>
    <col min="2536" max="2536" width="11.140625" style="292" bestFit="1" customWidth="1"/>
    <col min="2537" max="2539" width="11.28515625" style="292" bestFit="1" customWidth="1"/>
    <col min="2540" max="2540" width="10.5703125" style="292" customWidth="1"/>
    <col min="2541" max="2541" width="11.28515625" style="292" bestFit="1" customWidth="1"/>
    <col min="2542" max="2542" width="12.5703125" style="292" customWidth="1"/>
    <col min="2543" max="2543" width="11" style="292" customWidth="1"/>
    <col min="2544" max="2544" width="6.28515625" style="292" bestFit="1" customWidth="1"/>
    <col min="2545" max="2545" width="25.5703125" style="292" customWidth="1"/>
    <col min="2546" max="2546" width="10" style="292" customWidth="1"/>
    <col min="2547" max="2547" width="10.85546875" style="292" customWidth="1"/>
    <col min="2548" max="2548" width="9.85546875" style="292" customWidth="1"/>
    <col min="2549" max="2549" width="10.140625" style="292" customWidth="1"/>
    <col min="2550" max="2550" width="9.5703125" style="292" customWidth="1"/>
    <col min="2551" max="2551" width="10.42578125" style="292" customWidth="1"/>
    <col min="2552" max="2790" width="9.140625" style="292"/>
    <col min="2791" max="2791" width="20.5703125" style="292" customWidth="1"/>
    <col min="2792" max="2792" width="11.140625" style="292" bestFit="1" customWidth="1"/>
    <col min="2793" max="2795" width="11.28515625" style="292" bestFit="1" customWidth="1"/>
    <col min="2796" max="2796" width="10.5703125" style="292" customWidth="1"/>
    <col min="2797" max="2797" width="11.28515625" style="292" bestFit="1" customWidth="1"/>
    <col min="2798" max="2798" width="12.5703125" style="292" customWidth="1"/>
    <col min="2799" max="2799" width="11" style="292" customWidth="1"/>
    <col min="2800" max="2800" width="6.28515625" style="292" bestFit="1" customWidth="1"/>
    <col min="2801" max="2801" width="25.5703125" style="292" customWidth="1"/>
    <col min="2802" max="2802" width="10" style="292" customWidth="1"/>
    <col min="2803" max="2803" width="10.85546875" style="292" customWidth="1"/>
    <col min="2804" max="2804" width="9.85546875" style="292" customWidth="1"/>
    <col min="2805" max="2805" width="10.140625" style="292" customWidth="1"/>
    <col min="2806" max="2806" width="9.5703125" style="292" customWidth="1"/>
    <col min="2807" max="2807" width="10.42578125" style="292" customWidth="1"/>
    <col min="2808" max="3046" width="9.140625" style="292"/>
    <col min="3047" max="3047" width="20.5703125" style="292" customWidth="1"/>
    <col min="3048" max="3048" width="11.140625" style="292" bestFit="1" customWidth="1"/>
    <col min="3049" max="3051" width="11.28515625" style="292" bestFit="1" customWidth="1"/>
    <col min="3052" max="3052" width="10.5703125" style="292" customWidth="1"/>
    <col min="3053" max="3053" width="11.28515625" style="292" bestFit="1" customWidth="1"/>
    <col min="3054" max="3054" width="12.5703125" style="292" customWidth="1"/>
    <col min="3055" max="3055" width="11" style="292" customWidth="1"/>
    <col min="3056" max="3056" width="6.28515625" style="292" bestFit="1" customWidth="1"/>
    <col min="3057" max="3057" width="25.5703125" style="292" customWidth="1"/>
    <col min="3058" max="3058" width="10" style="292" customWidth="1"/>
    <col min="3059" max="3059" width="10.85546875" style="292" customWidth="1"/>
    <col min="3060" max="3060" width="9.85546875" style="292" customWidth="1"/>
    <col min="3061" max="3061" width="10.140625" style="292" customWidth="1"/>
    <col min="3062" max="3062" width="9.5703125" style="292" customWidth="1"/>
    <col min="3063" max="3063" width="10.42578125" style="292" customWidth="1"/>
    <col min="3064" max="3302" width="9.140625" style="292"/>
    <col min="3303" max="3303" width="20.5703125" style="292" customWidth="1"/>
    <col min="3304" max="3304" width="11.140625" style="292" bestFit="1" customWidth="1"/>
    <col min="3305" max="3307" width="11.28515625" style="292" bestFit="1" customWidth="1"/>
    <col min="3308" max="3308" width="10.5703125" style="292" customWidth="1"/>
    <col min="3309" max="3309" width="11.28515625" style="292" bestFit="1" customWidth="1"/>
    <col min="3310" max="3310" width="12.5703125" style="292" customWidth="1"/>
    <col min="3311" max="3311" width="11" style="292" customWidth="1"/>
    <col min="3312" max="3312" width="6.28515625" style="292" bestFit="1" customWidth="1"/>
    <col min="3313" max="3313" width="25.5703125" style="292" customWidth="1"/>
    <col min="3314" max="3314" width="10" style="292" customWidth="1"/>
    <col min="3315" max="3315" width="10.85546875" style="292" customWidth="1"/>
    <col min="3316" max="3316" width="9.85546875" style="292" customWidth="1"/>
    <col min="3317" max="3317" width="10.140625" style="292" customWidth="1"/>
    <col min="3318" max="3318" width="9.5703125" style="292" customWidth="1"/>
    <col min="3319" max="3319" width="10.42578125" style="292" customWidth="1"/>
    <col min="3320" max="3558" width="9.140625" style="292"/>
    <col min="3559" max="3559" width="20.5703125" style="292" customWidth="1"/>
    <col min="3560" max="3560" width="11.140625" style="292" bestFit="1" customWidth="1"/>
    <col min="3561" max="3563" width="11.28515625" style="292" bestFit="1" customWidth="1"/>
    <col min="3564" max="3564" width="10.5703125" style="292" customWidth="1"/>
    <col min="3565" max="3565" width="11.28515625" style="292" bestFit="1" customWidth="1"/>
    <col min="3566" max="3566" width="12.5703125" style="292" customWidth="1"/>
    <col min="3567" max="3567" width="11" style="292" customWidth="1"/>
    <col min="3568" max="3568" width="6.28515625" style="292" bestFit="1" customWidth="1"/>
    <col min="3569" max="3569" width="25.5703125" style="292" customWidth="1"/>
    <col min="3570" max="3570" width="10" style="292" customWidth="1"/>
    <col min="3571" max="3571" width="10.85546875" style="292" customWidth="1"/>
    <col min="3572" max="3572" width="9.85546875" style="292" customWidth="1"/>
    <col min="3573" max="3573" width="10.140625" style="292" customWidth="1"/>
    <col min="3574" max="3574" width="9.5703125" style="292" customWidth="1"/>
    <col min="3575" max="3575" width="10.42578125" style="292" customWidth="1"/>
    <col min="3576" max="3814" width="9.140625" style="292"/>
    <col min="3815" max="3815" width="20.5703125" style="292" customWidth="1"/>
    <col min="3816" max="3816" width="11.140625" style="292" bestFit="1" customWidth="1"/>
    <col min="3817" max="3819" width="11.28515625" style="292" bestFit="1" customWidth="1"/>
    <col min="3820" max="3820" width="10.5703125" style="292" customWidth="1"/>
    <col min="3821" max="3821" width="11.28515625" style="292" bestFit="1" customWidth="1"/>
    <col min="3822" max="3822" width="12.5703125" style="292" customWidth="1"/>
    <col min="3823" max="3823" width="11" style="292" customWidth="1"/>
    <col min="3824" max="3824" width="6.28515625" style="292" bestFit="1" customWidth="1"/>
    <col min="3825" max="3825" width="25.5703125" style="292" customWidth="1"/>
    <col min="3826" max="3826" width="10" style="292" customWidth="1"/>
    <col min="3827" max="3827" width="10.85546875" style="292" customWidth="1"/>
    <col min="3828" max="3828" width="9.85546875" style="292" customWidth="1"/>
    <col min="3829" max="3829" width="10.140625" style="292" customWidth="1"/>
    <col min="3830" max="3830" width="9.5703125" style="292" customWidth="1"/>
    <col min="3831" max="3831" width="10.42578125" style="292" customWidth="1"/>
    <col min="3832" max="4070" width="9.140625" style="292"/>
    <col min="4071" max="4071" width="20.5703125" style="292" customWidth="1"/>
    <col min="4072" max="4072" width="11.140625" style="292" bestFit="1" customWidth="1"/>
    <col min="4073" max="4075" width="11.28515625" style="292" bestFit="1" customWidth="1"/>
    <col min="4076" max="4076" width="10.5703125" style="292" customWidth="1"/>
    <col min="4077" max="4077" width="11.28515625" style="292" bestFit="1" customWidth="1"/>
    <col min="4078" max="4078" width="12.5703125" style="292" customWidth="1"/>
    <col min="4079" max="4079" width="11" style="292" customWidth="1"/>
    <col min="4080" max="4080" width="6.28515625" style="292" bestFit="1" customWidth="1"/>
    <col min="4081" max="4081" width="25.5703125" style="292" customWidth="1"/>
    <col min="4082" max="4082" width="10" style="292" customWidth="1"/>
    <col min="4083" max="4083" width="10.85546875" style="292" customWidth="1"/>
    <col min="4084" max="4084" width="9.85546875" style="292" customWidth="1"/>
    <col min="4085" max="4085" width="10.140625" style="292" customWidth="1"/>
    <col min="4086" max="4086" width="9.5703125" style="292" customWidth="1"/>
    <col min="4087" max="4087" width="10.42578125" style="292" customWidth="1"/>
    <col min="4088" max="4326" width="9.140625" style="292"/>
    <col min="4327" max="4327" width="20.5703125" style="292" customWidth="1"/>
    <col min="4328" max="4328" width="11.140625" style="292" bestFit="1" customWidth="1"/>
    <col min="4329" max="4331" width="11.28515625" style="292" bestFit="1" customWidth="1"/>
    <col min="4332" max="4332" width="10.5703125" style="292" customWidth="1"/>
    <col min="4333" max="4333" width="11.28515625" style="292" bestFit="1" customWidth="1"/>
    <col min="4334" max="4334" width="12.5703125" style="292" customWidth="1"/>
    <col min="4335" max="4335" width="11" style="292" customWidth="1"/>
    <col min="4336" max="4336" width="6.28515625" style="292" bestFit="1" customWidth="1"/>
    <col min="4337" max="4337" width="25.5703125" style="292" customWidth="1"/>
    <col min="4338" max="4338" width="10" style="292" customWidth="1"/>
    <col min="4339" max="4339" width="10.85546875" style="292" customWidth="1"/>
    <col min="4340" max="4340" width="9.85546875" style="292" customWidth="1"/>
    <col min="4341" max="4341" width="10.140625" style="292" customWidth="1"/>
    <col min="4342" max="4342" width="9.5703125" style="292" customWidth="1"/>
    <col min="4343" max="4343" width="10.42578125" style="292" customWidth="1"/>
    <col min="4344" max="4582" width="9.140625" style="292"/>
    <col min="4583" max="4583" width="20.5703125" style="292" customWidth="1"/>
    <col min="4584" max="4584" width="11.140625" style="292" bestFit="1" customWidth="1"/>
    <col min="4585" max="4587" width="11.28515625" style="292" bestFit="1" customWidth="1"/>
    <col min="4588" max="4588" width="10.5703125" style="292" customWidth="1"/>
    <col min="4589" max="4589" width="11.28515625" style="292" bestFit="1" customWidth="1"/>
    <col min="4590" max="4590" width="12.5703125" style="292" customWidth="1"/>
    <col min="4591" max="4591" width="11" style="292" customWidth="1"/>
    <col min="4592" max="4592" width="6.28515625" style="292" bestFit="1" customWidth="1"/>
    <col min="4593" max="4593" width="25.5703125" style="292" customWidth="1"/>
    <col min="4594" max="4594" width="10" style="292" customWidth="1"/>
    <col min="4595" max="4595" width="10.85546875" style="292" customWidth="1"/>
    <col min="4596" max="4596" width="9.85546875" style="292" customWidth="1"/>
    <col min="4597" max="4597" width="10.140625" style="292" customWidth="1"/>
    <col min="4598" max="4598" width="9.5703125" style="292" customWidth="1"/>
    <col min="4599" max="4599" width="10.42578125" style="292" customWidth="1"/>
    <col min="4600" max="4838" width="9.140625" style="292"/>
    <col min="4839" max="4839" width="20.5703125" style="292" customWidth="1"/>
    <col min="4840" max="4840" width="11.140625" style="292" bestFit="1" customWidth="1"/>
    <col min="4841" max="4843" width="11.28515625" style="292" bestFit="1" customWidth="1"/>
    <col min="4844" max="4844" width="10.5703125" style="292" customWidth="1"/>
    <col min="4845" max="4845" width="11.28515625" style="292" bestFit="1" customWidth="1"/>
    <col min="4846" max="4846" width="12.5703125" style="292" customWidth="1"/>
    <col min="4847" max="4847" width="11" style="292" customWidth="1"/>
    <col min="4848" max="4848" width="6.28515625" style="292" bestFit="1" customWidth="1"/>
    <col min="4849" max="4849" width="25.5703125" style="292" customWidth="1"/>
    <col min="4850" max="4850" width="10" style="292" customWidth="1"/>
    <col min="4851" max="4851" width="10.85546875" style="292" customWidth="1"/>
    <col min="4852" max="4852" width="9.85546875" style="292" customWidth="1"/>
    <col min="4853" max="4853" width="10.140625" style="292" customWidth="1"/>
    <col min="4854" max="4854" width="9.5703125" style="292" customWidth="1"/>
    <col min="4855" max="4855" width="10.42578125" style="292" customWidth="1"/>
    <col min="4856" max="5094" width="9.140625" style="292"/>
    <col min="5095" max="5095" width="20.5703125" style="292" customWidth="1"/>
    <col min="5096" max="5096" width="11.140625" style="292" bestFit="1" customWidth="1"/>
    <col min="5097" max="5099" width="11.28515625" style="292" bestFit="1" customWidth="1"/>
    <col min="5100" max="5100" width="10.5703125" style="292" customWidth="1"/>
    <col min="5101" max="5101" width="11.28515625" style="292" bestFit="1" customWidth="1"/>
    <col min="5102" max="5102" width="12.5703125" style="292" customWidth="1"/>
    <col min="5103" max="5103" width="11" style="292" customWidth="1"/>
    <col min="5104" max="5104" width="6.28515625" style="292" bestFit="1" customWidth="1"/>
    <col min="5105" max="5105" width="25.5703125" style="292" customWidth="1"/>
    <col min="5106" max="5106" width="10" style="292" customWidth="1"/>
    <col min="5107" max="5107" width="10.85546875" style="292" customWidth="1"/>
    <col min="5108" max="5108" width="9.85546875" style="292" customWidth="1"/>
    <col min="5109" max="5109" width="10.140625" style="292" customWidth="1"/>
    <col min="5110" max="5110" width="9.5703125" style="292" customWidth="1"/>
    <col min="5111" max="5111" width="10.42578125" style="292" customWidth="1"/>
    <col min="5112" max="5350" width="9.140625" style="292"/>
    <col min="5351" max="5351" width="20.5703125" style="292" customWidth="1"/>
    <col min="5352" max="5352" width="11.140625" style="292" bestFit="1" customWidth="1"/>
    <col min="5353" max="5355" width="11.28515625" style="292" bestFit="1" customWidth="1"/>
    <col min="5356" max="5356" width="10.5703125" style="292" customWidth="1"/>
    <col min="5357" max="5357" width="11.28515625" style="292" bestFit="1" customWidth="1"/>
    <col min="5358" max="5358" width="12.5703125" style="292" customWidth="1"/>
    <col min="5359" max="5359" width="11" style="292" customWidth="1"/>
    <col min="5360" max="5360" width="6.28515625" style="292" bestFit="1" customWidth="1"/>
    <col min="5361" max="5361" width="25.5703125" style="292" customWidth="1"/>
    <col min="5362" max="5362" width="10" style="292" customWidth="1"/>
    <col min="5363" max="5363" width="10.85546875" style="292" customWidth="1"/>
    <col min="5364" max="5364" width="9.85546875" style="292" customWidth="1"/>
    <col min="5365" max="5365" width="10.140625" style="292" customWidth="1"/>
    <col min="5366" max="5366" width="9.5703125" style="292" customWidth="1"/>
    <col min="5367" max="5367" width="10.42578125" style="292" customWidth="1"/>
    <col min="5368" max="5606" width="9.140625" style="292"/>
    <col min="5607" max="5607" width="20.5703125" style="292" customWidth="1"/>
    <col min="5608" max="5608" width="11.140625" style="292" bestFit="1" customWidth="1"/>
    <col min="5609" max="5611" width="11.28515625" style="292" bestFit="1" customWidth="1"/>
    <col min="5612" max="5612" width="10.5703125" style="292" customWidth="1"/>
    <col min="5613" max="5613" width="11.28515625" style="292" bestFit="1" customWidth="1"/>
    <col min="5614" max="5614" width="12.5703125" style="292" customWidth="1"/>
    <col min="5615" max="5615" width="11" style="292" customWidth="1"/>
    <col min="5616" max="5616" width="6.28515625" style="292" bestFit="1" customWidth="1"/>
    <col min="5617" max="5617" width="25.5703125" style="292" customWidth="1"/>
    <col min="5618" max="5618" width="10" style="292" customWidth="1"/>
    <col min="5619" max="5619" width="10.85546875" style="292" customWidth="1"/>
    <col min="5620" max="5620" width="9.85546875" style="292" customWidth="1"/>
    <col min="5621" max="5621" width="10.140625" style="292" customWidth="1"/>
    <col min="5622" max="5622" width="9.5703125" style="292" customWidth="1"/>
    <col min="5623" max="5623" width="10.42578125" style="292" customWidth="1"/>
    <col min="5624" max="5862" width="9.140625" style="292"/>
    <col min="5863" max="5863" width="20.5703125" style="292" customWidth="1"/>
    <col min="5864" max="5864" width="11.140625" style="292" bestFit="1" customWidth="1"/>
    <col min="5865" max="5867" width="11.28515625" style="292" bestFit="1" customWidth="1"/>
    <col min="5868" max="5868" width="10.5703125" style="292" customWidth="1"/>
    <col min="5869" max="5869" width="11.28515625" style="292" bestFit="1" customWidth="1"/>
    <col min="5870" max="5870" width="12.5703125" style="292" customWidth="1"/>
    <col min="5871" max="5871" width="11" style="292" customWidth="1"/>
    <col min="5872" max="5872" width="6.28515625" style="292" bestFit="1" customWidth="1"/>
    <col min="5873" max="5873" width="25.5703125" style="292" customWidth="1"/>
    <col min="5874" max="5874" width="10" style="292" customWidth="1"/>
    <col min="5875" max="5875" width="10.85546875" style="292" customWidth="1"/>
    <col min="5876" max="5876" width="9.85546875" style="292" customWidth="1"/>
    <col min="5877" max="5877" width="10.140625" style="292" customWidth="1"/>
    <col min="5878" max="5878" width="9.5703125" style="292" customWidth="1"/>
    <col min="5879" max="5879" width="10.42578125" style="292" customWidth="1"/>
    <col min="5880" max="6118" width="9.140625" style="292"/>
    <col min="6119" max="6119" width="20.5703125" style="292" customWidth="1"/>
    <col min="6120" max="6120" width="11.140625" style="292" bestFit="1" customWidth="1"/>
    <col min="6121" max="6123" width="11.28515625" style="292" bestFit="1" customWidth="1"/>
    <col min="6124" max="6124" width="10.5703125" style="292" customWidth="1"/>
    <col min="6125" max="6125" width="11.28515625" style="292" bestFit="1" customWidth="1"/>
    <col min="6126" max="6126" width="12.5703125" style="292" customWidth="1"/>
    <col min="6127" max="6127" width="11" style="292" customWidth="1"/>
    <col min="6128" max="6128" width="6.28515625" style="292" bestFit="1" customWidth="1"/>
    <col min="6129" max="6129" width="25.5703125" style="292" customWidth="1"/>
    <col min="6130" max="6130" width="10" style="292" customWidth="1"/>
    <col min="6131" max="6131" width="10.85546875" style="292" customWidth="1"/>
    <col min="6132" max="6132" width="9.85546875" style="292" customWidth="1"/>
    <col min="6133" max="6133" width="10.140625" style="292" customWidth="1"/>
    <col min="6134" max="6134" width="9.5703125" style="292" customWidth="1"/>
    <col min="6135" max="6135" width="10.42578125" style="292" customWidth="1"/>
    <col min="6136" max="6374" width="9.140625" style="292"/>
    <col min="6375" max="6375" width="20.5703125" style="292" customWidth="1"/>
    <col min="6376" max="6376" width="11.140625" style="292" bestFit="1" customWidth="1"/>
    <col min="6377" max="6379" width="11.28515625" style="292" bestFit="1" customWidth="1"/>
    <col min="6380" max="6380" width="10.5703125" style="292" customWidth="1"/>
    <col min="6381" max="6381" width="11.28515625" style="292" bestFit="1" customWidth="1"/>
    <col min="6382" max="6382" width="12.5703125" style="292" customWidth="1"/>
    <col min="6383" max="6383" width="11" style="292" customWidth="1"/>
    <col min="6384" max="6384" width="6.28515625" style="292" bestFit="1" customWidth="1"/>
    <col min="6385" max="6385" width="25.5703125" style="292" customWidth="1"/>
    <col min="6386" max="6386" width="10" style="292" customWidth="1"/>
    <col min="6387" max="6387" width="10.85546875" style="292" customWidth="1"/>
    <col min="6388" max="6388" width="9.85546875" style="292" customWidth="1"/>
    <col min="6389" max="6389" width="10.140625" style="292" customWidth="1"/>
    <col min="6390" max="6390" width="9.5703125" style="292" customWidth="1"/>
    <col min="6391" max="6391" width="10.42578125" style="292" customWidth="1"/>
    <col min="6392" max="6630" width="9.140625" style="292"/>
    <col min="6631" max="6631" width="20.5703125" style="292" customWidth="1"/>
    <col min="6632" max="6632" width="11.140625" style="292" bestFit="1" customWidth="1"/>
    <col min="6633" max="6635" width="11.28515625" style="292" bestFit="1" customWidth="1"/>
    <col min="6636" max="6636" width="10.5703125" style="292" customWidth="1"/>
    <col min="6637" max="6637" width="11.28515625" style="292" bestFit="1" customWidth="1"/>
    <col min="6638" max="6638" width="12.5703125" style="292" customWidth="1"/>
    <col min="6639" max="6639" width="11" style="292" customWidth="1"/>
    <col min="6640" max="6640" width="6.28515625" style="292" bestFit="1" customWidth="1"/>
    <col min="6641" max="6641" width="25.5703125" style="292" customWidth="1"/>
    <col min="6642" max="6642" width="10" style="292" customWidth="1"/>
    <col min="6643" max="6643" width="10.85546875" style="292" customWidth="1"/>
    <col min="6644" max="6644" width="9.85546875" style="292" customWidth="1"/>
    <col min="6645" max="6645" width="10.140625" style="292" customWidth="1"/>
    <col min="6646" max="6646" width="9.5703125" style="292" customWidth="1"/>
    <col min="6647" max="6647" width="10.42578125" style="292" customWidth="1"/>
    <col min="6648" max="6886" width="9.140625" style="292"/>
    <col min="6887" max="6887" width="20.5703125" style="292" customWidth="1"/>
    <col min="6888" max="6888" width="11.140625" style="292" bestFit="1" customWidth="1"/>
    <col min="6889" max="6891" width="11.28515625" style="292" bestFit="1" customWidth="1"/>
    <col min="6892" max="6892" width="10.5703125" style="292" customWidth="1"/>
    <col min="6893" max="6893" width="11.28515625" style="292" bestFit="1" customWidth="1"/>
    <col min="6894" max="6894" width="12.5703125" style="292" customWidth="1"/>
    <col min="6895" max="6895" width="11" style="292" customWidth="1"/>
    <col min="6896" max="6896" width="6.28515625" style="292" bestFit="1" customWidth="1"/>
    <col min="6897" max="6897" width="25.5703125" style="292" customWidth="1"/>
    <col min="6898" max="6898" width="10" style="292" customWidth="1"/>
    <col min="6899" max="6899" width="10.85546875" style="292" customWidth="1"/>
    <col min="6900" max="6900" width="9.85546875" style="292" customWidth="1"/>
    <col min="6901" max="6901" width="10.140625" style="292" customWidth="1"/>
    <col min="6902" max="6902" width="9.5703125" style="292" customWidth="1"/>
    <col min="6903" max="6903" width="10.42578125" style="292" customWidth="1"/>
    <col min="6904" max="7142" width="9.140625" style="292"/>
    <col min="7143" max="7143" width="20.5703125" style="292" customWidth="1"/>
    <col min="7144" max="7144" width="11.140625" style="292" bestFit="1" customWidth="1"/>
    <col min="7145" max="7147" width="11.28515625" style="292" bestFit="1" customWidth="1"/>
    <col min="7148" max="7148" width="10.5703125" style="292" customWidth="1"/>
    <col min="7149" max="7149" width="11.28515625" style="292" bestFit="1" customWidth="1"/>
    <col min="7150" max="7150" width="12.5703125" style="292" customWidth="1"/>
    <col min="7151" max="7151" width="11" style="292" customWidth="1"/>
    <col min="7152" max="7152" width="6.28515625" style="292" bestFit="1" customWidth="1"/>
    <col min="7153" max="7153" width="25.5703125" style="292" customWidth="1"/>
    <col min="7154" max="7154" width="10" style="292" customWidth="1"/>
    <col min="7155" max="7155" width="10.85546875" style="292" customWidth="1"/>
    <col min="7156" max="7156" width="9.85546875" style="292" customWidth="1"/>
    <col min="7157" max="7157" width="10.140625" style="292" customWidth="1"/>
    <col min="7158" max="7158" width="9.5703125" style="292" customWidth="1"/>
    <col min="7159" max="7159" width="10.42578125" style="292" customWidth="1"/>
    <col min="7160" max="7398" width="9.140625" style="292"/>
    <col min="7399" max="7399" width="20.5703125" style="292" customWidth="1"/>
    <col min="7400" max="7400" width="11.140625" style="292" bestFit="1" customWidth="1"/>
    <col min="7401" max="7403" width="11.28515625" style="292" bestFit="1" customWidth="1"/>
    <col min="7404" max="7404" width="10.5703125" style="292" customWidth="1"/>
    <col min="7405" max="7405" width="11.28515625" style="292" bestFit="1" customWidth="1"/>
    <col min="7406" max="7406" width="12.5703125" style="292" customWidth="1"/>
    <col min="7407" max="7407" width="11" style="292" customWidth="1"/>
    <col min="7408" max="7408" width="6.28515625" style="292" bestFit="1" customWidth="1"/>
    <col min="7409" max="7409" width="25.5703125" style="292" customWidth="1"/>
    <col min="7410" max="7410" width="10" style="292" customWidth="1"/>
    <col min="7411" max="7411" width="10.85546875" style="292" customWidth="1"/>
    <col min="7412" max="7412" width="9.85546875" style="292" customWidth="1"/>
    <col min="7413" max="7413" width="10.140625" style="292" customWidth="1"/>
    <col min="7414" max="7414" width="9.5703125" style="292" customWidth="1"/>
    <col min="7415" max="7415" width="10.42578125" style="292" customWidth="1"/>
    <col min="7416" max="7654" width="9.140625" style="292"/>
    <col min="7655" max="7655" width="20.5703125" style="292" customWidth="1"/>
    <col min="7656" max="7656" width="11.140625" style="292" bestFit="1" customWidth="1"/>
    <col min="7657" max="7659" width="11.28515625" style="292" bestFit="1" customWidth="1"/>
    <col min="7660" max="7660" width="10.5703125" style="292" customWidth="1"/>
    <col min="7661" max="7661" width="11.28515625" style="292" bestFit="1" customWidth="1"/>
    <col min="7662" max="7662" width="12.5703125" style="292" customWidth="1"/>
    <col min="7663" max="7663" width="11" style="292" customWidth="1"/>
    <col min="7664" max="7664" width="6.28515625" style="292" bestFit="1" customWidth="1"/>
    <col min="7665" max="7665" width="25.5703125" style="292" customWidth="1"/>
    <col min="7666" max="7666" width="10" style="292" customWidth="1"/>
    <col min="7667" max="7667" width="10.85546875" style="292" customWidth="1"/>
    <col min="7668" max="7668" width="9.85546875" style="292" customWidth="1"/>
    <col min="7669" max="7669" width="10.140625" style="292" customWidth="1"/>
    <col min="7670" max="7670" width="9.5703125" style="292" customWidth="1"/>
    <col min="7671" max="7671" width="10.42578125" style="292" customWidth="1"/>
    <col min="7672" max="7910" width="9.140625" style="292"/>
    <col min="7911" max="7911" width="20.5703125" style="292" customWidth="1"/>
    <col min="7912" max="7912" width="11.140625" style="292" bestFit="1" customWidth="1"/>
    <col min="7913" max="7915" width="11.28515625" style="292" bestFit="1" customWidth="1"/>
    <col min="7916" max="7916" width="10.5703125" style="292" customWidth="1"/>
    <col min="7917" max="7917" width="11.28515625" style="292" bestFit="1" customWidth="1"/>
    <col min="7918" max="7918" width="12.5703125" style="292" customWidth="1"/>
    <col min="7919" max="7919" width="11" style="292" customWidth="1"/>
    <col min="7920" max="7920" width="6.28515625" style="292" bestFit="1" customWidth="1"/>
    <col min="7921" max="7921" width="25.5703125" style="292" customWidth="1"/>
    <col min="7922" max="7922" width="10" style="292" customWidth="1"/>
    <col min="7923" max="7923" width="10.85546875" style="292" customWidth="1"/>
    <col min="7924" max="7924" width="9.85546875" style="292" customWidth="1"/>
    <col min="7925" max="7925" width="10.140625" style="292" customWidth="1"/>
    <col min="7926" max="7926" width="9.5703125" style="292" customWidth="1"/>
    <col min="7927" max="7927" width="10.42578125" style="292" customWidth="1"/>
    <col min="7928" max="8166" width="9.140625" style="292"/>
    <col min="8167" max="8167" width="20.5703125" style="292" customWidth="1"/>
    <col min="8168" max="8168" width="11.140625" style="292" bestFit="1" customWidth="1"/>
    <col min="8169" max="8171" width="11.28515625" style="292" bestFit="1" customWidth="1"/>
    <col min="8172" max="8172" width="10.5703125" style="292" customWidth="1"/>
    <col min="8173" max="8173" width="11.28515625" style="292" bestFit="1" customWidth="1"/>
    <col min="8174" max="8174" width="12.5703125" style="292" customWidth="1"/>
    <col min="8175" max="8175" width="11" style="292" customWidth="1"/>
    <col min="8176" max="8176" width="6.28515625" style="292" bestFit="1" customWidth="1"/>
    <col min="8177" max="8177" width="25.5703125" style="292" customWidth="1"/>
    <col min="8178" max="8178" width="10" style="292" customWidth="1"/>
    <col min="8179" max="8179" width="10.85546875" style="292" customWidth="1"/>
    <col min="8180" max="8180" width="9.85546875" style="292" customWidth="1"/>
    <col min="8181" max="8181" width="10.140625" style="292" customWidth="1"/>
    <col min="8182" max="8182" width="9.5703125" style="292" customWidth="1"/>
    <col min="8183" max="8183" width="10.42578125" style="292" customWidth="1"/>
    <col min="8184" max="8422" width="9.140625" style="292"/>
    <col min="8423" max="8423" width="20.5703125" style="292" customWidth="1"/>
    <col min="8424" max="8424" width="11.140625" style="292" bestFit="1" customWidth="1"/>
    <col min="8425" max="8427" width="11.28515625" style="292" bestFit="1" customWidth="1"/>
    <col min="8428" max="8428" width="10.5703125" style="292" customWidth="1"/>
    <col min="8429" max="8429" width="11.28515625" style="292" bestFit="1" customWidth="1"/>
    <col min="8430" max="8430" width="12.5703125" style="292" customWidth="1"/>
    <col min="8431" max="8431" width="11" style="292" customWidth="1"/>
    <col min="8432" max="8432" width="6.28515625" style="292" bestFit="1" customWidth="1"/>
    <col min="8433" max="8433" width="25.5703125" style="292" customWidth="1"/>
    <col min="8434" max="8434" width="10" style="292" customWidth="1"/>
    <col min="8435" max="8435" width="10.85546875" style="292" customWidth="1"/>
    <col min="8436" max="8436" width="9.85546875" style="292" customWidth="1"/>
    <col min="8437" max="8437" width="10.140625" style="292" customWidth="1"/>
    <col min="8438" max="8438" width="9.5703125" style="292" customWidth="1"/>
    <col min="8439" max="8439" width="10.42578125" style="292" customWidth="1"/>
    <col min="8440" max="8678" width="9.140625" style="292"/>
    <col min="8679" max="8679" width="20.5703125" style="292" customWidth="1"/>
    <col min="8680" max="8680" width="11.140625" style="292" bestFit="1" customWidth="1"/>
    <col min="8681" max="8683" width="11.28515625" style="292" bestFit="1" customWidth="1"/>
    <col min="8684" max="8684" width="10.5703125" style="292" customWidth="1"/>
    <col min="8685" max="8685" width="11.28515625" style="292" bestFit="1" customWidth="1"/>
    <col min="8686" max="8686" width="12.5703125" style="292" customWidth="1"/>
    <col min="8687" max="8687" width="11" style="292" customWidth="1"/>
    <col min="8688" max="8688" width="6.28515625" style="292" bestFit="1" customWidth="1"/>
    <col min="8689" max="8689" width="25.5703125" style="292" customWidth="1"/>
    <col min="8690" max="8690" width="10" style="292" customWidth="1"/>
    <col min="8691" max="8691" width="10.85546875" style="292" customWidth="1"/>
    <col min="8692" max="8692" width="9.85546875" style="292" customWidth="1"/>
    <col min="8693" max="8693" width="10.140625" style="292" customWidth="1"/>
    <col min="8694" max="8694" width="9.5703125" style="292" customWidth="1"/>
    <col min="8695" max="8695" width="10.42578125" style="292" customWidth="1"/>
    <col min="8696" max="8934" width="9.140625" style="292"/>
    <col min="8935" max="8935" width="20.5703125" style="292" customWidth="1"/>
    <col min="8936" max="8936" width="11.140625" style="292" bestFit="1" customWidth="1"/>
    <col min="8937" max="8939" width="11.28515625" style="292" bestFit="1" customWidth="1"/>
    <col min="8940" max="8940" width="10.5703125" style="292" customWidth="1"/>
    <col min="8941" max="8941" width="11.28515625" style="292" bestFit="1" customWidth="1"/>
    <col min="8942" max="8942" width="12.5703125" style="292" customWidth="1"/>
    <col min="8943" max="8943" width="11" style="292" customWidth="1"/>
    <col min="8944" max="8944" width="6.28515625" style="292" bestFit="1" customWidth="1"/>
    <col min="8945" max="8945" width="25.5703125" style="292" customWidth="1"/>
    <col min="8946" max="8946" width="10" style="292" customWidth="1"/>
    <col min="8947" max="8947" width="10.85546875" style="292" customWidth="1"/>
    <col min="8948" max="8948" width="9.85546875" style="292" customWidth="1"/>
    <col min="8949" max="8949" width="10.140625" style="292" customWidth="1"/>
    <col min="8950" max="8950" width="9.5703125" style="292" customWidth="1"/>
    <col min="8951" max="8951" width="10.42578125" style="292" customWidth="1"/>
    <col min="8952" max="9190" width="9.140625" style="292"/>
    <col min="9191" max="9191" width="20.5703125" style="292" customWidth="1"/>
    <col min="9192" max="9192" width="11.140625" style="292" bestFit="1" customWidth="1"/>
    <col min="9193" max="9195" width="11.28515625" style="292" bestFit="1" customWidth="1"/>
    <col min="9196" max="9196" width="10.5703125" style="292" customWidth="1"/>
    <col min="9197" max="9197" width="11.28515625" style="292" bestFit="1" customWidth="1"/>
    <col min="9198" max="9198" width="12.5703125" style="292" customWidth="1"/>
    <col min="9199" max="9199" width="11" style="292" customWidth="1"/>
    <col min="9200" max="9200" width="6.28515625" style="292" bestFit="1" customWidth="1"/>
    <col min="9201" max="9201" width="25.5703125" style="292" customWidth="1"/>
    <col min="9202" max="9202" width="10" style="292" customWidth="1"/>
    <col min="9203" max="9203" width="10.85546875" style="292" customWidth="1"/>
    <col min="9204" max="9204" width="9.85546875" style="292" customWidth="1"/>
    <col min="9205" max="9205" width="10.140625" style="292" customWidth="1"/>
    <col min="9206" max="9206" width="9.5703125" style="292" customWidth="1"/>
    <col min="9207" max="9207" width="10.42578125" style="292" customWidth="1"/>
    <col min="9208" max="9446" width="9.140625" style="292"/>
    <col min="9447" max="9447" width="20.5703125" style="292" customWidth="1"/>
    <col min="9448" max="9448" width="11.140625" style="292" bestFit="1" customWidth="1"/>
    <col min="9449" max="9451" width="11.28515625" style="292" bestFit="1" customWidth="1"/>
    <col min="9452" max="9452" width="10.5703125" style="292" customWidth="1"/>
    <col min="9453" max="9453" width="11.28515625" style="292" bestFit="1" customWidth="1"/>
    <col min="9454" max="9454" width="12.5703125" style="292" customWidth="1"/>
    <col min="9455" max="9455" width="11" style="292" customWidth="1"/>
    <col min="9456" max="9456" width="6.28515625" style="292" bestFit="1" customWidth="1"/>
    <col min="9457" max="9457" width="25.5703125" style="292" customWidth="1"/>
    <col min="9458" max="9458" width="10" style="292" customWidth="1"/>
    <col min="9459" max="9459" width="10.85546875" style="292" customWidth="1"/>
    <col min="9460" max="9460" width="9.85546875" style="292" customWidth="1"/>
    <col min="9461" max="9461" width="10.140625" style="292" customWidth="1"/>
    <col min="9462" max="9462" width="9.5703125" style="292" customWidth="1"/>
    <col min="9463" max="9463" width="10.42578125" style="292" customWidth="1"/>
    <col min="9464" max="9702" width="9.140625" style="292"/>
    <col min="9703" max="9703" width="20.5703125" style="292" customWidth="1"/>
    <col min="9704" max="9704" width="11.140625" style="292" bestFit="1" customWidth="1"/>
    <col min="9705" max="9707" width="11.28515625" style="292" bestFit="1" customWidth="1"/>
    <col min="9708" max="9708" width="10.5703125" style="292" customWidth="1"/>
    <col min="9709" max="9709" width="11.28515625" style="292" bestFit="1" customWidth="1"/>
    <col min="9710" max="9710" width="12.5703125" style="292" customWidth="1"/>
    <col min="9711" max="9711" width="11" style="292" customWidth="1"/>
    <col min="9712" max="9712" width="6.28515625" style="292" bestFit="1" customWidth="1"/>
    <col min="9713" max="9713" width="25.5703125" style="292" customWidth="1"/>
    <col min="9714" max="9714" width="10" style="292" customWidth="1"/>
    <col min="9715" max="9715" width="10.85546875" style="292" customWidth="1"/>
    <col min="9716" max="9716" width="9.85546875" style="292" customWidth="1"/>
    <col min="9717" max="9717" width="10.140625" style="292" customWidth="1"/>
    <col min="9718" max="9718" width="9.5703125" style="292" customWidth="1"/>
    <col min="9719" max="9719" width="10.42578125" style="292" customWidth="1"/>
    <col min="9720" max="9958" width="9.140625" style="292"/>
    <col min="9959" max="9959" width="20.5703125" style="292" customWidth="1"/>
    <col min="9960" max="9960" width="11.140625" style="292" bestFit="1" customWidth="1"/>
    <col min="9961" max="9963" width="11.28515625" style="292" bestFit="1" customWidth="1"/>
    <col min="9964" max="9964" width="10.5703125" style="292" customWidth="1"/>
    <col min="9965" max="9965" width="11.28515625" style="292" bestFit="1" customWidth="1"/>
    <col min="9966" max="9966" width="12.5703125" style="292" customWidth="1"/>
    <col min="9967" max="9967" width="11" style="292" customWidth="1"/>
    <col min="9968" max="9968" width="6.28515625" style="292" bestFit="1" customWidth="1"/>
    <col min="9969" max="9969" width="25.5703125" style="292" customWidth="1"/>
    <col min="9970" max="9970" width="10" style="292" customWidth="1"/>
    <col min="9971" max="9971" width="10.85546875" style="292" customWidth="1"/>
    <col min="9972" max="9972" width="9.85546875" style="292" customWidth="1"/>
    <col min="9973" max="9973" width="10.140625" style="292" customWidth="1"/>
    <col min="9974" max="9974" width="9.5703125" style="292" customWidth="1"/>
    <col min="9975" max="9975" width="10.42578125" style="292" customWidth="1"/>
    <col min="9976" max="10214" width="9.140625" style="292"/>
    <col min="10215" max="10215" width="20.5703125" style="292" customWidth="1"/>
    <col min="10216" max="10216" width="11.140625" style="292" bestFit="1" customWidth="1"/>
    <col min="10217" max="10219" width="11.28515625" style="292" bestFit="1" customWidth="1"/>
    <col min="10220" max="10220" width="10.5703125" style="292" customWidth="1"/>
    <col min="10221" max="10221" width="11.28515625" style="292" bestFit="1" customWidth="1"/>
    <col min="10222" max="10222" width="12.5703125" style="292" customWidth="1"/>
    <col min="10223" max="10223" width="11" style="292" customWidth="1"/>
    <col min="10224" max="10224" width="6.28515625" style="292" bestFit="1" customWidth="1"/>
    <col min="10225" max="10225" width="25.5703125" style="292" customWidth="1"/>
    <col min="10226" max="10226" width="10" style="292" customWidth="1"/>
    <col min="10227" max="10227" width="10.85546875" style="292" customWidth="1"/>
    <col min="10228" max="10228" width="9.85546875" style="292" customWidth="1"/>
    <col min="10229" max="10229" width="10.140625" style="292" customWidth="1"/>
    <col min="10230" max="10230" width="9.5703125" style="292" customWidth="1"/>
    <col min="10231" max="10231" width="10.42578125" style="292" customWidth="1"/>
    <col min="10232" max="10470" width="9.140625" style="292"/>
    <col min="10471" max="10471" width="20.5703125" style="292" customWidth="1"/>
    <col min="10472" max="10472" width="11.140625" style="292" bestFit="1" customWidth="1"/>
    <col min="10473" max="10475" width="11.28515625" style="292" bestFit="1" customWidth="1"/>
    <col min="10476" max="10476" width="10.5703125" style="292" customWidth="1"/>
    <col min="10477" max="10477" width="11.28515625" style="292" bestFit="1" customWidth="1"/>
    <col min="10478" max="10478" width="12.5703125" style="292" customWidth="1"/>
    <col min="10479" max="10479" width="11" style="292" customWidth="1"/>
    <col min="10480" max="10480" width="6.28515625" style="292" bestFit="1" customWidth="1"/>
    <col min="10481" max="10481" width="25.5703125" style="292" customWidth="1"/>
    <col min="10482" max="10482" width="10" style="292" customWidth="1"/>
    <col min="10483" max="10483" width="10.85546875" style="292" customWidth="1"/>
    <col min="10484" max="10484" width="9.85546875" style="292" customWidth="1"/>
    <col min="10485" max="10485" width="10.140625" style="292" customWidth="1"/>
    <col min="10486" max="10486" width="9.5703125" style="292" customWidth="1"/>
    <col min="10487" max="10487" width="10.42578125" style="292" customWidth="1"/>
    <col min="10488" max="10726" width="9.140625" style="292"/>
    <col min="10727" max="10727" width="20.5703125" style="292" customWidth="1"/>
    <col min="10728" max="10728" width="11.140625" style="292" bestFit="1" customWidth="1"/>
    <col min="10729" max="10731" width="11.28515625" style="292" bestFit="1" customWidth="1"/>
    <col min="10732" max="10732" width="10.5703125" style="292" customWidth="1"/>
    <col min="10733" max="10733" width="11.28515625" style="292" bestFit="1" customWidth="1"/>
    <col min="10734" max="10734" width="12.5703125" style="292" customWidth="1"/>
    <col min="10735" max="10735" width="11" style="292" customWidth="1"/>
    <col min="10736" max="10736" width="6.28515625" style="292" bestFit="1" customWidth="1"/>
    <col min="10737" max="10737" width="25.5703125" style="292" customWidth="1"/>
    <col min="10738" max="10738" width="10" style="292" customWidth="1"/>
    <col min="10739" max="10739" width="10.85546875" style="292" customWidth="1"/>
    <col min="10740" max="10740" width="9.85546875" style="292" customWidth="1"/>
    <col min="10741" max="10741" width="10.140625" style="292" customWidth="1"/>
    <col min="10742" max="10742" width="9.5703125" style="292" customWidth="1"/>
    <col min="10743" max="10743" width="10.42578125" style="292" customWidth="1"/>
    <col min="10744" max="10982" width="9.140625" style="292"/>
    <col min="10983" max="10983" width="20.5703125" style="292" customWidth="1"/>
    <col min="10984" max="10984" width="11.140625" style="292" bestFit="1" customWidth="1"/>
    <col min="10985" max="10987" width="11.28515625" style="292" bestFit="1" customWidth="1"/>
    <col min="10988" max="10988" width="10.5703125" style="292" customWidth="1"/>
    <col min="10989" max="10989" width="11.28515625" style="292" bestFit="1" customWidth="1"/>
    <col min="10990" max="10990" width="12.5703125" style="292" customWidth="1"/>
    <col min="10991" max="10991" width="11" style="292" customWidth="1"/>
    <col min="10992" max="10992" width="6.28515625" style="292" bestFit="1" customWidth="1"/>
    <col min="10993" max="10993" width="25.5703125" style="292" customWidth="1"/>
    <col min="10994" max="10994" width="10" style="292" customWidth="1"/>
    <col min="10995" max="10995" width="10.85546875" style="292" customWidth="1"/>
    <col min="10996" max="10996" width="9.85546875" style="292" customWidth="1"/>
    <col min="10997" max="10997" width="10.140625" style="292" customWidth="1"/>
    <col min="10998" max="10998" width="9.5703125" style="292" customWidth="1"/>
    <col min="10999" max="10999" width="10.42578125" style="292" customWidth="1"/>
    <col min="11000" max="11238" width="9.140625" style="292"/>
    <col min="11239" max="11239" width="20.5703125" style="292" customWidth="1"/>
    <col min="11240" max="11240" width="11.140625" style="292" bestFit="1" customWidth="1"/>
    <col min="11241" max="11243" width="11.28515625" style="292" bestFit="1" customWidth="1"/>
    <col min="11244" max="11244" width="10.5703125" style="292" customWidth="1"/>
    <col min="11245" max="11245" width="11.28515625" style="292" bestFit="1" customWidth="1"/>
    <col min="11246" max="11246" width="12.5703125" style="292" customWidth="1"/>
    <col min="11247" max="11247" width="11" style="292" customWidth="1"/>
    <col min="11248" max="11248" width="6.28515625" style="292" bestFit="1" customWidth="1"/>
    <col min="11249" max="11249" width="25.5703125" style="292" customWidth="1"/>
    <col min="11250" max="11250" width="10" style="292" customWidth="1"/>
    <col min="11251" max="11251" width="10.85546875" style="292" customWidth="1"/>
    <col min="11252" max="11252" width="9.85546875" style="292" customWidth="1"/>
    <col min="11253" max="11253" width="10.140625" style="292" customWidth="1"/>
    <col min="11254" max="11254" width="9.5703125" style="292" customWidth="1"/>
    <col min="11255" max="11255" width="10.42578125" style="292" customWidth="1"/>
    <col min="11256" max="11494" width="9.140625" style="292"/>
    <col min="11495" max="11495" width="20.5703125" style="292" customWidth="1"/>
    <col min="11496" max="11496" width="11.140625" style="292" bestFit="1" customWidth="1"/>
    <col min="11497" max="11499" width="11.28515625" style="292" bestFit="1" customWidth="1"/>
    <col min="11500" max="11500" width="10.5703125" style="292" customWidth="1"/>
    <col min="11501" max="11501" width="11.28515625" style="292" bestFit="1" customWidth="1"/>
    <col min="11502" max="11502" width="12.5703125" style="292" customWidth="1"/>
    <col min="11503" max="11503" width="11" style="292" customWidth="1"/>
    <col min="11504" max="11504" width="6.28515625" style="292" bestFit="1" customWidth="1"/>
    <col min="11505" max="11505" width="25.5703125" style="292" customWidth="1"/>
    <col min="11506" max="11506" width="10" style="292" customWidth="1"/>
    <col min="11507" max="11507" width="10.85546875" style="292" customWidth="1"/>
    <col min="11508" max="11508" width="9.85546875" style="292" customWidth="1"/>
    <col min="11509" max="11509" width="10.140625" style="292" customWidth="1"/>
    <col min="11510" max="11510" width="9.5703125" style="292" customWidth="1"/>
    <col min="11511" max="11511" width="10.42578125" style="292" customWidth="1"/>
    <col min="11512" max="11750" width="9.140625" style="292"/>
    <col min="11751" max="11751" width="20.5703125" style="292" customWidth="1"/>
    <col min="11752" max="11752" width="11.140625" style="292" bestFit="1" customWidth="1"/>
    <col min="11753" max="11755" width="11.28515625" style="292" bestFit="1" customWidth="1"/>
    <col min="11756" max="11756" width="10.5703125" style="292" customWidth="1"/>
    <col min="11757" max="11757" width="11.28515625" style="292" bestFit="1" customWidth="1"/>
    <col min="11758" max="11758" width="12.5703125" style="292" customWidth="1"/>
    <col min="11759" max="11759" width="11" style="292" customWidth="1"/>
    <col min="11760" max="11760" width="6.28515625" style="292" bestFit="1" customWidth="1"/>
    <col min="11761" max="11761" width="25.5703125" style="292" customWidth="1"/>
    <col min="11762" max="11762" width="10" style="292" customWidth="1"/>
    <col min="11763" max="11763" width="10.85546875" style="292" customWidth="1"/>
    <col min="11764" max="11764" width="9.85546875" style="292" customWidth="1"/>
    <col min="11765" max="11765" width="10.140625" style="292" customWidth="1"/>
    <col min="11766" max="11766" width="9.5703125" style="292" customWidth="1"/>
    <col min="11767" max="11767" width="10.42578125" style="292" customWidth="1"/>
    <col min="11768" max="12006" width="9.140625" style="292"/>
    <col min="12007" max="12007" width="20.5703125" style="292" customWidth="1"/>
    <col min="12008" max="12008" width="11.140625" style="292" bestFit="1" customWidth="1"/>
    <col min="12009" max="12011" width="11.28515625" style="292" bestFit="1" customWidth="1"/>
    <col min="12012" max="12012" width="10.5703125" style="292" customWidth="1"/>
    <col min="12013" max="12013" width="11.28515625" style="292" bestFit="1" customWidth="1"/>
    <col min="12014" max="12014" width="12.5703125" style="292" customWidth="1"/>
    <col min="12015" max="12015" width="11" style="292" customWidth="1"/>
    <col min="12016" max="12016" width="6.28515625" style="292" bestFit="1" customWidth="1"/>
    <col min="12017" max="12017" width="25.5703125" style="292" customWidth="1"/>
    <col min="12018" max="12018" width="10" style="292" customWidth="1"/>
    <col min="12019" max="12019" width="10.85546875" style="292" customWidth="1"/>
    <col min="12020" max="12020" width="9.85546875" style="292" customWidth="1"/>
    <col min="12021" max="12021" width="10.140625" style="292" customWidth="1"/>
    <col min="12022" max="12022" width="9.5703125" style="292" customWidth="1"/>
    <col min="12023" max="12023" width="10.42578125" style="292" customWidth="1"/>
    <col min="12024" max="12262" width="9.140625" style="292"/>
    <col min="12263" max="12263" width="20.5703125" style="292" customWidth="1"/>
    <col min="12264" max="12264" width="11.140625" style="292" bestFit="1" customWidth="1"/>
    <col min="12265" max="12267" width="11.28515625" style="292" bestFit="1" customWidth="1"/>
    <col min="12268" max="12268" width="10.5703125" style="292" customWidth="1"/>
    <col min="12269" max="12269" width="11.28515625" style="292" bestFit="1" customWidth="1"/>
    <col min="12270" max="12270" width="12.5703125" style="292" customWidth="1"/>
    <col min="12271" max="12271" width="11" style="292" customWidth="1"/>
    <col min="12272" max="12272" width="6.28515625" style="292" bestFit="1" customWidth="1"/>
    <col min="12273" max="12273" width="25.5703125" style="292" customWidth="1"/>
    <col min="12274" max="12274" width="10" style="292" customWidth="1"/>
    <col min="12275" max="12275" width="10.85546875" style="292" customWidth="1"/>
    <col min="12276" max="12276" width="9.85546875" style="292" customWidth="1"/>
    <col min="12277" max="12277" width="10.140625" style="292" customWidth="1"/>
    <col min="12278" max="12278" width="9.5703125" style="292" customWidth="1"/>
    <col min="12279" max="12279" width="10.42578125" style="292" customWidth="1"/>
    <col min="12280" max="12518" width="9.140625" style="292"/>
    <col min="12519" max="12519" width="20.5703125" style="292" customWidth="1"/>
    <col min="12520" max="12520" width="11.140625" style="292" bestFit="1" customWidth="1"/>
    <col min="12521" max="12523" width="11.28515625" style="292" bestFit="1" customWidth="1"/>
    <col min="12524" max="12524" width="10.5703125" style="292" customWidth="1"/>
    <col min="12525" max="12525" width="11.28515625" style="292" bestFit="1" customWidth="1"/>
    <col min="12526" max="12526" width="12.5703125" style="292" customWidth="1"/>
    <col min="12527" max="12527" width="11" style="292" customWidth="1"/>
    <col min="12528" max="12528" width="6.28515625" style="292" bestFit="1" customWidth="1"/>
    <col min="12529" max="12529" width="25.5703125" style="292" customWidth="1"/>
    <col min="12530" max="12530" width="10" style="292" customWidth="1"/>
    <col min="12531" max="12531" width="10.85546875" style="292" customWidth="1"/>
    <col min="12532" max="12532" width="9.85546875" style="292" customWidth="1"/>
    <col min="12533" max="12533" width="10.140625" style="292" customWidth="1"/>
    <col min="12534" max="12534" width="9.5703125" style="292" customWidth="1"/>
    <col min="12535" max="12535" width="10.42578125" style="292" customWidth="1"/>
    <col min="12536" max="12774" width="9.140625" style="292"/>
    <col min="12775" max="12775" width="20.5703125" style="292" customWidth="1"/>
    <col min="12776" max="12776" width="11.140625" style="292" bestFit="1" customWidth="1"/>
    <col min="12777" max="12779" width="11.28515625" style="292" bestFit="1" customWidth="1"/>
    <col min="12780" max="12780" width="10.5703125" style="292" customWidth="1"/>
    <col min="12781" max="12781" width="11.28515625" style="292" bestFit="1" customWidth="1"/>
    <col min="12782" max="12782" width="12.5703125" style="292" customWidth="1"/>
    <col min="12783" max="12783" width="11" style="292" customWidth="1"/>
    <col min="12784" max="12784" width="6.28515625" style="292" bestFit="1" customWidth="1"/>
    <col min="12785" max="12785" width="25.5703125" style="292" customWidth="1"/>
    <col min="12786" max="12786" width="10" style="292" customWidth="1"/>
    <col min="12787" max="12787" width="10.85546875" style="292" customWidth="1"/>
    <col min="12788" max="12788" width="9.85546875" style="292" customWidth="1"/>
    <col min="12789" max="12789" width="10.140625" style="292" customWidth="1"/>
    <col min="12790" max="12790" width="9.5703125" style="292" customWidth="1"/>
    <col min="12791" max="12791" width="10.42578125" style="292" customWidth="1"/>
    <col min="12792" max="13030" width="9.140625" style="292"/>
    <col min="13031" max="13031" width="20.5703125" style="292" customWidth="1"/>
    <col min="13032" max="13032" width="11.140625" style="292" bestFit="1" customWidth="1"/>
    <col min="13033" max="13035" width="11.28515625" style="292" bestFit="1" customWidth="1"/>
    <col min="13036" max="13036" width="10.5703125" style="292" customWidth="1"/>
    <col min="13037" max="13037" width="11.28515625" style="292" bestFit="1" customWidth="1"/>
    <col min="13038" max="13038" width="12.5703125" style="292" customWidth="1"/>
    <col min="13039" max="13039" width="11" style="292" customWidth="1"/>
    <col min="13040" max="13040" width="6.28515625" style="292" bestFit="1" customWidth="1"/>
    <col min="13041" max="13041" width="25.5703125" style="292" customWidth="1"/>
    <col min="13042" max="13042" width="10" style="292" customWidth="1"/>
    <col min="13043" max="13043" width="10.85546875" style="292" customWidth="1"/>
    <col min="13044" max="13044" width="9.85546875" style="292" customWidth="1"/>
    <col min="13045" max="13045" width="10.140625" style="292" customWidth="1"/>
    <col min="13046" max="13046" width="9.5703125" style="292" customWidth="1"/>
    <col min="13047" max="13047" width="10.42578125" style="292" customWidth="1"/>
    <col min="13048" max="13286" width="9.140625" style="292"/>
    <col min="13287" max="13287" width="20.5703125" style="292" customWidth="1"/>
    <col min="13288" max="13288" width="11.140625" style="292" bestFit="1" customWidth="1"/>
    <col min="13289" max="13291" width="11.28515625" style="292" bestFit="1" customWidth="1"/>
    <col min="13292" max="13292" width="10.5703125" style="292" customWidth="1"/>
    <col min="13293" max="13293" width="11.28515625" style="292" bestFit="1" customWidth="1"/>
    <col min="13294" max="13294" width="12.5703125" style="292" customWidth="1"/>
    <col min="13295" max="13295" width="11" style="292" customWidth="1"/>
    <col min="13296" max="13296" width="6.28515625" style="292" bestFit="1" customWidth="1"/>
    <col min="13297" max="13297" width="25.5703125" style="292" customWidth="1"/>
    <col min="13298" max="13298" width="10" style="292" customWidth="1"/>
    <col min="13299" max="13299" width="10.85546875" style="292" customWidth="1"/>
    <col min="13300" max="13300" width="9.85546875" style="292" customWidth="1"/>
    <col min="13301" max="13301" width="10.140625" style="292" customWidth="1"/>
    <col min="13302" max="13302" width="9.5703125" style="292" customWidth="1"/>
    <col min="13303" max="13303" width="10.42578125" style="292" customWidth="1"/>
    <col min="13304" max="13542" width="9.140625" style="292"/>
    <col min="13543" max="13543" width="20.5703125" style="292" customWidth="1"/>
    <col min="13544" max="13544" width="11.140625" style="292" bestFit="1" customWidth="1"/>
    <col min="13545" max="13547" width="11.28515625" style="292" bestFit="1" customWidth="1"/>
    <col min="13548" max="13548" width="10.5703125" style="292" customWidth="1"/>
    <col min="13549" max="13549" width="11.28515625" style="292" bestFit="1" customWidth="1"/>
    <col min="13550" max="13550" width="12.5703125" style="292" customWidth="1"/>
    <col min="13551" max="13551" width="11" style="292" customWidth="1"/>
    <col min="13552" max="13552" width="6.28515625" style="292" bestFit="1" customWidth="1"/>
    <col min="13553" max="13553" width="25.5703125" style="292" customWidth="1"/>
    <col min="13554" max="13554" width="10" style="292" customWidth="1"/>
    <col min="13555" max="13555" width="10.85546875" style="292" customWidth="1"/>
    <col min="13556" max="13556" width="9.85546875" style="292" customWidth="1"/>
    <col min="13557" max="13557" width="10.140625" style="292" customWidth="1"/>
    <col min="13558" max="13558" width="9.5703125" style="292" customWidth="1"/>
    <col min="13559" max="13559" width="10.42578125" style="292" customWidth="1"/>
    <col min="13560" max="13798" width="9.140625" style="292"/>
    <col min="13799" max="13799" width="20.5703125" style="292" customWidth="1"/>
    <col min="13800" max="13800" width="11.140625" style="292" bestFit="1" customWidth="1"/>
    <col min="13801" max="13803" width="11.28515625" style="292" bestFit="1" customWidth="1"/>
    <col min="13804" max="13804" width="10.5703125" style="292" customWidth="1"/>
    <col min="13805" max="13805" width="11.28515625" style="292" bestFit="1" customWidth="1"/>
    <col min="13806" max="13806" width="12.5703125" style="292" customWidth="1"/>
    <col min="13807" max="13807" width="11" style="292" customWidth="1"/>
    <col min="13808" max="13808" width="6.28515625" style="292" bestFit="1" customWidth="1"/>
    <col min="13809" max="13809" width="25.5703125" style="292" customWidth="1"/>
    <col min="13810" max="13810" width="10" style="292" customWidth="1"/>
    <col min="13811" max="13811" width="10.85546875" style="292" customWidth="1"/>
    <col min="13812" max="13812" width="9.85546875" style="292" customWidth="1"/>
    <col min="13813" max="13813" width="10.140625" style="292" customWidth="1"/>
    <col min="13814" max="13814" width="9.5703125" style="292" customWidth="1"/>
    <col min="13815" max="13815" width="10.42578125" style="292" customWidth="1"/>
    <col min="13816" max="14054" width="9.140625" style="292"/>
    <col min="14055" max="14055" width="20.5703125" style="292" customWidth="1"/>
    <col min="14056" max="14056" width="11.140625" style="292" bestFit="1" customWidth="1"/>
    <col min="14057" max="14059" width="11.28515625" style="292" bestFit="1" customWidth="1"/>
    <col min="14060" max="14060" width="10.5703125" style="292" customWidth="1"/>
    <col min="14061" max="14061" width="11.28515625" style="292" bestFit="1" customWidth="1"/>
    <col min="14062" max="14062" width="12.5703125" style="292" customWidth="1"/>
    <col min="14063" max="14063" width="11" style="292" customWidth="1"/>
    <col min="14064" max="14064" width="6.28515625" style="292" bestFit="1" customWidth="1"/>
    <col min="14065" max="14065" width="25.5703125" style="292" customWidth="1"/>
    <col min="14066" max="14066" width="10" style="292" customWidth="1"/>
    <col min="14067" max="14067" width="10.85546875" style="292" customWidth="1"/>
    <col min="14068" max="14068" width="9.85546875" style="292" customWidth="1"/>
    <col min="14069" max="14069" width="10.140625" style="292" customWidth="1"/>
    <col min="14070" max="14070" width="9.5703125" style="292" customWidth="1"/>
    <col min="14071" max="14071" width="10.42578125" style="292" customWidth="1"/>
    <col min="14072" max="14310" width="9.140625" style="292"/>
    <col min="14311" max="14311" width="20.5703125" style="292" customWidth="1"/>
    <col min="14312" max="14312" width="11.140625" style="292" bestFit="1" customWidth="1"/>
    <col min="14313" max="14315" width="11.28515625" style="292" bestFit="1" customWidth="1"/>
    <col min="14316" max="14316" width="10.5703125" style="292" customWidth="1"/>
    <col min="14317" max="14317" width="11.28515625" style="292" bestFit="1" customWidth="1"/>
    <col min="14318" max="14318" width="12.5703125" style="292" customWidth="1"/>
    <col min="14319" max="14319" width="11" style="292" customWidth="1"/>
    <col min="14320" max="14320" width="6.28515625" style="292" bestFit="1" customWidth="1"/>
    <col min="14321" max="14321" width="25.5703125" style="292" customWidth="1"/>
    <col min="14322" max="14322" width="10" style="292" customWidth="1"/>
    <col min="14323" max="14323" width="10.85546875" style="292" customWidth="1"/>
    <col min="14324" max="14324" width="9.85546875" style="292" customWidth="1"/>
    <col min="14325" max="14325" width="10.140625" style="292" customWidth="1"/>
    <col min="14326" max="14326" width="9.5703125" style="292" customWidth="1"/>
    <col min="14327" max="14327" width="10.42578125" style="292" customWidth="1"/>
    <col min="14328" max="14566" width="9.140625" style="292"/>
    <col min="14567" max="14567" width="20.5703125" style="292" customWidth="1"/>
    <col min="14568" max="14568" width="11.140625" style="292" bestFit="1" customWidth="1"/>
    <col min="14569" max="14571" width="11.28515625" style="292" bestFit="1" customWidth="1"/>
    <col min="14572" max="14572" width="10.5703125" style="292" customWidth="1"/>
    <col min="14573" max="14573" width="11.28515625" style="292" bestFit="1" customWidth="1"/>
    <col min="14574" max="14574" width="12.5703125" style="292" customWidth="1"/>
    <col min="14575" max="14575" width="11" style="292" customWidth="1"/>
    <col min="14576" max="14576" width="6.28515625" style="292" bestFit="1" customWidth="1"/>
    <col min="14577" max="14577" width="25.5703125" style="292" customWidth="1"/>
    <col min="14578" max="14578" width="10" style="292" customWidth="1"/>
    <col min="14579" max="14579" width="10.85546875" style="292" customWidth="1"/>
    <col min="14580" max="14580" width="9.85546875" style="292" customWidth="1"/>
    <col min="14581" max="14581" width="10.140625" style="292" customWidth="1"/>
    <col min="14582" max="14582" width="9.5703125" style="292" customWidth="1"/>
    <col min="14583" max="14583" width="10.42578125" style="292" customWidth="1"/>
    <col min="14584" max="14822" width="9.140625" style="292"/>
    <col min="14823" max="14823" width="20.5703125" style="292" customWidth="1"/>
    <col min="14824" max="14824" width="11.140625" style="292" bestFit="1" customWidth="1"/>
    <col min="14825" max="14827" width="11.28515625" style="292" bestFit="1" customWidth="1"/>
    <col min="14828" max="14828" width="10.5703125" style="292" customWidth="1"/>
    <col min="14829" max="14829" width="11.28515625" style="292" bestFit="1" customWidth="1"/>
    <col min="14830" max="14830" width="12.5703125" style="292" customWidth="1"/>
    <col min="14831" max="14831" width="11" style="292" customWidth="1"/>
    <col min="14832" max="14832" width="6.28515625" style="292" bestFit="1" customWidth="1"/>
    <col min="14833" max="14833" width="25.5703125" style="292" customWidth="1"/>
    <col min="14834" max="14834" width="10" style="292" customWidth="1"/>
    <col min="14835" max="14835" width="10.85546875" style="292" customWidth="1"/>
    <col min="14836" max="14836" width="9.85546875" style="292" customWidth="1"/>
    <col min="14837" max="14837" width="10.140625" style="292" customWidth="1"/>
    <col min="14838" max="14838" width="9.5703125" style="292" customWidth="1"/>
    <col min="14839" max="14839" width="10.42578125" style="292" customWidth="1"/>
    <col min="14840" max="15078" width="9.140625" style="292"/>
    <col min="15079" max="15079" width="20.5703125" style="292" customWidth="1"/>
    <col min="15080" max="15080" width="11.140625" style="292" bestFit="1" customWidth="1"/>
    <col min="15081" max="15083" width="11.28515625" style="292" bestFit="1" customWidth="1"/>
    <col min="15084" max="15084" width="10.5703125" style="292" customWidth="1"/>
    <col min="15085" max="15085" width="11.28515625" style="292" bestFit="1" customWidth="1"/>
    <col min="15086" max="15086" width="12.5703125" style="292" customWidth="1"/>
    <col min="15087" max="15087" width="11" style="292" customWidth="1"/>
    <col min="15088" max="15088" width="6.28515625" style="292" bestFit="1" customWidth="1"/>
    <col min="15089" max="15089" width="25.5703125" style="292" customWidth="1"/>
    <col min="15090" max="15090" width="10" style="292" customWidth="1"/>
    <col min="15091" max="15091" width="10.85546875" style="292" customWidth="1"/>
    <col min="15092" max="15092" width="9.85546875" style="292" customWidth="1"/>
    <col min="15093" max="15093" width="10.140625" style="292" customWidth="1"/>
    <col min="15094" max="15094" width="9.5703125" style="292" customWidth="1"/>
    <col min="15095" max="15095" width="10.42578125" style="292" customWidth="1"/>
    <col min="15096" max="15334" width="9.140625" style="292"/>
    <col min="15335" max="15335" width="20.5703125" style="292" customWidth="1"/>
    <col min="15336" max="15336" width="11.140625" style="292" bestFit="1" customWidth="1"/>
    <col min="15337" max="15339" width="11.28515625" style="292" bestFit="1" customWidth="1"/>
    <col min="15340" max="15340" width="10.5703125" style="292" customWidth="1"/>
    <col min="15341" max="15341" width="11.28515625" style="292" bestFit="1" customWidth="1"/>
    <col min="15342" max="15342" width="12.5703125" style="292" customWidth="1"/>
    <col min="15343" max="15343" width="11" style="292" customWidth="1"/>
    <col min="15344" max="15344" width="6.28515625" style="292" bestFit="1" customWidth="1"/>
    <col min="15345" max="15345" width="25.5703125" style="292" customWidth="1"/>
    <col min="15346" max="15346" width="10" style="292" customWidth="1"/>
    <col min="15347" max="15347" width="10.85546875" style="292" customWidth="1"/>
    <col min="15348" max="15348" width="9.85546875" style="292" customWidth="1"/>
    <col min="15349" max="15349" width="10.140625" style="292" customWidth="1"/>
    <col min="15350" max="15350" width="9.5703125" style="292" customWidth="1"/>
    <col min="15351" max="15351" width="10.42578125" style="292" customWidth="1"/>
    <col min="15352" max="15590" width="9.140625" style="292"/>
    <col min="15591" max="15591" width="20.5703125" style="292" customWidth="1"/>
    <col min="15592" max="15592" width="11.140625" style="292" bestFit="1" customWidth="1"/>
    <col min="15593" max="15595" width="11.28515625" style="292" bestFit="1" customWidth="1"/>
    <col min="15596" max="15596" width="10.5703125" style="292" customWidth="1"/>
    <col min="15597" max="15597" width="11.28515625" style="292" bestFit="1" customWidth="1"/>
    <col min="15598" max="15598" width="12.5703125" style="292" customWidth="1"/>
    <col min="15599" max="15599" width="11" style="292" customWidth="1"/>
    <col min="15600" max="15600" width="6.28515625" style="292" bestFit="1" customWidth="1"/>
    <col min="15601" max="15601" width="25.5703125" style="292" customWidth="1"/>
    <col min="15602" max="15602" width="10" style="292" customWidth="1"/>
    <col min="15603" max="15603" width="10.85546875" style="292" customWidth="1"/>
    <col min="15604" max="15604" width="9.85546875" style="292" customWidth="1"/>
    <col min="15605" max="15605" width="10.140625" style="292" customWidth="1"/>
    <col min="15606" max="15606" width="9.5703125" style="292" customWidth="1"/>
    <col min="15607" max="15607" width="10.42578125" style="292" customWidth="1"/>
    <col min="15608" max="15846" width="9.140625" style="292"/>
    <col min="15847" max="15847" width="20.5703125" style="292" customWidth="1"/>
    <col min="15848" max="15848" width="11.140625" style="292" bestFit="1" customWidth="1"/>
    <col min="15849" max="15851" width="11.28515625" style="292" bestFit="1" customWidth="1"/>
    <col min="15852" max="15852" width="10.5703125" style="292" customWidth="1"/>
    <col min="15853" max="15853" width="11.28515625" style="292" bestFit="1" customWidth="1"/>
    <col min="15854" max="15854" width="12.5703125" style="292" customWidth="1"/>
    <col min="15855" max="15855" width="11" style="292" customWidth="1"/>
    <col min="15856" max="15856" width="6.28515625" style="292" bestFit="1" customWidth="1"/>
    <col min="15857" max="15857" width="25.5703125" style="292" customWidth="1"/>
    <col min="15858" max="15858" width="10" style="292" customWidth="1"/>
    <col min="15859" max="15859" width="10.85546875" style="292" customWidth="1"/>
    <col min="15860" max="15860" width="9.85546875" style="292" customWidth="1"/>
    <col min="15861" max="15861" width="10.140625" style="292" customWidth="1"/>
    <col min="15862" max="15862" width="9.5703125" style="292" customWidth="1"/>
    <col min="15863" max="15863" width="10.42578125" style="292" customWidth="1"/>
    <col min="15864" max="16102" width="9.140625" style="292"/>
    <col min="16103" max="16103" width="20.5703125" style="292" customWidth="1"/>
    <col min="16104" max="16104" width="11.140625" style="292" bestFit="1" customWidth="1"/>
    <col min="16105" max="16107" width="11.28515625" style="292" bestFit="1" customWidth="1"/>
    <col min="16108" max="16108" width="10.5703125" style="292" customWidth="1"/>
    <col min="16109" max="16109" width="11.28515625" style="292" bestFit="1" customWidth="1"/>
    <col min="16110" max="16110" width="12.5703125" style="292" customWidth="1"/>
    <col min="16111" max="16111" width="11" style="292" customWidth="1"/>
    <col min="16112" max="16112" width="6.28515625" style="292" bestFit="1" customWidth="1"/>
    <col min="16113" max="16113" width="25.5703125" style="292" customWidth="1"/>
    <col min="16114" max="16114" width="10" style="292" customWidth="1"/>
    <col min="16115" max="16115" width="10.85546875" style="292" customWidth="1"/>
    <col min="16116" max="16116" width="9.85546875" style="292" customWidth="1"/>
    <col min="16117" max="16117" width="10.140625" style="292" customWidth="1"/>
    <col min="16118" max="16118" width="9.5703125" style="292" customWidth="1"/>
    <col min="16119" max="16119" width="10.42578125" style="292" customWidth="1"/>
    <col min="16120" max="16384" width="9.140625" style="292"/>
  </cols>
  <sheetData>
    <row r="1" spans="2:13">
      <c r="I1" s="2071" t="s">
        <v>259</v>
      </c>
      <c r="J1" s="2071"/>
    </row>
    <row r="3" spans="2:13" ht="22.5" customHeight="1">
      <c r="B3" s="2072" t="s">
        <v>245</v>
      </c>
      <c r="C3" s="2072"/>
      <c r="D3" s="2072"/>
      <c r="E3" s="2072"/>
      <c r="F3" s="2072"/>
      <c r="G3" s="2072"/>
      <c r="H3" s="2072"/>
      <c r="I3" s="2072"/>
      <c r="J3" s="2072"/>
    </row>
    <row r="4" spans="2:13" ht="13.5" thickBot="1">
      <c r="B4" s="293"/>
      <c r="C4" s="293"/>
      <c r="D4" s="293"/>
      <c r="E4" s="293"/>
      <c r="F4" s="293"/>
      <c r="G4" s="293"/>
      <c r="H4" s="293"/>
      <c r="I4" s="293"/>
      <c r="J4" s="294"/>
    </row>
    <row r="5" spans="2:13" ht="32.450000000000003" customHeight="1">
      <c r="B5" s="2073" t="s">
        <v>246</v>
      </c>
      <c r="C5" s="2075" t="s">
        <v>247</v>
      </c>
      <c r="D5" s="2076"/>
      <c r="E5" s="2077" t="s">
        <v>248</v>
      </c>
      <c r="F5" s="2078"/>
      <c r="G5" s="2079" t="s">
        <v>351</v>
      </c>
      <c r="H5" s="2079"/>
      <c r="I5" s="2080"/>
      <c r="J5" s="2081"/>
    </row>
    <row r="6" spans="2:13" ht="64.5" thickBot="1">
      <c r="B6" s="2074"/>
      <c r="C6" s="970" t="s">
        <v>25</v>
      </c>
      <c r="D6" s="295" t="s">
        <v>350</v>
      </c>
      <c r="E6" s="295" t="s">
        <v>25</v>
      </c>
      <c r="F6" s="295" t="s">
        <v>350</v>
      </c>
      <c r="G6" s="296" t="s">
        <v>249</v>
      </c>
      <c r="H6" s="297" t="s">
        <v>250</v>
      </c>
      <c r="I6" s="297" t="s">
        <v>251</v>
      </c>
      <c r="J6" s="298" t="s">
        <v>252</v>
      </c>
    </row>
    <row r="7" spans="2:13">
      <c r="B7" s="299" t="s">
        <v>253</v>
      </c>
      <c r="C7" s="301">
        <v>444680.25200000004</v>
      </c>
      <c r="D7" s="301">
        <v>461992.12</v>
      </c>
      <c r="E7" s="302">
        <v>100</v>
      </c>
      <c r="F7" s="302">
        <v>100</v>
      </c>
      <c r="G7" s="300">
        <v>17311.867999999959</v>
      </c>
      <c r="H7" s="303">
        <f>G7/C7*100</f>
        <v>3.8931047470936391</v>
      </c>
      <c r="I7" s="304"/>
      <c r="J7" s="305">
        <v>100</v>
      </c>
    </row>
    <row r="8" spans="2:13">
      <c r="B8" s="306" t="s">
        <v>254</v>
      </c>
      <c r="C8" s="307">
        <v>330460.25799999997</v>
      </c>
      <c r="D8" s="307">
        <v>344699.88299999997</v>
      </c>
      <c r="E8" s="308">
        <v>74.314129425293203</v>
      </c>
      <c r="F8" s="308">
        <v>74.611636882464566</v>
      </c>
      <c r="G8" s="309">
        <v>14239.625</v>
      </c>
      <c r="H8" s="971">
        <f t="shared" ref="H8:H18" si="0">G8/C8*100</f>
        <v>4.3090279860521079</v>
      </c>
      <c r="I8" s="310">
        <f>F8-E8</f>
        <v>0.2975074571713634</v>
      </c>
      <c r="J8" s="311">
        <v>82.253544216025873</v>
      </c>
      <c r="K8" s="312"/>
      <c r="M8" s="313"/>
    </row>
    <row r="9" spans="2:13">
      <c r="B9" s="306" t="s">
        <v>255</v>
      </c>
      <c r="C9" s="307">
        <v>97914.073000000004</v>
      </c>
      <c r="D9" s="307">
        <v>100691.814</v>
      </c>
      <c r="E9" s="308">
        <v>22.018983878780386</v>
      </c>
      <c r="F9" s="308">
        <v>21.795136678954609</v>
      </c>
      <c r="G9" s="314">
        <v>2777.7409999999945</v>
      </c>
      <c r="H9" s="315">
        <f t="shared" si="0"/>
        <v>2.836917018047032</v>
      </c>
      <c r="I9" s="310">
        <f t="shared" ref="I9:I18" si="1">F9-E9</f>
        <v>-0.2238471998257765</v>
      </c>
      <c r="J9" s="311">
        <v>16.045299097705694</v>
      </c>
      <c r="M9" s="313"/>
    </row>
    <row r="10" spans="2:13">
      <c r="B10" s="316" t="s">
        <v>256</v>
      </c>
      <c r="C10" s="317">
        <v>16305.921</v>
      </c>
      <c r="D10" s="317">
        <v>16600.422999999999</v>
      </c>
      <c r="E10" s="318">
        <v>3.6668866959264026</v>
      </c>
      <c r="F10" s="318">
        <v>3.5932264385808135</v>
      </c>
      <c r="G10" s="319">
        <v>294.50199999999859</v>
      </c>
      <c r="H10" s="320">
        <f t="shared" si="0"/>
        <v>1.8061046659063207</v>
      </c>
      <c r="I10" s="973">
        <f t="shared" si="1"/>
        <v>-7.366025734558912E-2</v>
      </c>
      <c r="J10" s="321">
        <v>1.7011566862686296</v>
      </c>
      <c r="L10" s="322"/>
      <c r="M10" s="313"/>
    </row>
    <row r="11" spans="2:13" ht="38.25">
      <c r="B11" s="323" t="s">
        <v>257</v>
      </c>
      <c r="C11" s="324">
        <v>280962.288</v>
      </c>
      <c r="D11" s="324">
        <v>297575.71100000001</v>
      </c>
      <c r="E11" s="325">
        <v>100</v>
      </c>
      <c r="F11" s="325">
        <v>100</v>
      </c>
      <c r="G11" s="326">
        <v>16613.42300000001</v>
      </c>
      <c r="H11" s="303">
        <f t="shared" si="0"/>
        <v>5.9130437462838463</v>
      </c>
      <c r="I11" s="310"/>
      <c r="J11" s="327">
        <v>100</v>
      </c>
    </row>
    <row r="12" spans="2:13">
      <c r="B12" s="306" t="s">
        <v>254</v>
      </c>
      <c r="C12" s="307">
        <v>215468.67300000001</v>
      </c>
      <c r="D12" s="307">
        <v>226201.63200000001</v>
      </c>
      <c r="E12" s="328">
        <v>76.689535287383478</v>
      </c>
      <c r="F12" s="328">
        <v>76.014816948551285</v>
      </c>
      <c r="G12" s="309">
        <v>10732.959000000003</v>
      </c>
      <c r="H12" s="971">
        <f t="shared" si="0"/>
        <v>4.9812155291827507</v>
      </c>
      <c r="I12" s="974">
        <f t="shared" si="1"/>
        <v>-0.6747183388321929</v>
      </c>
      <c r="J12" s="329">
        <v>64.604139676693933</v>
      </c>
      <c r="L12" s="313"/>
    </row>
    <row r="13" spans="2:13">
      <c r="B13" s="306" t="s">
        <v>255</v>
      </c>
      <c r="C13" s="307">
        <v>55992.275000000001</v>
      </c>
      <c r="D13" s="307">
        <v>61374.055999999997</v>
      </c>
      <c r="E13" s="330">
        <v>19.928751078507734</v>
      </c>
      <c r="F13" s="330">
        <v>20.624685997977839</v>
      </c>
      <c r="G13" s="314">
        <v>5381.7809999999954</v>
      </c>
      <c r="H13" s="315">
        <f t="shared" si="0"/>
        <v>9.6116491069526901</v>
      </c>
      <c r="I13" s="310">
        <f t="shared" si="1"/>
        <v>0.69593491947010477</v>
      </c>
      <c r="J13" s="331">
        <v>32.394173073183005</v>
      </c>
    </row>
    <row r="14" spans="2:13">
      <c r="B14" s="316" t="s">
        <v>256</v>
      </c>
      <c r="C14" s="317">
        <v>9501.34</v>
      </c>
      <c r="D14" s="317">
        <v>10000.022999999999</v>
      </c>
      <c r="E14" s="330">
        <v>3.3817136341087886</v>
      </c>
      <c r="F14" s="330">
        <v>3.3604970534708727</v>
      </c>
      <c r="G14" s="314">
        <v>498.68299999999908</v>
      </c>
      <c r="H14" s="320">
        <f t="shared" si="0"/>
        <v>5.2485544144299547</v>
      </c>
      <c r="I14" s="973">
        <f t="shared" si="1"/>
        <v>-2.1216580637915872E-2</v>
      </c>
      <c r="J14" s="331">
        <v>3.0016872501229805</v>
      </c>
    </row>
    <row r="15" spans="2:13" ht="38.25">
      <c r="B15" s="332" t="s">
        <v>258</v>
      </c>
      <c r="C15" s="333">
        <v>322796.79999999999</v>
      </c>
      <c r="D15" s="333">
        <v>339281.14</v>
      </c>
      <c r="E15" s="334">
        <v>100</v>
      </c>
      <c r="F15" s="334">
        <v>100</v>
      </c>
      <c r="G15" s="335">
        <v>16484.340000000026</v>
      </c>
      <c r="H15" s="303">
        <f t="shared" si="0"/>
        <v>5.1067234867260227</v>
      </c>
      <c r="I15" s="973"/>
      <c r="J15" s="334">
        <v>100</v>
      </c>
    </row>
    <row r="16" spans="2:13">
      <c r="B16" s="306" t="s">
        <v>254</v>
      </c>
      <c r="C16" s="307">
        <v>254719.08300000001</v>
      </c>
      <c r="D16" s="307">
        <v>267966.62099999998</v>
      </c>
      <c r="E16" s="336">
        <v>78.910039690604123</v>
      </c>
      <c r="F16" s="336">
        <v>78.980700489275648</v>
      </c>
      <c r="G16" s="337">
        <v>13247.537999999971</v>
      </c>
      <c r="H16" s="971">
        <f t="shared" si="0"/>
        <v>5.2008423726933612</v>
      </c>
      <c r="I16" s="310">
        <f t="shared" si="1"/>
        <v>7.0660798671525527E-2</v>
      </c>
      <c r="J16" s="338">
        <v>80.364382195465211</v>
      </c>
    </row>
    <row r="17" spans="2:14">
      <c r="B17" s="306" t="s">
        <v>255</v>
      </c>
      <c r="C17" s="307">
        <v>56767.748</v>
      </c>
      <c r="D17" s="307">
        <v>59463.228000000003</v>
      </c>
      <c r="E17" s="339">
        <v>17.586217707238731</v>
      </c>
      <c r="F17" s="339">
        <v>17.526240332722296</v>
      </c>
      <c r="G17" s="340">
        <v>2695.4800000000032</v>
      </c>
      <c r="H17" s="315">
        <f t="shared" si="0"/>
        <v>4.7482595222907253</v>
      </c>
      <c r="I17" s="310">
        <f t="shared" si="1"/>
        <v>-5.9977374516435589E-2</v>
      </c>
      <c r="J17" s="341">
        <v>16.351761732650498</v>
      </c>
      <c r="N17" s="294"/>
    </row>
    <row r="18" spans="2:14" ht="13.5" thickBot="1">
      <c r="B18" s="342" t="s">
        <v>256</v>
      </c>
      <c r="C18" s="343">
        <v>11309.968999999999</v>
      </c>
      <c r="D18" s="343">
        <v>11851.290999999999</v>
      </c>
      <c r="E18" s="344">
        <v>3.5037426021571463</v>
      </c>
      <c r="F18" s="344">
        <v>3.4930591780020546</v>
      </c>
      <c r="G18" s="345">
        <v>541.32200000000012</v>
      </c>
      <c r="H18" s="972">
        <f t="shared" si="0"/>
        <v>4.7862376987947552</v>
      </c>
      <c r="I18" s="975">
        <f t="shared" si="1"/>
        <v>-1.0683424155091714E-2</v>
      </c>
      <c r="J18" s="346">
        <v>3.2838560718839775</v>
      </c>
    </row>
    <row r="19" spans="2:14">
      <c r="B19" s="347"/>
      <c r="C19" s="348"/>
      <c r="D19" s="348"/>
      <c r="E19" s="349"/>
      <c r="F19" s="349"/>
      <c r="H19" s="349"/>
      <c r="I19" s="350"/>
      <c r="J19" s="349"/>
    </row>
    <row r="20" spans="2:14">
      <c r="B20" s="294"/>
      <c r="D20" s="348"/>
      <c r="E20" s="313"/>
      <c r="F20" s="351"/>
      <c r="G20" s="313"/>
      <c r="I20" s="350"/>
      <c r="J20" s="349"/>
    </row>
    <row r="22" spans="2:14">
      <c r="H22" s="352"/>
      <c r="I22" s="352"/>
      <c r="J22" s="352"/>
    </row>
    <row r="23" spans="2:14">
      <c r="C23" s="294"/>
    </row>
    <row r="26" spans="2:14">
      <c r="E26" s="294"/>
    </row>
  </sheetData>
  <mergeCells count="6">
    <mergeCell ref="I1:J1"/>
    <mergeCell ref="B3:J3"/>
    <mergeCell ref="B5:B6"/>
    <mergeCell ref="C5:D5"/>
    <mergeCell ref="E5:F5"/>
    <mergeCell ref="G5:J5"/>
  </mergeCells>
  <pageMargins left="0.7" right="0.7" top="0.75" bottom="0.75" header="0.3" footer="0.3"/>
  <pageSetup paperSize="9" scale="75" orientation="portrait" r:id="rId1"/>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defaultRowHeight="14.25"/>
  <cols>
    <col min="1" max="1" width="3" style="1779" customWidth="1"/>
    <col min="2" max="2" width="89" style="1779" customWidth="1"/>
    <col min="3" max="3" width="11" style="1779" bestFit="1" customWidth="1"/>
    <col min="4" max="6" width="9.140625" style="1779"/>
    <col min="7" max="7" width="12" style="1779" customWidth="1"/>
    <col min="8" max="8" width="11" style="1779" customWidth="1"/>
    <col min="9" max="9" width="10.85546875" style="1779" customWidth="1"/>
    <col min="10" max="10" width="9.7109375" style="1779" customWidth="1"/>
    <col min="11" max="11" width="9.140625" style="1779"/>
    <col min="12" max="12" width="11.42578125" style="1779" bestFit="1" customWidth="1"/>
    <col min="13" max="16384" width="9.140625" style="1779"/>
  </cols>
  <sheetData>
    <row r="1" spans="1:11">
      <c r="I1" s="2434" t="s">
        <v>1092</v>
      </c>
      <c r="J1" s="2434"/>
    </row>
    <row r="3" spans="1:11">
      <c r="B3" s="2435" t="s">
        <v>1071</v>
      </c>
      <c r="C3" s="2435"/>
      <c r="D3" s="2435"/>
      <c r="E3" s="2435"/>
      <c r="F3" s="2435"/>
      <c r="G3" s="2435"/>
      <c r="H3" s="2435"/>
      <c r="I3" s="2435"/>
      <c r="J3" s="2435"/>
    </row>
    <row r="4" spans="1:11" ht="15" thickBot="1"/>
    <row r="5" spans="1:11">
      <c r="A5" s="1780"/>
      <c r="B5" s="2436" t="s">
        <v>633</v>
      </c>
      <c r="C5" s="2438" t="s">
        <v>25</v>
      </c>
      <c r="D5" s="2439"/>
      <c r="E5" s="2439"/>
      <c r="F5" s="2440"/>
      <c r="G5" s="2438" t="s">
        <v>350</v>
      </c>
      <c r="H5" s="2439"/>
      <c r="I5" s="2439"/>
      <c r="J5" s="2440"/>
    </row>
    <row r="6" spans="1:11" ht="39" thickBot="1">
      <c r="A6" s="1780"/>
      <c r="B6" s="2437"/>
      <c r="C6" s="1781" t="s">
        <v>648</v>
      </c>
      <c r="D6" s="1782" t="s">
        <v>1072</v>
      </c>
      <c r="E6" s="1782" t="s">
        <v>1073</v>
      </c>
      <c r="F6" s="1783" t="s">
        <v>1074</v>
      </c>
      <c r="G6" s="1781" t="s">
        <v>648</v>
      </c>
      <c r="H6" s="1782" t="s">
        <v>1072</v>
      </c>
      <c r="I6" s="1782" t="s">
        <v>1073</v>
      </c>
      <c r="J6" s="1783" t="s">
        <v>1074</v>
      </c>
      <c r="K6" s="1780"/>
    </row>
    <row r="7" spans="1:11">
      <c r="A7" s="1784"/>
      <c r="B7" s="1785" t="s">
        <v>1075</v>
      </c>
      <c r="C7" s="1786">
        <v>1.4567216665117748E-2</v>
      </c>
      <c r="D7" s="1787">
        <v>1.7065807686856158E-2</v>
      </c>
      <c r="E7" s="1787">
        <v>7.5891281594596127E-3</v>
      </c>
      <c r="F7" s="1788">
        <v>5.8811081635256552E-3</v>
      </c>
      <c r="G7" s="1789">
        <v>1.4459240689667769E-2</v>
      </c>
      <c r="H7" s="1790">
        <v>1.7418009870342747E-2</v>
      </c>
      <c r="I7" s="1787">
        <v>7.0855100080693982E-3</v>
      </c>
      <c r="J7" s="1791">
        <v>-1.7436135287469184E-3</v>
      </c>
      <c r="K7" s="1780"/>
    </row>
    <row r="8" spans="1:11">
      <c r="A8" s="1784"/>
      <c r="B8" s="1792" t="s">
        <v>1076</v>
      </c>
      <c r="C8" s="1793">
        <v>0.13586370633378669</v>
      </c>
      <c r="D8" s="1794">
        <v>0.16008752150170236</v>
      </c>
      <c r="E8" s="1794">
        <v>7.004151706268831E-2</v>
      </c>
      <c r="F8" s="1795">
        <v>5.2087957582962814E-2</v>
      </c>
      <c r="G8" s="1796">
        <v>0.13477475903822103</v>
      </c>
      <c r="H8" s="1794">
        <v>0.16463406362455399</v>
      </c>
      <c r="I8" s="1794">
        <v>6.3199893650656785E-2</v>
      </c>
      <c r="J8" s="1797">
        <v>-1.605002393966689E-2</v>
      </c>
      <c r="K8" s="1780"/>
    </row>
    <row r="9" spans="1:11">
      <c r="A9" s="1784"/>
      <c r="B9" s="1792" t="s">
        <v>1077</v>
      </c>
      <c r="C9" s="1793">
        <v>0.49759107505088745</v>
      </c>
      <c r="D9" s="1794">
        <v>0.43123751344038397</v>
      </c>
      <c r="E9" s="1794">
        <v>0.6996459213314814</v>
      </c>
      <c r="F9" s="1795">
        <v>0.71626628833970074</v>
      </c>
      <c r="G9" s="1796">
        <v>0.487483233701622</v>
      </c>
      <c r="H9" s="1794">
        <v>0.4108976868650584</v>
      </c>
      <c r="I9" s="1794">
        <v>0.75896114318526953</v>
      </c>
      <c r="J9" s="1797">
        <v>0.73291740125191551</v>
      </c>
      <c r="K9" s="1780"/>
    </row>
    <row r="10" spans="1:11">
      <c r="A10" s="1784"/>
      <c r="B10" s="1792" t="s">
        <v>1078</v>
      </c>
      <c r="C10" s="1793">
        <v>0.5720939992066304</v>
      </c>
      <c r="D10" s="1794">
        <v>0.49774463235701089</v>
      </c>
      <c r="E10" s="1794">
        <v>0.80699914901572778</v>
      </c>
      <c r="F10" s="1795">
        <v>0.7836132704913823</v>
      </c>
      <c r="G10" s="1796">
        <v>0.56540465249010652</v>
      </c>
      <c r="H10" s="1794">
        <v>0.47948137773669841</v>
      </c>
      <c r="I10" s="1794">
        <v>0.87734649661405273</v>
      </c>
      <c r="J10" s="1797">
        <v>0.80889148103830222</v>
      </c>
      <c r="K10" s="1780"/>
    </row>
    <row r="11" spans="1:11">
      <c r="A11" s="1784"/>
      <c r="B11" s="1792" t="s">
        <v>1079</v>
      </c>
      <c r="C11" s="1793">
        <v>0.20130728764507277</v>
      </c>
      <c r="D11" s="1794">
        <v>0.17560013644754238</v>
      </c>
      <c r="E11" s="1794">
        <v>0.26850138006863156</v>
      </c>
      <c r="F11" s="1795">
        <v>0.32972364065314536</v>
      </c>
      <c r="G11" s="1796">
        <v>0.19681225419071763</v>
      </c>
      <c r="H11" s="1794">
        <v>0.16918031904660039</v>
      </c>
      <c r="I11" s="1794">
        <v>0.27943514120893248</v>
      </c>
      <c r="J11" s="1797">
        <v>0.35169739715768372</v>
      </c>
      <c r="K11" s="1780"/>
    </row>
    <row r="12" spans="1:11">
      <c r="A12" s="1784"/>
      <c r="B12" s="1792" t="s">
        <v>1080</v>
      </c>
      <c r="C12" s="1793">
        <v>0.40456370248297868</v>
      </c>
      <c r="D12" s="1794">
        <v>0.40720051241974814</v>
      </c>
      <c r="E12" s="1794">
        <v>0.3837675199444488</v>
      </c>
      <c r="F12" s="1795">
        <v>0.46033667369358117</v>
      </c>
      <c r="G12" s="1796">
        <v>0.40373132978596377</v>
      </c>
      <c r="H12" s="1794">
        <v>0.41173344230132009</v>
      </c>
      <c r="I12" s="1794">
        <v>0.36818109032061441</v>
      </c>
      <c r="J12" s="1797">
        <v>0.47985952654001685</v>
      </c>
      <c r="K12" s="1780"/>
    </row>
    <row r="13" spans="1:11">
      <c r="A13" s="1784"/>
      <c r="B13" s="1792" t="s">
        <v>1081</v>
      </c>
      <c r="C13" s="1793">
        <v>0.28933998376661457</v>
      </c>
      <c r="D13" s="1794">
        <v>0.31042664291241667</v>
      </c>
      <c r="E13" s="1794">
        <v>0.19314661859480553</v>
      </c>
      <c r="F13" s="1795">
        <v>0.32798516905870478</v>
      </c>
      <c r="G13" s="1796">
        <v>0.3165271166141298</v>
      </c>
      <c r="H13" s="1794">
        <v>0.36090704051898703</v>
      </c>
      <c r="I13" s="1794">
        <v>9.7082795603867483E-2</v>
      </c>
      <c r="J13" s="1797">
        <v>0.5089509171175991</v>
      </c>
      <c r="K13" s="1780"/>
    </row>
    <row r="14" spans="1:11">
      <c r="A14" s="1784"/>
      <c r="B14" s="1792" t="s">
        <v>1082</v>
      </c>
      <c r="C14" s="1793">
        <v>3.54449478141192E-2</v>
      </c>
      <c r="D14" s="1794">
        <v>3.6793041024471451E-2</v>
      </c>
      <c r="E14" s="1794">
        <v>2.993556715148047E-2</v>
      </c>
      <c r="F14" s="1795">
        <v>4.126098225804057E-2</v>
      </c>
      <c r="G14" s="1796">
        <v>3.4481760420907587E-2</v>
      </c>
      <c r="H14" s="1794">
        <v>3.6042074349883754E-2</v>
      </c>
      <c r="I14" s="1794">
        <v>2.9503224141588513E-2</v>
      </c>
      <c r="J14" s="1797">
        <v>3.251572133203251E-2</v>
      </c>
      <c r="K14" s="1780"/>
    </row>
    <row r="15" spans="1:11">
      <c r="A15" s="1784"/>
      <c r="B15" s="1792" t="s">
        <v>1083</v>
      </c>
      <c r="C15" s="1793">
        <v>4.1000000000000002E-2</v>
      </c>
      <c r="D15" s="1794">
        <v>4.2613267541562624E-2</v>
      </c>
      <c r="E15" s="1794">
        <v>3.4523956157549406E-2</v>
      </c>
      <c r="F15" s="1795">
        <v>5.487969110981681E-2</v>
      </c>
      <c r="G15" s="1796">
        <v>4.0269388045932678E-2</v>
      </c>
      <c r="H15" s="1794">
        <v>4.1935546380870332E-2</v>
      </c>
      <c r="I15" s="1794">
        <v>1.3780325714152577E-2</v>
      </c>
      <c r="J15" s="1797">
        <v>4.2775634534349537E-2</v>
      </c>
      <c r="K15" s="1780"/>
    </row>
    <row r="16" spans="1:11">
      <c r="A16" s="1784"/>
      <c r="B16" s="1792" t="s">
        <v>1084</v>
      </c>
      <c r="C16" s="1793">
        <v>0.67343531028827153</v>
      </c>
      <c r="D16" s="1794">
        <v>0.68711202940708538</v>
      </c>
      <c r="E16" s="1794">
        <v>0.64383465602550571</v>
      </c>
      <c r="F16" s="1795">
        <v>0.58088598649287715</v>
      </c>
      <c r="G16" s="1796">
        <v>0.65350155123530795</v>
      </c>
      <c r="H16" s="1794">
        <v>0.65478070759622586</v>
      </c>
      <c r="I16" s="1794">
        <v>0.67563443992062366</v>
      </c>
      <c r="J16" s="1797">
        <v>0.53398224402288408</v>
      </c>
      <c r="K16" s="1780"/>
    </row>
    <row r="17" spans="1:11">
      <c r="A17" s="1784"/>
      <c r="B17" s="1792" t="s">
        <v>1085</v>
      </c>
      <c r="C17" s="1793">
        <v>1.1771410139280947</v>
      </c>
      <c r="D17" s="1794">
        <v>1.380450907432889</v>
      </c>
      <c r="E17" s="1794">
        <v>0.79781330229501624</v>
      </c>
      <c r="F17" s="1795">
        <v>0.74129166563070015</v>
      </c>
      <c r="G17" s="1796">
        <v>1.1558121220920496</v>
      </c>
      <c r="H17" s="1794">
        <v>1.3656019566119437</v>
      </c>
      <c r="I17" s="1794">
        <v>0.77008849129517554</v>
      </c>
      <c r="J17" s="1797">
        <v>0.66014076862011017</v>
      </c>
      <c r="K17" s="1780"/>
    </row>
    <row r="18" spans="1:11">
      <c r="A18" s="1784"/>
      <c r="B18" s="1792" t="s">
        <v>1086</v>
      </c>
      <c r="C18" s="1793">
        <v>0.40106761386747136</v>
      </c>
      <c r="D18" s="1794">
        <v>0.37939508950954148</v>
      </c>
      <c r="E18" s="1794">
        <v>0.46351857165874072</v>
      </c>
      <c r="F18" s="1795">
        <v>0.48646099565880435</v>
      </c>
      <c r="G18" s="1796">
        <v>0.42441986755317668</v>
      </c>
      <c r="H18" s="1794">
        <v>0.41380298327541415</v>
      </c>
      <c r="I18" s="1794">
        <v>0.44275091350815959</v>
      </c>
      <c r="J18" s="1797">
        <v>0.54199183576350252</v>
      </c>
      <c r="K18" s="1780"/>
    </row>
    <row r="19" spans="1:11">
      <c r="A19" s="1784"/>
      <c r="B19" s="1792" t="s">
        <v>1087</v>
      </c>
      <c r="C19" s="1793">
        <v>0.27676943203178556</v>
      </c>
      <c r="D19" s="1794">
        <v>0.31870488077861248</v>
      </c>
      <c r="E19" s="1794">
        <v>0.16322201925736735</v>
      </c>
      <c r="F19" s="1795">
        <v>8.2796218855773471E-2</v>
      </c>
      <c r="G19" s="1796">
        <v>0.27403288303845424</v>
      </c>
      <c r="H19" s="1794">
        <v>0.31643508409381699</v>
      </c>
      <c r="I19" s="1794">
        <v>0.16226072658634483</v>
      </c>
      <c r="J19" s="1797">
        <v>-2.86341076453905E-2</v>
      </c>
      <c r="K19" s="1780"/>
    </row>
    <row r="20" spans="1:11">
      <c r="A20" s="1784"/>
      <c r="B20" s="1792" t="s">
        <v>1088</v>
      </c>
      <c r="C20" s="1798">
        <v>5985</v>
      </c>
      <c r="D20" s="1799">
        <v>3832</v>
      </c>
      <c r="E20" s="1799">
        <v>1623</v>
      </c>
      <c r="F20" s="1800">
        <v>530</v>
      </c>
      <c r="G20" s="1801">
        <v>5929</v>
      </c>
      <c r="H20" s="1799">
        <v>3868</v>
      </c>
      <c r="I20" s="1799">
        <v>1557</v>
      </c>
      <c r="J20" s="1802">
        <v>504</v>
      </c>
      <c r="K20" s="1780"/>
    </row>
    <row r="21" spans="1:11">
      <c r="A21" s="1784"/>
      <c r="B21" s="1792" t="s">
        <v>1089</v>
      </c>
      <c r="C21" s="1803">
        <v>3.8181946532999165</v>
      </c>
      <c r="D21" s="1804">
        <v>4.5074561586638833</v>
      </c>
      <c r="E21" s="1804">
        <v>2.7419229821318547</v>
      </c>
      <c r="F21" s="1805">
        <v>2.1305320754716983</v>
      </c>
      <c r="G21" s="1806">
        <v>4.0344259016208461</v>
      </c>
      <c r="H21" s="1804">
        <v>4.8040137021716642</v>
      </c>
      <c r="I21" s="1804">
        <v>2.7850385356454721</v>
      </c>
      <c r="J21" s="1805">
        <v>1.9878594656944444</v>
      </c>
      <c r="K21" s="1780"/>
    </row>
    <row r="22" spans="1:11">
      <c r="A22" s="1784"/>
      <c r="B22" s="1792" t="s">
        <v>1090</v>
      </c>
      <c r="C22" s="1803">
        <v>1.0567595655806183</v>
      </c>
      <c r="D22" s="1804">
        <v>1.4365482776617955</v>
      </c>
      <c r="E22" s="1804">
        <v>0.4475422057917437</v>
      </c>
      <c r="F22" s="1805">
        <v>0.1764</v>
      </c>
      <c r="G22" s="1806">
        <v>1.1055653612261758</v>
      </c>
      <c r="H22" s="1804">
        <v>1.5201584798345398</v>
      </c>
      <c r="I22" s="1804">
        <v>0.45190237636480413</v>
      </c>
      <c r="J22" s="1807">
        <v>-5.6920581924603163E-2</v>
      </c>
      <c r="K22" s="1780"/>
    </row>
    <row r="23" spans="1:11" ht="15" thickBot="1">
      <c r="A23" s="1784"/>
      <c r="B23" s="1808" t="s">
        <v>1091</v>
      </c>
      <c r="C23" s="1809">
        <v>1.8998995822890561</v>
      </c>
      <c r="D23" s="1810">
        <v>1.9437841858037577</v>
      </c>
      <c r="E23" s="1810">
        <v>1.9183752310536044</v>
      </c>
      <c r="F23" s="1811">
        <v>1.5260283018867924</v>
      </c>
      <c r="G23" s="1812">
        <v>1.966714984651712</v>
      </c>
      <c r="H23" s="1810">
        <v>1.9739581178903827</v>
      </c>
      <c r="I23" s="1813">
        <v>2.1137360308285165</v>
      </c>
      <c r="J23" s="1814">
        <v>1.4569367936507935</v>
      </c>
      <c r="K23" s="1780"/>
    </row>
    <row r="24" spans="1:11">
      <c r="G24" s="1780"/>
    </row>
  </sheetData>
  <mergeCells count="5">
    <mergeCell ref="I1:J1"/>
    <mergeCell ref="B3:J3"/>
    <mergeCell ref="B5:B6"/>
    <mergeCell ref="C5:F5"/>
    <mergeCell ref="G5:J5"/>
  </mergeCells>
  <pageMargins left="0.35433070866141736" right="0.23622047244094491" top="0.82677165354330717" bottom="0.74803149606299213" header="0.31496062992125984" footer="0.31496062992125984"/>
  <pageSetup paperSize="9" scale="8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817" customWidth="1"/>
    <col min="2" max="3" width="29.7109375" style="1817" customWidth="1"/>
    <col min="4" max="16384" width="9.140625" style="1817"/>
  </cols>
  <sheetData>
    <row r="2" spans="1:4">
      <c r="A2" s="1815"/>
      <c r="B2" s="1815"/>
      <c r="C2" s="1351" t="s">
        <v>1093</v>
      </c>
      <c r="D2" s="1816"/>
    </row>
    <row r="3" spans="1:4">
      <c r="A3" s="1818"/>
      <c r="B3" s="1818"/>
      <c r="C3" s="1818"/>
    </row>
    <row r="4" spans="1:4">
      <c r="A4" s="2441"/>
      <c r="B4" s="2441"/>
      <c r="C4" s="2441"/>
    </row>
    <row r="5" spans="1:4" ht="17.25" customHeight="1">
      <c r="A5" s="2442" t="s">
        <v>1094</v>
      </c>
      <c r="B5" s="2442"/>
      <c r="C5" s="2442"/>
    </row>
    <row r="6" spans="1:4" ht="15" thickBot="1">
      <c r="A6" s="1818"/>
      <c r="B6" s="1818"/>
      <c r="C6" s="1818"/>
    </row>
    <row r="7" spans="1:4" ht="65.25" customHeight="1">
      <c r="A7" s="1819" t="s">
        <v>1098</v>
      </c>
      <c r="B7" s="1820" t="s">
        <v>1099</v>
      </c>
      <c r="C7" s="1821" t="s">
        <v>1100</v>
      </c>
    </row>
    <row r="8" spans="1:4" ht="18" customHeight="1" thickBot="1">
      <c r="A8" s="1822" t="s">
        <v>1095</v>
      </c>
      <c r="B8" s="1823" t="s">
        <v>1096</v>
      </c>
      <c r="C8" s="1824" t="s">
        <v>1097</v>
      </c>
    </row>
    <row r="9" spans="1:4" ht="36" customHeight="1">
      <c r="A9" s="2443" t="s">
        <v>1101</v>
      </c>
      <c r="B9" s="2443"/>
      <c r="C9" s="2443"/>
    </row>
    <row r="11" spans="1:4">
      <c r="B11" s="1815"/>
      <c r="C11" s="1825"/>
    </row>
    <row r="13" spans="1:4">
      <c r="B13" s="1826"/>
      <c r="C13" s="1826"/>
    </row>
    <row r="14" spans="1:4">
      <c r="B14" s="1826"/>
      <c r="C14" s="1826"/>
    </row>
    <row r="15" spans="1:4">
      <c r="B15" s="1826"/>
      <c r="C15" s="1826"/>
    </row>
    <row r="16" spans="1:4">
      <c r="B16" s="1826"/>
      <c r="C16" s="1826"/>
    </row>
  </sheetData>
  <mergeCells count="3">
    <mergeCell ref="A4:C4"/>
    <mergeCell ref="A5:C5"/>
    <mergeCell ref="A9:C9"/>
  </mergeCells>
  <pageMargins left="0.75" right="0.28999999999999998"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43"/>
  <sheetViews>
    <sheetView topLeftCell="B1" workbookViewId="0">
      <pane xSplit="2" ySplit="6" topLeftCell="D7" activePane="bottomRight" state="frozen"/>
      <selection activeCell="B1" sqref="B1"/>
      <selection pane="topRight" activeCell="D1" sqref="D1"/>
      <selection pane="bottomLeft" activeCell="B7" sqref="B7"/>
      <selection pane="bottomRight" activeCell="B1" sqref="B1"/>
    </sheetView>
  </sheetViews>
  <sheetFormatPr defaultColWidth="9.140625" defaultRowHeight="15"/>
  <cols>
    <col min="1" max="1" width="9.140625" style="354"/>
    <col min="2" max="2" width="9.85546875" style="354" customWidth="1"/>
    <col min="3" max="3" width="27.7109375" style="354" customWidth="1"/>
    <col min="4" max="5" width="13.28515625" style="354" bestFit="1" customWidth="1"/>
    <col min="6" max="6" width="13" style="354" bestFit="1" customWidth="1"/>
    <col min="7" max="8" width="11.85546875" style="354" bestFit="1" customWidth="1"/>
    <col min="9" max="9" width="12.5703125" style="354" customWidth="1"/>
    <col min="10" max="10" width="11.85546875" style="354" bestFit="1" customWidth="1"/>
    <col min="11" max="11" width="13.28515625" style="354" bestFit="1" customWidth="1"/>
    <col min="12" max="12" width="11.140625" style="354" customWidth="1"/>
    <col min="13" max="13" width="13" style="354" bestFit="1" customWidth="1"/>
    <col min="14" max="14" width="12" style="354" customWidth="1"/>
    <col min="15" max="15" width="13.28515625" style="354" bestFit="1" customWidth="1"/>
    <col min="16" max="16" width="11" style="354" customWidth="1"/>
    <col min="17" max="17" width="12.85546875" style="354" bestFit="1" customWidth="1"/>
    <col min="18" max="18" width="10.85546875" style="354" customWidth="1"/>
    <col min="19" max="19" width="11.5703125" style="354" customWidth="1"/>
    <col min="20" max="16384" width="9.140625" style="354"/>
  </cols>
  <sheetData>
    <row r="1" spans="2:19">
      <c r="B1" s="353"/>
      <c r="C1" s="353"/>
      <c r="D1" s="353"/>
      <c r="E1" s="353"/>
      <c r="F1" s="353"/>
      <c r="G1" s="353"/>
      <c r="H1" s="353"/>
      <c r="I1" s="353"/>
      <c r="J1" s="353"/>
      <c r="K1" s="353"/>
      <c r="L1" s="353"/>
      <c r="M1" s="353"/>
      <c r="N1" s="353"/>
      <c r="O1" s="353"/>
      <c r="P1" s="2097" t="s">
        <v>277</v>
      </c>
      <c r="Q1" s="2097"/>
      <c r="R1" s="2097"/>
      <c r="S1" s="2097"/>
    </row>
    <row r="2" spans="2:19">
      <c r="B2" s="2098" t="s">
        <v>261</v>
      </c>
      <c r="C2" s="2098"/>
      <c r="D2" s="2098"/>
      <c r="E2" s="2098"/>
      <c r="F2" s="2098"/>
      <c r="G2" s="2098"/>
      <c r="H2" s="2098"/>
      <c r="I2" s="2098"/>
      <c r="J2" s="2098"/>
      <c r="K2" s="2098"/>
      <c r="L2" s="2098"/>
      <c r="M2" s="2098"/>
      <c r="N2" s="2098"/>
      <c r="O2" s="2098"/>
      <c r="P2" s="2098"/>
      <c r="Q2" s="2098"/>
      <c r="R2" s="2098"/>
      <c r="S2" s="2098"/>
    </row>
    <row r="3" spans="2:19">
      <c r="B3" s="976"/>
      <c r="C3" s="355"/>
      <c r="D3" s="977"/>
      <c r="E3" s="355"/>
      <c r="F3" s="355"/>
      <c r="G3" s="355"/>
      <c r="H3" s="355"/>
      <c r="I3" s="355"/>
      <c r="J3" s="355"/>
      <c r="K3" s="355"/>
      <c r="L3" s="355"/>
      <c r="M3" s="355"/>
      <c r="N3" s="355"/>
      <c r="O3" s="355"/>
      <c r="P3" s="355"/>
      <c r="Q3" s="355"/>
      <c r="R3" s="355"/>
      <c r="S3" s="355"/>
    </row>
    <row r="4" spans="2:19" ht="15.75" thickBot="1">
      <c r="B4" s="353"/>
      <c r="C4" s="353"/>
      <c r="D4" s="353"/>
      <c r="E4" s="356"/>
      <c r="F4" s="356"/>
      <c r="G4" s="353"/>
      <c r="H4" s="353"/>
      <c r="I4" s="353"/>
      <c r="J4" s="353"/>
      <c r="K4" s="353"/>
      <c r="L4" s="353"/>
      <c r="M4" s="353"/>
      <c r="N4" s="353"/>
      <c r="O4" s="353"/>
      <c r="P4" s="2099" t="s">
        <v>0</v>
      </c>
      <c r="Q4" s="2099"/>
      <c r="R4" s="2099"/>
      <c r="S4" s="2099"/>
    </row>
    <row r="5" spans="2:19" ht="15" customHeight="1">
      <c r="B5" s="2100" t="s">
        <v>5</v>
      </c>
      <c r="C5" s="2102" t="s">
        <v>20</v>
      </c>
      <c r="D5" s="2100"/>
      <c r="E5" s="2100" t="s">
        <v>4</v>
      </c>
      <c r="F5" s="2104"/>
      <c r="G5" s="2104"/>
      <c r="H5" s="2105" t="s">
        <v>18</v>
      </c>
      <c r="I5" s="2106"/>
      <c r="J5" s="2106"/>
      <c r="K5" s="2107"/>
      <c r="L5" s="2104" t="s">
        <v>6</v>
      </c>
      <c r="M5" s="2104"/>
      <c r="N5" s="2104"/>
      <c r="O5" s="2108"/>
      <c r="P5" s="2100" t="s">
        <v>262</v>
      </c>
      <c r="Q5" s="2104"/>
      <c r="R5" s="2104"/>
      <c r="S5" s="2108"/>
    </row>
    <row r="6" spans="2:19" ht="45" customHeight="1" thickBot="1">
      <c r="B6" s="2101"/>
      <c r="C6" s="2103"/>
      <c r="D6" s="2101"/>
      <c r="E6" s="357" t="s">
        <v>263</v>
      </c>
      <c r="F6" s="358" t="s">
        <v>264</v>
      </c>
      <c r="G6" s="359" t="s">
        <v>265</v>
      </c>
      <c r="H6" s="357" t="s">
        <v>263</v>
      </c>
      <c r="I6" s="358" t="s">
        <v>264</v>
      </c>
      <c r="J6" s="359" t="s">
        <v>265</v>
      </c>
      <c r="K6" s="360" t="s">
        <v>4</v>
      </c>
      <c r="L6" s="361" t="s">
        <v>263</v>
      </c>
      <c r="M6" s="362" t="s">
        <v>264</v>
      </c>
      <c r="N6" s="362" t="s">
        <v>265</v>
      </c>
      <c r="O6" s="363" t="s">
        <v>4</v>
      </c>
      <c r="P6" s="364" t="s">
        <v>263</v>
      </c>
      <c r="Q6" s="362" t="s">
        <v>264</v>
      </c>
      <c r="R6" s="362" t="s">
        <v>265</v>
      </c>
      <c r="S6" s="365" t="s">
        <v>4</v>
      </c>
    </row>
    <row r="7" spans="2:19" s="373" customFormat="1" ht="14.45" customHeight="1">
      <c r="B7" s="2085" t="s">
        <v>19</v>
      </c>
      <c r="C7" s="366" t="s">
        <v>266</v>
      </c>
      <c r="D7" s="367">
        <v>3356.0479999999998</v>
      </c>
      <c r="E7" s="368">
        <v>1916.028</v>
      </c>
      <c r="F7" s="369">
        <v>256.69</v>
      </c>
      <c r="G7" s="370">
        <v>1183.33</v>
      </c>
      <c r="H7" s="368">
        <v>1222.4469999999999</v>
      </c>
      <c r="I7" s="369">
        <v>180.58099999999999</v>
      </c>
      <c r="J7" s="369">
        <v>1170.1489999999999</v>
      </c>
      <c r="K7" s="370">
        <v>2573.1770000000001</v>
      </c>
      <c r="L7" s="368">
        <v>687.37099999999998</v>
      </c>
      <c r="M7" s="369">
        <v>74.825000000000003</v>
      </c>
      <c r="N7" s="369">
        <v>13.145</v>
      </c>
      <c r="O7" s="371">
        <v>775.34100000000001</v>
      </c>
      <c r="P7" s="372">
        <v>6.21</v>
      </c>
      <c r="Q7" s="369">
        <v>1.284</v>
      </c>
      <c r="R7" s="395">
        <v>3.5999999999999997E-2</v>
      </c>
      <c r="S7" s="371">
        <v>7.53</v>
      </c>
    </row>
    <row r="8" spans="2:19" s="373" customFormat="1">
      <c r="B8" s="2086"/>
      <c r="C8" s="374" t="s">
        <v>267</v>
      </c>
      <c r="D8" s="375">
        <v>52908.387000000002</v>
      </c>
      <c r="E8" s="376">
        <v>43441.487999999998</v>
      </c>
      <c r="F8" s="377">
        <v>2807.7460000000001</v>
      </c>
      <c r="G8" s="378">
        <v>6659.1530000000002</v>
      </c>
      <c r="H8" s="376">
        <v>34750.154000000002</v>
      </c>
      <c r="I8" s="379">
        <v>2732.5929999999998</v>
      </c>
      <c r="J8" s="377">
        <v>6611.8469999999998</v>
      </c>
      <c r="K8" s="378">
        <v>44094.593999999997</v>
      </c>
      <c r="L8" s="376">
        <v>8454.9030000000002</v>
      </c>
      <c r="M8" s="377">
        <v>74.882999999999996</v>
      </c>
      <c r="N8" s="377">
        <v>10.335000000000001</v>
      </c>
      <c r="O8" s="380">
        <v>8540.1209999999992</v>
      </c>
      <c r="P8" s="381">
        <v>236.43100000000001</v>
      </c>
      <c r="Q8" s="377">
        <v>0.27</v>
      </c>
      <c r="R8" s="377">
        <v>36.970999999999997</v>
      </c>
      <c r="S8" s="380">
        <v>273.67200000000003</v>
      </c>
    </row>
    <row r="9" spans="2:19" s="373" customFormat="1">
      <c r="B9" s="2086"/>
      <c r="C9" s="374" t="s">
        <v>268</v>
      </c>
      <c r="D9" s="375">
        <v>206196.91</v>
      </c>
      <c r="E9" s="376">
        <v>99174.633000000002</v>
      </c>
      <c r="F9" s="377">
        <v>67125.327000000005</v>
      </c>
      <c r="G9" s="378">
        <v>39896.949999999997</v>
      </c>
      <c r="H9" s="376">
        <v>42335.074000000001</v>
      </c>
      <c r="I9" s="377">
        <v>14745.645</v>
      </c>
      <c r="J9" s="377">
        <v>32530.701000000001</v>
      </c>
      <c r="K9" s="378">
        <v>89611.42</v>
      </c>
      <c r="L9" s="376">
        <v>56447.673999999999</v>
      </c>
      <c r="M9" s="377">
        <v>50438.612999999998</v>
      </c>
      <c r="N9" s="377">
        <v>7082.1490000000003</v>
      </c>
      <c r="O9" s="380">
        <v>113968.436</v>
      </c>
      <c r="P9" s="381">
        <v>391.88499999999999</v>
      </c>
      <c r="Q9" s="377">
        <v>1941.069</v>
      </c>
      <c r="R9" s="377">
        <v>284.10000000000002</v>
      </c>
      <c r="S9" s="380">
        <v>2617.0540000000001</v>
      </c>
    </row>
    <row r="10" spans="2:19" s="373" customFormat="1">
      <c r="B10" s="2086"/>
      <c r="C10" s="374" t="s">
        <v>269</v>
      </c>
      <c r="D10" s="375">
        <v>18500.942999999999</v>
      </c>
      <c r="E10" s="376">
        <v>10217.986000000001</v>
      </c>
      <c r="F10" s="377">
        <v>5583.0370000000003</v>
      </c>
      <c r="G10" s="378">
        <v>2699.92</v>
      </c>
      <c r="H10" s="376">
        <v>8215.6350000000002</v>
      </c>
      <c r="I10" s="377">
        <v>4525.4579999999996</v>
      </c>
      <c r="J10" s="377">
        <v>2181.703</v>
      </c>
      <c r="K10" s="378">
        <v>14922.796</v>
      </c>
      <c r="L10" s="376">
        <v>1974.7049999999999</v>
      </c>
      <c r="M10" s="377">
        <v>1057.579</v>
      </c>
      <c r="N10" s="377">
        <v>272.02999999999997</v>
      </c>
      <c r="O10" s="380">
        <v>3304.3139999999999</v>
      </c>
      <c r="P10" s="381">
        <v>27.646000000000001</v>
      </c>
      <c r="Q10" s="377">
        <v>0</v>
      </c>
      <c r="R10" s="377">
        <v>246.18700000000001</v>
      </c>
      <c r="S10" s="380">
        <v>273.83300000000003</v>
      </c>
    </row>
    <row r="11" spans="2:19" s="373" customFormat="1" ht="15.75" thickBot="1">
      <c r="B11" s="2086"/>
      <c r="C11" s="382" t="s">
        <v>270</v>
      </c>
      <c r="D11" s="383">
        <v>280962.288</v>
      </c>
      <c r="E11" s="384">
        <v>154750.13500000001</v>
      </c>
      <c r="F11" s="385">
        <v>75772.800000000003</v>
      </c>
      <c r="G11" s="386">
        <v>50439.353000000003</v>
      </c>
      <c r="H11" s="384">
        <v>86523.31</v>
      </c>
      <c r="I11" s="385">
        <v>22184.276999999998</v>
      </c>
      <c r="J11" s="385">
        <v>42494.400000000001</v>
      </c>
      <c r="K11" s="386">
        <v>151201.98699999999</v>
      </c>
      <c r="L11" s="384">
        <v>67564.653000000006</v>
      </c>
      <c r="M11" s="385">
        <v>51645.9</v>
      </c>
      <c r="N11" s="385">
        <v>7377.6589999999997</v>
      </c>
      <c r="O11" s="387">
        <v>126588.212</v>
      </c>
      <c r="P11" s="388">
        <v>662.17200000000003</v>
      </c>
      <c r="Q11" s="388">
        <v>1942.623</v>
      </c>
      <c r="R11" s="388">
        <v>567.29399999999998</v>
      </c>
      <c r="S11" s="387">
        <v>3172.0889999999999</v>
      </c>
    </row>
    <row r="12" spans="2:19" s="373" customFormat="1">
      <c r="B12" s="2086"/>
      <c r="C12" s="389" t="s">
        <v>271</v>
      </c>
      <c r="D12" s="390">
        <v>-21251.508999999998</v>
      </c>
      <c r="E12" s="2088"/>
      <c r="F12" s="2089"/>
      <c r="G12" s="2090"/>
      <c r="H12" s="2088"/>
      <c r="I12" s="2089"/>
      <c r="J12" s="2089"/>
      <c r="K12" s="2090"/>
      <c r="L12" s="2088"/>
      <c r="M12" s="2089"/>
      <c r="N12" s="2089"/>
      <c r="O12" s="2090"/>
      <c r="P12" s="2088"/>
      <c r="Q12" s="2089"/>
      <c r="R12" s="2089"/>
      <c r="S12" s="2090"/>
    </row>
    <row r="13" spans="2:19" s="373" customFormat="1">
      <c r="B13" s="2086"/>
      <c r="C13" s="391" t="s">
        <v>272</v>
      </c>
      <c r="D13" s="392">
        <v>-506.05200000000002</v>
      </c>
      <c r="E13" s="2091"/>
      <c r="F13" s="2092"/>
      <c r="G13" s="2093"/>
      <c r="H13" s="2091"/>
      <c r="I13" s="2092"/>
      <c r="J13" s="2092"/>
      <c r="K13" s="2093"/>
      <c r="L13" s="2091"/>
      <c r="M13" s="2092"/>
      <c r="N13" s="2092"/>
      <c r="O13" s="2093"/>
      <c r="P13" s="2091"/>
      <c r="Q13" s="2092"/>
      <c r="R13" s="2092"/>
      <c r="S13" s="2093"/>
    </row>
    <row r="14" spans="2:19" s="373" customFormat="1" ht="15.75" thickBot="1">
      <c r="B14" s="2087"/>
      <c r="C14" s="393" t="s">
        <v>273</v>
      </c>
      <c r="D14" s="394">
        <v>259204.72700000001</v>
      </c>
      <c r="E14" s="2094"/>
      <c r="F14" s="2095"/>
      <c r="G14" s="2096"/>
      <c r="H14" s="2094"/>
      <c r="I14" s="2095"/>
      <c r="J14" s="2095"/>
      <c r="K14" s="2096"/>
      <c r="L14" s="2094"/>
      <c r="M14" s="2095"/>
      <c r="N14" s="2095"/>
      <c r="O14" s="2096"/>
      <c r="P14" s="2094"/>
      <c r="Q14" s="2095"/>
      <c r="R14" s="2095"/>
      <c r="S14" s="2096"/>
    </row>
    <row r="15" spans="2:19" s="373" customFormat="1" ht="15" customHeight="1">
      <c r="B15" s="2085" t="s">
        <v>352</v>
      </c>
      <c r="C15" s="366" t="s">
        <v>266</v>
      </c>
      <c r="D15" s="367">
        <v>2042.9649999999999</v>
      </c>
      <c r="E15" s="368">
        <v>1521.798</v>
      </c>
      <c r="F15" s="369">
        <v>241.333</v>
      </c>
      <c r="G15" s="370">
        <v>279.834</v>
      </c>
      <c r="H15" s="368">
        <v>746.31600000000003</v>
      </c>
      <c r="I15" s="369">
        <v>165.601</v>
      </c>
      <c r="J15" s="369">
        <v>256.61599999999999</v>
      </c>
      <c r="K15" s="370">
        <v>1168.5329999999999</v>
      </c>
      <c r="L15" s="368">
        <v>734.75400000000002</v>
      </c>
      <c r="M15" s="369">
        <v>74.593999999999994</v>
      </c>
      <c r="N15" s="369">
        <v>18.071999999999999</v>
      </c>
      <c r="O15" s="371">
        <v>827.42</v>
      </c>
      <c r="P15" s="372">
        <v>40.728000000000002</v>
      </c>
      <c r="Q15" s="369">
        <v>1.1379999999999999</v>
      </c>
      <c r="R15" s="395">
        <v>5.1459999999999999</v>
      </c>
      <c r="S15" s="371">
        <v>47.012</v>
      </c>
    </row>
    <row r="16" spans="2:19" s="373" customFormat="1">
      <c r="B16" s="2086"/>
      <c r="C16" s="374" t="s">
        <v>267</v>
      </c>
      <c r="D16" s="375">
        <v>56056.334000000003</v>
      </c>
      <c r="E16" s="376">
        <v>47527.067000000003</v>
      </c>
      <c r="F16" s="377">
        <v>1837.1669999999999</v>
      </c>
      <c r="G16" s="378">
        <v>6692.1</v>
      </c>
      <c r="H16" s="376">
        <v>38714.917000000001</v>
      </c>
      <c r="I16" s="379">
        <v>1769.04</v>
      </c>
      <c r="J16" s="377">
        <v>6683.9049999999997</v>
      </c>
      <c r="K16" s="378">
        <v>47167.862000000001</v>
      </c>
      <c r="L16" s="376">
        <v>8637.8619999999992</v>
      </c>
      <c r="M16" s="377">
        <v>68</v>
      </c>
      <c r="N16" s="377">
        <v>4.4850000000000003</v>
      </c>
      <c r="O16" s="380">
        <v>8710.3469999999998</v>
      </c>
      <c r="P16" s="381">
        <v>174.28800000000001</v>
      </c>
      <c r="Q16" s="377">
        <v>0.127</v>
      </c>
      <c r="R16" s="377">
        <v>3.71</v>
      </c>
      <c r="S16" s="380">
        <v>178.125</v>
      </c>
    </row>
    <row r="17" spans="2:19" s="373" customFormat="1">
      <c r="B17" s="2086"/>
      <c r="C17" s="374" t="s">
        <v>268</v>
      </c>
      <c r="D17" s="375">
        <v>220598.18700000001</v>
      </c>
      <c r="E17" s="376">
        <v>110453.696</v>
      </c>
      <c r="F17" s="377">
        <v>71618.070999999996</v>
      </c>
      <c r="G17" s="378">
        <v>38526.42</v>
      </c>
      <c r="H17" s="376">
        <v>46674.838000000003</v>
      </c>
      <c r="I17" s="377">
        <v>15577.239</v>
      </c>
      <c r="J17" s="377">
        <v>29464.02</v>
      </c>
      <c r="K17" s="378">
        <v>91716.096999999994</v>
      </c>
      <c r="L17" s="376">
        <v>63343.620999999999</v>
      </c>
      <c r="M17" s="377">
        <v>54151.839</v>
      </c>
      <c r="N17" s="377">
        <v>8444.5059999999994</v>
      </c>
      <c r="O17" s="380">
        <v>125939.966</v>
      </c>
      <c r="P17" s="381">
        <v>435.23700000000002</v>
      </c>
      <c r="Q17" s="377">
        <v>1888.9929999999999</v>
      </c>
      <c r="R17" s="377">
        <v>617.89400000000001</v>
      </c>
      <c r="S17" s="380">
        <v>2942.1239999999998</v>
      </c>
    </row>
    <row r="18" spans="2:19" s="373" customFormat="1">
      <c r="B18" s="2086"/>
      <c r="C18" s="374" t="s">
        <v>269</v>
      </c>
      <c r="D18" s="375">
        <v>18878.224999999999</v>
      </c>
      <c r="E18" s="376">
        <v>11480.24</v>
      </c>
      <c r="F18" s="377">
        <v>3866.9009999999998</v>
      </c>
      <c r="G18" s="378">
        <v>3531.0839999999998</v>
      </c>
      <c r="H18" s="376">
        <v>9278.0709999999999</v>
      </c>
      <c r="I18" s="377">
        <v>2897.953</v>
      </c>
      <c r="J18" s="377">
        <v>3307.375</v>
      </c>
      <c r="K18" s="378">
        <v>15483.398999999999</v>
      </c>
      <c r="L18" s="376">
        <v>2160.9479999999999</v>
      </c>
      <c r="M18" s="377">
        <v>967.654</v>
      </c>
      <c r="N18" s="377">
        <v>223.47900000000001</v>
      </c>
      <c r="O18" s="380">
        <v>3352.0810000000001</v>
      </c>
      <c r="P18" s="381">
        <v>41.220999999999997</v>
      </c>
      <c r="Q18" s="377">
        <v>1.294</v>
      </c>
      <c r="R18" s="377">
        <v>0.23</v>
      </c>
      <c r="S18" s="380">
        <v>42.744999999999997</v>
      </c>
    </row>
    <row r="19" spans="2:19" s="373" customFormat="1" ht="15.75" thickBot="1">
      <c r="B19" s="2086"/>
      <c r="C19" s="382" t="s">
        <v>270</v>
      </c>
      <c r="D19" s="383">
        <v>297575.71100000001</v>
      </c>
      <c r="E19" s="384">
        <v>170982.80100000001</v>
      </c>
      <c r="F19" s="385">
        <v>77563.471999999994</v>
      </c>
      <c r="G19" s="386">
        <v>49029.438000000002</v>
      </c>
      <c r="H19" s="384">
        <v>95414.142000000007</v>
      </c>
      <c r="I19" s="385">
        <v>20409.832999999999</v>
      </c>
      <c r="J19" s="385">
        <v>39711.915999999997</v>
      </c>
      <c r="K19" s="386">
        <v>155535.891</v>
      </c>
      <c r="L19" s="384">
        <v>74877.184999999998</v>
      </c>
      <c r="M19" s="385">
        <v>55262.087</v>
      </c>
      <c r="N19" s="385">
        <v>8690.5419999999995</v>
      </c>
      <c r="O19" s="387">
        <v>138829.81400000001</v>
      </c>
      <c r="P19" s="388">
        <v>691.47400000000005</v>
      </c>
      <c r="Q19" s="388">
        <v>1891.5519999999999</v>
      </c>
      <c r="R19" s="388">
        <v>626.98</v>
      </c>
      <c r="S19" s="387">
        <v>3210.0059999999999</v>
      </c>
    </row>
    <row r="20" spans="2:19" s="373" customFormat="1">
      <c r="B20" s="2086"/>
      <c r="C20" s="389" t="s">
        <v>271</v>
      </c>
      <c r="D20" s="390">
        <v>-20890.016</v>
      </c>
      <c r="E20" s="2088"/>
      <c r="F20" s="2089"/>
      <c r="G20" s="2090"/>
      <c r="H20" s="2088"/>
      <c r="I20" s="2089"/>
      <c r="J20" s="2089"/>
      <c r="K20" s="2090"/>
      <c r="L20" s="2088"/>
      <c r="M20" s="2089"/>
      <c r="N20" s="2089"/>
      <c r="O20" s="2090"/>
      <c r="P20" s="2088"/>
      <c r="Q20" s="2089"/>
      <c r="R20" s="2089"/>
      <c r="S20" s="2090"/>
    </row>
    <row r="21" spans="2:19" s="373" customFormat="1">
      <c r="B21" s="2086"/>
      <c r="C21" s="391" t="s">
        <v>272</v>
      </c>
      <c r="D21" s="392">
        <v>-369.08699999999999</v>
      </c>
      <c r="E21" s="2091"/>
      <c r="F21" s="2092"/>
      <c r="G21" s="2093"/>
      <c r="H21" s="2091"/>
      <c r="I21" s="2092"/>
      <c r="J21" s="2092"/>
      <c r="K21" s="2093"/>
      <c r="L21" s="2091"/>
      <c r="M21" s="2092"/>
      <c r="N21" s="2092"/>
      <c r="O21" s="2093"/>
      <c r="P21" s="2091"/>
      <c r="Q21" s="2092"/>
      <c r="R21" s="2092"/>
      <c r="S21" s="2093"/>
    </row>
    <row r="22" spans="2:19" s="373" customFormat="1" ht="15.75" thickBot="1">
      <c r="B22" s="2087"/>
      <c r="C22" s="393" t="s">
        <v>273</v>
      </c>
      <c r="D22" s="394">
        <v>276316.60800000001</v>
      </c>
      <c r="E22" s="2094"/>
      <c r="F22" s="2095"/>
      <c r="G22" s="2096"/>
      <c r="H22" s="2094"/>
      <c r="I22" s="2095"/>
      <c r="J22" s="2095"/>
      <c r="K22" s="2096"/>
      <c r="L22" s="2094"/>
      <c r="M22" s="2095"/>
      <c r="N22" s="2095"/>
      <c r="O22" s="2096"/>
      <c r="P22" s="2094"/>
      <c r="Q22" s="2095"/>
      <c r="R22" s="2095"/>
      <c r="S22" s="2096"/>
    </row>
    <row r="23" spans="2:19" s="373" customFormat="1" ht="29.25" customHeight="1">
      <c r="B23" s="2082" t="s">
        <v>353</v>
      </c>
      <c r="C23" s="366" t="s">
        <v>274</v>
      </c>
      <c r="D23" s="396">
        <v>16613.42300000001</v>
      </c>
      <c r="E23" s="397">
        <v>16232.665999999997</v>
      </c>
      <c r="F23" s="982">
        <v>1790.6719999999914</v>
      </c>
      <c r="G23" s="978">
        <v>-1409.9150000000009</v>
      </c>
      <c r="H23" s="397">
        <v>8890.8320000000094</v>
      </c>
      <c r="I23" s="982">
        <v>-1774.4439999999995</v>
      </c>
      <c r="J23" s="982">
        <v>-2782.484000000004</v>
      </c>
      <c r="K23" s="978">
        <v>4333.9040000000095</v>
      </c>
      <c r="L23" s="397">
        <v>7312.531999999992</v>
      </c>
      <c r="M23" s="982">
        <v>3616.1869999999981</v>
      </c>
      <c r="N23" s="982">
        <v>1312.8829999999998</v>
      </c>
      <c r="O23" s="978">
        <v>12241.602000000014</v>
      </c>
      <c r="P23" s="397">
        <v>29.302000000000021</v>
      </c>
      <c r="Q23" s="398">
        <v>-51.07100000000014</v>
      </c>
      <c r="R23" s="982">
        <v>59.686000000000035</v>
      </c>
      <c r="S23" s="981">
        <v>37.916999999999916</v>
      </c>
    </row>
    <row r="24" spans="2:19" s="373" customFormat="1" ht="18" customHeight="1">
      <c r="B24" s="2083"/>
      <c r="C24" s="374" t="s">
        <v>275</v>
      </c>
      <c r="D24" s="399">
        <v>5.9130437462838463E-2</v>
      </c>
      <c r="E24" s="984">
        <v>0.10489597311175203</v>
      </c>
      <c r="F24" s="401">
        <v>2.3632121288905666E-2</v>
      </c>
      <c r="G24" s="979">
        <v>-2.7952678140022946E-2</v>
      </c>
      <c r="H24" s="402">
        <v>0.10275649417480688</v>
      </c>
      <c r="I24" s="400">
        <v>-7.9986559850474259E-2</v>
      </c>
      <c r="J24" s="400">
        <v>-6.5478839564742736E-2</v>
      </c>
      <c r="K24" s="979">
        <v>2.8663009567460311E-2</v>
      </c>
      <c r="L24" s="402">
        <v>0.10823014217212056</v>
      </c>
      <c r="M24" s="400">
        <v>7.0018859193082081E-2</v>
      </c>
      <c r="N24" s="400">
        <v>0.17795387398631463</v>
      </c>
      <c r="O24" s="979">
        <v>9.6704122813584051E-2</v>
      </c>
      <c r="P24" s="402">
        <v>4.4251342551482123E-2</v>
      </c>
      <c r="Q24" s="983">
        <v>-2.6289712414606509E-2</v>
      </c>
      <c r="R24" s="401">
        <v>0.10521175968721692</v>
      </c>
      <c r="S24" s="979">
        <v>1.1953321612350699E-2</v>
      </c>
    </row>
    <row r="25" spans="2:19" s="373" customFormat="1" ht="44.25" customHeight="1" thickBot="1">
      <c r="B25" s="2084"/>
      <c r="C25" s="403" t="s">
        <v>276</v>
      </c>
      <c r="D25" s="404"/>
      <c r="E25" s="405">
        <v>0.97708136366599396</v>
      </c>
      <c r="F25" s="406">
        <v>0.10778465100178274</v>
      </c>
      <c r="G25" s="407">
        <v>-8.4866014667777975E-2</v>
      </c>
      <c r="H25" s="405">
        <v>0.53515955140611327</v>
      </c>
      <c r="I25" s="406">
        <v>-0.10680785049534935</v>
      </c>
      <c r="J25" s="406">
        <v>-0.16748408801726183</v>
      </c>
      <c r="K25" s="407">
        <v>0.26086761289350224</v>
      </c>
      <c r="L25" s="405">
        <v>0.4401580577343987</v>
      </c>
      <c r="M25" s="406">
        <v>0.21766658201624048</v>
      </c>
      <c r="N25" s="406">
        <v>7.902543623911816E-2</v>
      </c>
      <c r="O25" s="407">
        <v>0.73685007598975882</v>
      </c>
      <c r="P25" s="405">
        <v>1.7637545254821961E-3</v>
      </c>
      <c r="Q25" s="980">
        <v>-3.0740805191079592E-3</v>
      </c>
      <c r="R25" s="406">
        <v>3.5926371103655159E-3</v>
      </c>
      <c r="S25" s="408">
        <v>2.2823111167397528E-3</v>
      </c>
    </row>
    <row r="26" spans="2:19" s="373" customFormat="1" ht="25.15" customHeight="1">
      <c r="B26" s="409"/>
      <c r="C26" s="410"/>
      <c r="D26" s="411"/>
      <c r="E26" s="412"/>
      <c r="F26" s="412"/>
      <c r="G26" s="412"/>
      <c r="H26" s="412"/>
      <c r="I26" s="412"/>
      <c r="J26" s="412"/>
      <c r="K26" s="412"/>
      <c r="L26" s="412"/>
      <c r="M26" s="412"/>
      <c r="N26" s="412"/>
      <c r="O26" s="412"/>
      <c r="P26" s="412"/>
      <c r="Q26" s="412"/>
      <c r="R26" s="412"/>
      <c r="S26" s="412"/>
    </row>
    <row r="27" spans="2:19">
      <c r="B27" s="373"/>
      <c r="C27" s="373"/>
      <c r="D27" s="413"/>
      <c r="E27" s="413"/>
      <c r="F27" s="413"/>
      <c r="G27" s="413"/>
      <c r="H27" s="413"/>
      <c r="I27" s="413"/>
      <c r="J27" s="413"/>
      <c r="K27" s="413"/>
      <c r="L27" s="413"/>
      <c r="M27" s="413"/>
      <c r="N27" s="413"/>
      <c r="O27" s="413"/>
      <c r="P27" s="413"/>
      <c r="Q27" s="413"/>
      <c r="R27" s="373"/>
      <c r="S27" s="373"/>
    </row>
    <row r="28" spans="2:19">
      <c r="B28" s="373"/>
      <c r="C28" s="373"/>
      <c r="D28" s="373"/>
      <c r="E28" s="414"/>
      <c r="F28" s="373"/>
      <c r="G28" s="373"/>
      <c r="H28" s="373"/>
      <c r="I28" s="373"/>
      <c r="J28" s="373"/>
      <c r="K28" s="373"/>
      <c r="L28" s="415"/>
      <c r="M28" s="415"/>
      <c r="N28" s="415"/>
      <c r="O28" s="415"/>
      <c r="P28" s="416"/>
      <c r="Q28" s="373"/>
      <c r="R28" s="373"/>
      <c r="S28" s="373"/>
    </row>
    <row r="29" spans="2:19">
      <c r="B29" s="373"/>
      <c r="C29" s="373"/>
      <c r="D29" s="373"/>
      <c r="E29" s="373"/>
      <c r="F29" s="373"/>
      <c r="G29" s="373"/>
      <c r="H29" s="985"/>
      <c r="I29" s="373"/>
      <c r="J29" s="373"/>
      <c r="K29" s="373"/>
      <c r="L29" s="373"/>
      <c r="M29" s="373"/>
      <c r="N29" s="373"/>
      <c r="O29" s="415"/>
      <c r="P29" s="373"/>
      <c r="Q29" s="373"/>
      <c r="R29" s="373"/>
      <c r="S29" s="373"/>
    </row>
    <row r="30" spans="2:19">
      <c r="B30" s="373"/>
      <c r="C30" s="373"/>
      <c r="D30" s="373"/>
      <c r="E30" s="373"/>
      <c r="F30" s="417"/>
      <c r="G30" s="418"/>
      <c r="H30" s="419"/>
      <c r="I30" s="373"/>
      <c r="J30" s="373"/>
      <c r="K30" s="373"/>
      <c r="L30" s="416"/>
      <c r="M30" s="416"/>
      <c r="N30" s="416"/>
      <c r="O30" s="373"/>
      <c r="P30" s="373"/>
      <c r="Q30" s="373"/>
      <c r="R30" s="373"/>
      <c r="S30" s="373"/>
    </row>
    <row r="31" spans="2:19">
      <c r="B31" s="373"/>
      <c r="C31" s="373"/>
      <c r="D31" s="373"/>
      <c r="E31" s="373"/>
      <c r="F31" s="417"/>
      <c r="G31" s="418"/>
      <c r="H31" s="414"/>
      <c r="I31" s="373"/>
      <c r="J31" s="373"/>
      <c r="K31" s="373"/>
      <c r="L31" s="373"/>
      <c r="M31" s="373"/>
      <c r="N31" s="373"/>
      <c r="O31" s="415"/>
      <c r="P31" s="414"/>
      <c r="Q31" s="373"/>
      <c r="R31" s="373"/>
      <c r="S31" s="373"/>
    </row>
    <row r="32" spans="2:19">
      <c r="H32" s="373"/>
      <c r="I32" s="373"/>
      <c r="J32" s="373"/>
      <c r="K32" s="373"/>
      <c r="L32" s="373"/>
      <c r="M32" s="373"/>
      <c r="N32" s="373"/>
      <c r="O32" s="415"/>
      <c r="P32" s="373"/>
      <c r="Q32" s="373"/>
      <c r="R32" s="373"/>
      <c r="S32" s="373"/>
    </row>
    <row r="33" spans="8:19">
      <c r="H33" s="373"/>
      <c r="I33" s="373"/>
      <c r="J33" s="373"/>
      <c r="K33" s="373"/>
      <c r="L33" s="373"/>
      <c r="M33" s="373"/>
      <c r="N33" s="373"/>
      <c r="O33" s="373"/>
      <c r="P33" s="373"/>
      <c r="Q33" s="373"/>
      <c r="R33" s="373"/>
      <c r="S33" s="373"/>
    </row>
    <row r="34" spans="8:19">
      <c r="H34" s="373"/>
      <c r="I34" s="373"/>
      <c r="J34" s="373"/>
      <c r="K34" s="373"/>
      <c r="L34" s="373"/>
      <c r="M34" s="373"/>
      <c r="N34" s="373"/>
      <c r="O34" s="373"/>
      <c r="P34" s="373"/>
      <c r="Q34" s="373"/>
      <c r="R34" s="373"/>
      <c r="S34" s="373"/>
    </row>
    <row r="35" spans="8:19">
      <c r="H35" s="373"/>
      <c r="I35" s="373"/>
      <c r="J35" s="373"/>
      <c r="K35" s="373"/>
      <c r="L35" s="373"/>
      <c r="M35" s="373"/>
      <c r="N35" s="373"/>
      <c r="O35" s="373"/>
      <c r="P35" s="373"/>
      <c r="Q35" s="373"/>
      <c r="R35" s="373"/>
      <c r="S35" s="373"/>
    </row>
    <row r="36" spans="8:19">
      <c r="H36" s="373"/>
      <c r="I36" s="373"/>
      <c r="J36" s="373"/>
      <c r="K36" s="373"/>
      <c r="L36" s="373"/>
      <c r="M36" s="373"/>
      <c r="N36" s="373"/>
      <c r="O36" s="373"/>
      <c r="P36" s="373"/>
      <c r="Q36" s="373"/>
      <c r="R36" s="373"/>
      <c r="S36" s="373"/>
    </row>
    <row r="37" spans="8:19">
      <c r="H37" s="373"/>
      <c r="I37" s="373"/>
      <c r="J37" s="373"/>
      <c r="K37" s="373"/>
      <c r="L37" s="373"/>
      <c r="M37" s="373"/>
      <c r="N37" s="373"/>
      <c r="O37" s="373"/>
      <c r="P37" s="373"/>
      <c r="Q37" s="373"/>
      <c r="R37" s="373"/>
      <c r="S37" s="373"/>
    </row>
    <row r="38" spans="8:19">
      <c r="H38" s="373"/>
      <c r="I38" s="373"/>
      <c r="J38" s="373"/>
      <c r="K38" s="373"/>
      <c r="L38" s="373"/>
      <c r="M38" s="373"/>
      <c r="N38" s="373"/>
      <c r="O38" s="373"/>
      <c r="P38" s="373"/>
      <c r="Q38" s="373"/>
      <c r="R38" s="373"/>
      <c r="S38" s="373"/>
    </row>
    <row r="39" spans="8:19">
      <c r="H39" s="373"/>
      <c r="I39" s="373"/>
      <c r="J39" s="373"/>
      <c r="K39" s="373"/>
      <c r="L39" s="373"/>
      <c r="M39" s="373"/>
      <c r="N39" s="373"/>
      <c r="O39" s="373"/>
      <c r="P39" s="373"/>
      <c r="Q39" s="373"/>
      <c r="R39" s="373"/>
      <c r="S39" s="373"/>
    </row>
    <row r="40" spans="8:19">
      <c r="H40" s="373"/>
      <c r="I40" s="373"/>
      <c r="J40" s="373"/>
      <c r="K40" s="373"/>
      <c r="L40" s="373"/>
      <c r="M40" s="373"/>
      <c r="N40" s="373"/>
      <c r="O40" s="373"/>
      <c r="P40" s="373"/>
      <c r="Q40" s="373"/>
      <c r="R40" s="373"/>
      <c r="S40" s="373"/>
    </row>
    <row r="41" spans="8:19">
      <c r="H41" s="373"/>
      <c r="I41" s="373"/>
      <c r="J41" s="373"/>
      <c r="K41" s="373"/>
      <c r="L41" s="373"/>
      <c r="M41" s="373"/>
      <c r="N41" s="373"/>
      <c r="O41" s="373"/>
      <c r="P41" s="373"/>
      <c r="Q41" s="373"/>
      <c r="R41" s="373"/>
      <c r="S41" s="373"/>
    </row>
    <row r="42" spans="8:19">
      <c r="H42" s="373"/>
      <c r="I42" s="373"/>
      <c r="J42" s="373"/>
      <c r="K42" s="373"/>
      <c r="L42" s="373"/>
      <c r="M42" s="373"/>
      <c r="N42" s="373"/>
      <c r="O42" s="373"/>
      <c r="P42" s="373"/>
      <c r="Q42" s="373"/>
      <c r="R42" s="373"/>
      <c r="S42" s="373"/>
    </row>
    <row r="43" spans="8:19">
      <c r="H43" s="373"/>
      <c r="I43" s="373"/>
      <c r="J43" s="373"/>
      <c r="K43" s="373"/>
      <c r="L43" s="373"/>
      <c r="M43" s="373"/>
      <c r="N43" s="373"/>
      <c r="O43" s="373"/>
      <c r="P43" s="373"/>
      <c r="Q43" s="373"/>
      <c r="R43" s="373"/>
      <c r="S43" s="373"/>
    </row>
    <row r="44" spans="8:19">
      <c r="H44" s="373"/>
      <c r="I44" s="373"/>
      <c r="J44" s="373"/>
      <c r="K44" s="373"/>
      <c r="L44" s="373"/>
      <c r="M44" s="373"/>
      <c r="N44" s="373"/>
      <c r="O44" s="373"/>
      <c r="P44" s="373"/>
      <c r="Q44" s="373"/>
      <c r="R44" s="373"/>
      <c r="S44" s="373"/>
    </row>
    <row r="45" spans="8:19">
      <c r="H45" s="373"/>
      <c r="I45" s="373"/>
      <c r="J45" s="373"/>
      <c r="K45" s="373"/>
      <c r="L45" s="373"/>
      <c r="M45" s="373"/>
      <c r="N45" s="373"/>
      <c r="O45" s="373"/>
      <c r="P45" s="373"/>
      <c r="Q45" s="373"/>
      <c r="R45" s="373"/>
      <c r="S45" s="373"/>
    </row>
    <row r="46" spans="8:19">
      <c r="H46" s="373"/>
      <c r="I46" s="373"/>
      <c r="J46" s="373"/>
      <c r="K46" s="373"/>
      <c r="L46" s="373"/>
      <c r="M46" s="373"/>
      <c r="N46" s="373"/>
      <c r="O46" s="373"/>
      <c r="P46" s="373"/>
      <c r="Q46" s="373"/>
      <c r="R46" s="373"/>
      <c r="S46" s="373"/>
    </row>
    <row r="47" spans="8:19">
      <c r="H47" s="373"/>
      <c r="I47" s="373"/>
      <c r="J47" s="373"/>
      <c r="K47" s="373"/>
      <c r="L47" s="373"/>
      <c r="M47" s="373"/>
      <c r="N47" s="373"/>
      <c r="O47" s="373"/>
      <c r="P47" s="373"/>
      <c r="Q47" s="373"/>
      <c r="R47" s="373"/>
      <c r="S47" s="373"/>
    </row>
    <row r="48" spans="8:19">
      <c r="H48" s="373"/>
      <c r="I48" s="373"/>
      <c r="J48" s="373"/>
      <c r="K48" s="373"/>
      <c r="L48" s="373"/>
      <c r="M48" s="373"/>
      <c r="N48" s="373"/>
      <c r="O48" s="373"/>
      <c r="P48" s="373"/>
      <c r="Q48" s="373"/>
      <c r="R48" s="373"/>
      <c r="S48" s="373"/>
    </row>
    <row r="49" spans="8:19">
      <c r="H49" s="373"/>
      <c r="I49" s="373"/>
      <c r="J49" s="373"/>
      <c r="K49" s="373"/>
      <c r="L49" s="373"/>
      <c r="M49" s="373"/>
      <c r="N49" s="373"/>
      <c r="O49" s="373"/>
      <c r="P49" s="373"/>
      <c r="Q49" s="373"/>
      <c r="R49" s="373"/>
      <c r="S49" s="373"/>
    </row>
    <row r="50" spans="8:19">
      <c r="H50" s="373"/>
      <c r="I50" s="373"/>
      <c r="J50" s="373"/>
      <c r="K50" s="373"/>
      <c r="L50" s="373"/>
      <c r="M50" s="373"/>
      <c r="N50" s="373"/>
      <c r="O50" s="373"/>
      <c r="P50" s="373"/>
      <c r="Q50" s="373"/>
      <c r="R50" s="373"/>
      <c r="S50" s="373"/>
    </row>
    <row r="51" spans="8:19">
      <c r="H51" s="373"/>
      <c r="I51" s="373"/>
      <c r="J51" s="373"/>
      <c r="K51" s="373"/>
      <c r="L51" s="373"/>
      <c r="M51" s="373"/>
      <c r="N51" s="373"/>
      <c r="O51" s="373"/>
      <c r="P51" s="373"/>
      <c r="Q51" s="373"/>
      <c r="R51" s="373"/>
      <c r="S51" s="373"/>
    </row>
    <row r="52" spans="8:19">
      <c r="H52" s="373"/>
      <c r="I52" s="373"/>
      <c r="J52" s="373"/>
      <c r="K52" s="373"/>
      <c r="L52" s="373"/>
      <c r="M52" s="373"/>
      <c r="N52" s="373"/>
      <c r="O52" s="373"/>
      <c r="P52" s="373"/>
      <c r="Q52" s="373"/>
      <c r="R52" s="373"/>
      <c r="S52" s="373"/>
    </row>
    <row r="53" spans="8:19">
      <c r="H53" s="373"/>
      <c r="I53" s="373"/>
      <c r="J53" s="373"/>
      <c r="K53" s="373"/>
      <c r="L53" s="373"/>
      <c r="M53" s="373"/>
      <c r="N53" s="373"/>
      <c r="O53" s="373"/>
      <c r="P53" s="373"/>
      <c r="Q53" s="373"/>
      <c r="R53" s="373"/>
      <c r="S53" s="373"/>
    </row>
    <row r="54" spans="8:19">
      <c r="H54" s="373"/>
      <c r="I54" s="373"/>
      <c r="J54" s="373"/>
      <c r="K54" s="373"/>
      <c r="L54" s="373"/>
      <c r="M54" s="373"/>
      <c r="N54" s="373"/>
      <c r="O54" s="373"/>
      <c r="P54" s="373"/>
      <c r="Q54" s="373"/>
      <c r="R54" s="373"/>
      <c r="S54" s="373"/>
    </row>
    <row r="55" spans="8:19">
      <c r="H55" s="373"/>
      <c r="I55" s="373"/>
      <c r="J55" s="373"/>
      <c r="K55" s="373"/>
      <c r="L55" s="373"/>
      <c r="M55" s="373"/>
      <c r="N55" s="373"/>
      <c r="O55" s="373"/>
      <c r="P55" s="373"/>
      <c r="Q55" s="373"/>
      <c r="R55" s="373"/>
      <c r="S55" s="373"/>
    </row>
    <row r="56" spans="8:19">
      <c r="H56" s="373"/>
      <c r="I56" s="373"/>
      <c r="J56" s="373"/>
      <c r="K56" s="373"/>
      <c r="L56" s="373"/>
      <c r="M56" s="373"/>
      <c r="N56" s="373"/>
      <c r="O56" s="373"/>
      <c r="P56" s="373"/>
      <c r="Q56" s="373"/>
      <c r="R56" s="373"/>
      <c r="S56" s="373"/>
    </row>
    <row r="57" spans="8:19">
      <c r="H57" s="373"/>
      <c r="I57" s="373"/>
      <c r="J57" s="373"/>
      <c r="K57" s="373"/>
      <c r="L57" s="373"/>
      <c r="M57" s="373"/>
      <c r="N57" s="373"/>
      <c r="O57" s="373"/>
      <c r="P57" s="373"/>
      <c r="Q57" s="373"/>
      <c r="R57" s="373"/>
      <c r="S57" s="373"/>
    </row>
    <row r="58" spans="8:19">
      <c r="H58" s="373"/>
      <c r="I58" s="373"/>
      <c r="J58" s="373"/>
      <c r="K58" s="373"/>
      <c r="L58" s="373"/>
      <c r="M58" s="373"/>
      <c r="N58" s="373"/>
      <c r="O58" s="373"/>
      <c r="P58" s="373"/>
      <c r="Q58" s="373"/>
      <c r="R58" s="373"/>
      <c r="S58" s="373"/>
    </row>
    <row r="59" spans="8:19">
      <c r="H59" s="373"/>
      <c r="I59" s="373"/>
      <c r="J59" s="373"/>
      <c r="K59" s="373"/>
      <c r="L59" s="373"/>
      <c r="M59" s="373"/>
      <c r="N59" s="373"/>
      <c r="O59" s="373"/>
      <c r="P59" s="373"/>
      <c r="Q59" s="373"/>
      <c r="R59" s="373"/>
      <c r="S59" s="373"/>
    </row>
    <row r="60" spans="8:19">
      <c r="H60" s="373"/>
      <c r="I60" s="373"/>
      <c r="J60" s="373"/>
      <c r="K60" s="373"/>
      <c r="L60" s="373"/>
      <c r="M60" s="373"/>
      <c r="N60" s="373"/>
      <c r="O60" s="373"/>
      <c r="P60" s="373"/>
      <c r="Q60" s="373"/>
      <c r="R60" s="373"/>
      <c r="S60" s="373"/>
    </row>
    <row r="61" spans="8:19">
      <c r="H61" s="373"/>
      <c r="I61" s="373"/>
      <c r="J61" s="373"/>
      <c r="K61" s="373"/>
      <c r="L61" s="373"/>
      <c r="M61" s="373"/>
      <c r="N61" s="373"/>
      <c r="O61" s="373"/>
      <c r="P61" s="373"/>
      <c r="Q61" s="373"/>
      <c r="R61" s="373"/>
      <c r="S61" s="373"/>
    </row>
    <row r="62" spans="8:19">
      <c r="H62" s="373"/>
      <c r="I62" s="373"/>
      <c r="J62" s="373"/>
      <c r="K62" s="373"/>
      <c r="L62" s="373"/>
      <c r="M62" s="373"/>
      <c r="N62" s="373"/>
      <c r="O62" s="373"/>
      <c r="P62" s="373"/>
      <c r="Q62" s="373"/>
      <c r="R62" s="373"/>
      <c r="S62" s="373"/>
    </row>
    <row r="63" spans="8:19">
      <c r="H63" s="373"/>
      <c r="I63" s="373"/>
      <c r="J63" s="373"/>
      <c r="K63" s="373"/>
      <c r="L63" s="373"/>
      <c r="M63" s="373"/>
      <c r="N63" s="373"/>
      <c r="O63" s="373"/>
      <c r="P63" s="373"/>
      <c r="Q63" s="373"/>
      <c r="R63" s="373"/>
      <c r="S63" s="373"/>
    </row>
    <row r="64" spans="8:19">
      <c r="H64" s="373"/>
      <c r="I64" s="373"/>
      <c r="J64" s="373"/>
      <c r="K64" s="373"/>
      <c r="L64" s="373"/>
      <c r="M64" s="373"/>
      <c r="N64" s="373"/>
      <c r="O64" s="373"/>
      <c r="P64" s="373"/>
      <c r="Q64" s="373"/>
      <c r="R64" s="373"/>
      <c r="S64" s="373"/>
    </row>
    <row r="65" spans="8:19">
      <c r="H65" s="373"/>
      <c r="I65" s="373"/>
      <c r="J65" s="373"/>
      <c r="K65" s="373"/>
      <c r="L65" s="373"/>
      <c r="M65" s="373"/>
      <c r="N65" s="373"/>
      <c r="O65" s="373"/>
      <c r="P65" s="373"/>
      <c r="Q65" s="373"/>
      <c r="R65" s="373"/>
      <c r="S65" s="373"/>
    </row>
    <row r="66" spans="8:19">
      <c r="H66" s="373"/>
      <c r="I66" s="373"/>
      <c r="J66" s="373"/>
      <c r="K66" s="373"/>
      <c r="L66" s="373"/>
      <c r="M66" s="373"/>
      <c r="N66" s="373"/>
      <c r="O66" s="373"/>
      <c r="P66" s="373"/>
      <c r="Q66" s="373"/>
      <c r="R66" s="373"/>
      <c r="S66" s="373"/>
    </row>
    <row r="67" spans="8:19">
      <c r="H67" s="373"/>
      <c r="I67" s="373"/>
      <c r="J67" s="373"/>
      <c r="K67" s="373"/>
      <c r="L67" s="373"/>
      <c r="M67" s="373"/>
      <c r="N67" s="373"/>
      <c r="O67" s="373"/>
      <c r="P67" s="373"/>
      <c r="Q67" s="373"/>
      <c r="R67" s="373"/>
      <c r="S67" s="373"/>
    </row>
    <row r="68" spans="8:19">
      <c r="H68" s="373"/>
      <c r="I68" s="373"/>
      <c r="J68" s="373"/>
      <c r="K68" s="373"/>
      <c r="L68" s="373"/>
      <c r="M68" s="373"/>
      <c r="N68" s="373"/>
      <c r="O68" s="373"/>
      <c r="P68" s="373"/>
      <c r="Q68" s="373"/>
      <c r="R68" s="373"/>
      <c r="S68" s="373"/>
    </row>
    <row r="69" spans="8:19">
      <c r="H69" s="373"/>
      <c r="I69" s="373"/>
      <c r="J69" s="373"/>
      <c r="K69" s="373"/>
      <c r="L69" s="373"/>
      <c r="M69" s="373"/>
      <c r="N69" s="373"/>
      <c r="O69" s="373"/>
      <c r="P69" s="373"/>
      <c r="Q69" s="373"/>
      <c r="R69" s="373"/>
      <c r="S69" s="373"/>
    </row>
    <row r="70" spans="8:19">
      <c r="H70" s="373"/>
      <c r="I70" s="373"/>
      <c r="J70" s="373"/>
      <c r="K70" s="373"/>
      <c r="L70" s="373"/>
      <c r="M70" s="373"/>
      <c r="N70" s="373"/>
      <c r="O70" s="373"/>
      <c r="P70" s="373"/>
      <c r="Q70" s="373"/>
      <c r="R70" s="373"/>
      <c r="S70" s="373"/>
    </row>
    <row r="71" spans="8:19">
      <c r="H71" s="373"/>
      <c r="I71" s="373"/>
      <c r="J71" s="373"/>
      <c r="K71" s="373"/>
      <c r="L71" s="373"/>
      <c r="M71" s="373"/>
      <c r="N71" s="373"/>
      <c r="O71" s="373"/>
      <c r="P71" s="373"/>
      <c r="Q71" s="373"/>
      <c r="R71" s="373"/>
      <c r="S71" s="373"/>
    </row>
    <row r="72" spans="8:19">
      <c r="H72" s="373"/>
      <c r="I72" s="373"/>
      <c r="J72" s="373"/>
      <c r="K72" s="373"/>
      <c r="L72" s="373"/>
      <c r="M72" s="373"/>
      <c r="N72" s="373"/>
      <c r="O72" s="373"/>
      <c r="P72" s="373"/>
      <c r="Q72" s="373"/>
      <c r="R72" s="373"/>
      <c r="S72" s="373"/>
    </row>
    <row r="73" spans="8:19">
      <c r="H73" s="373"/>
      <c r="I73" s="373"/>
      <c r="J73" s="373"/>
      <c r="K73" s="373"/>
      <c r="L73" s="373"/>
      <c r="M73" s="373"/>
      <c r="N73" s="373"/>
      <c r="O73" s="373"/>
      <c r="P73" s="373"/>
      <c r="Q73" s="373"/>
      <c r="R73" s="373"/>
      <c r="S73" s="373"/>
    </row>
    <row r="74" spans="8:19">
      <c r="H74" s="373"/>
      <c r="I74" s="373"/>
      <c r="J74" s="373"/>
      <c r="K74" s="373"/>
      <c r="L74" s="373"/>
      <c r="M74" s="373"/>
      <c r="N74" s="373"/>
      <c r="O74" s="373"/>
      <c r="P74" s="373"/>
      <c r="Q74" s="373"/>
      <c r="R74" s="373"/>
      <c r="S74" s="373"/>
    </row>
    <row r="75" spans="8:19">
      <c r="H75" s="373"/>
      <c r="I75" s="373"/>
      <c r="J75" s="373"/>
      <c r="K75" s="373"/>
      <c r="L75" s="373"/>
      <c r="M75" s="373"/>
      <c r="N75" s="373"/>
      <c r="O75" s="373"/>
      <c r="P75" s="373"/>
      <c r="Q75" s="373"/>
      <c r="R75" s="373"/>
      <c r="S75" s="373"/>
    </row>
    <row r="76" spans="8:19">
      <c r="H76" s="373"/>
      <c r="I76" s="373"/>
      <c r="J76" s="373"/>
      <c r="K76" s="373"/>
      <c r="L76" s="373"/>
      <c r="M76" s="373"/>
      <c r="N76" s="373"/>
      <c r="O76" s="373"/>
      <c r="P76" s="373"/>
      <c r="Q76" s="373"/>
      <c r="R76" s="373"/>
      <c r="S76" s="373"/>
    </row>
    <row r="77" spans="8:19">
      <c r="H77" s="373"/>
      <c r="I77" s="373"/>
      <c r="J77" s="373"/>
      <c r="K77" s="373"/>
      <c r="L77" s="373"/>
      <c r="M77" s="373"/>
      <c r="N77" s="373"/>
      <c r="O77" s="373"/>
      <c r="P77" s="373"/>
      <c r="Q77" s="373"/>
      <c r="R77" s="373"/>
      <c r="S77" s="373"/>
    </row>
    <row r="78" spans="8:19">
      <c r="H78" s="373"/>
      <c r="I78" s="373"/>
      <c r="J78" s="373"/>
      <c r="K78" s="373"/>
      <c r="L78" s="373"/>
      <c r="M78" s="373"/>
      <c r="N78" s="373"/>
      <c r="O78" s="373"/>
      <c r="P78" s="373"/>
      <c r="Q78" s="373"/>
      <c r="R78" s="373"/>
      <c r="S78" s="373"/>
    </row>
    <row r="79" spans="8:19">
      <c r="H79" s="373"/>
      <c r="I79" s="373"/>
      <c r="J79" s="373"/>
      <c r="K79" s="373"/>
      <c r="L79" s="373"/>
      <c r="M79" s="373"/>
      <c r="N79" s="373"/>
      <c r="O79" s="373"/>
      <c r="P79" s="373"/>
      <c r="Q79" s="373"/>
      <c r="R79" s="373"/>
      <c r="S79" s="373"/>
    </row>
    <row r="80" spans="8:19">
      <c r="H80" s="373"/>
      <c r="I80" s="373"/>
      <c r="J80" s="373"/>
      <c r="K80" s="373"/>
      <c r="L80" s="373"/>
      <c r="M80" s="373"/>
      <c r="N80" s="373"/>
      <c r="O80" s="373"/>
      <c r="P80" s="373"/>
      <c r="Q80" s="373"/>
      <c r="R80" s="373"/>
      <c r="S80" s="373"/>
    </row>
    <row r="81" spans="8:19">
      <c r="H81" s="373"/>
      <c r="I81" s="373"/>
      <c r="J81" s="373"/>
      <c r="K81" s="373"/>
      <c r="L81" s="373"/>
      <c r="M81" s="373"/>
      <c r="N81" s="373"/>
      <c r="O81" s="373"/>
      <c r="P81" s="373"/>
      <c r="Q81" s="373"/>
      <c r="R81" s="373"/>
      <c r="S81" s="373"/>
    </row>
    <row r="82" spans="8:19">
      <c r="H82" s="373"/>
      <c r="I82" s="373"/>
      <c r="J82" s="373"/>
      <c r="K82" s="373"/>
      <c r="L82" s="373"/>
      <c r="M82" s="373"/>
      <c r="N82" s="373"/>
      <c r="O82" s="373"/>
      <c r="P82" s="373"/>
      <c r="Q82" s="373"/>
      <c r="R82" s="373"/>
      <c r="S82" s="373"/>
    </row>
    <row r="83" spans="8:19">
      <c r="H83" s="373"/>
      <c r="I83" s="373"/>
      <c r="J83" s="373"/>
      <c r="K83" s="373"/>
      <c r="L83" s="373"/>
      <c r="M83" s="373"/>
      <c r="N83" s="373"/>
      <c r="O83" s="373"/>
      <c r="P83" s="373"/>
      <c r="Q83" s="373"/>
      <c r="R83" s="373"/>
      <c r="S83" s="373"/>
    </row>
    <row r="84" spans="8:19">
      <c r="H84" s="373"/>
      <c r="I84" s="373"/>
      <c r="J84" s="373"/>
      <c r="K84" s="373"/>
      <c r="L84" s="373"/>
      <c r="M84" s="373"/>
      <c r="N84" s="373"/>
      <c r="O84" s="373"/>
      <c r="P84" s="373"/>
      <c r="Q84" s="373"/>
      <c r="R84" s="373"/>
      <c r="S84" s="373"/>
    </row>
    <row r="85" spans="8:19">
      <c r="H85" s="373"/>
      <c r="I85" s="373"/>
      <c r="J85" s="373"/>
      <c r="K85" s="373"/>
      <c r="L85" s="373"/>
      <c r="M85" s="373"/>
      <c r="N85" s="373"/>
      <c r="O85" s="373"/>
      <c r="P85" s="373"/>
      <c r="Q85" s="373"/>
      <c r="R85" s="373"/>
      <c r="S85" s="373"/>
    </row>
    <row r="86" spans="8:19">
      <c r="H86" s="373"/>
      <c r="I86" s="373"/>
      <c r="J86" s="373"/>
      <c r="K86" s="373"/>
      <c r="L86" s="373"/>
      <c r="M86" s="373"/>
      <c r="N86" s="373"/>
      <c r="O86" s="373"/>
      <c r="P86" s="373"/>
      <c r="Q86" s="373"/>
      <c r="R86" s="373"/>
      <c r="S86" s="373"/>
    </row>
    <row r="87" spans="8:19">
      <c r="H87" s="373"/>
      <c r="I87" s="373"/>
      <c r="J87" s="373"/>
      <c r="K87" s="373"/>
      <c r="L87" s="373"/>
      <c r="M87" s="373"/>
      <c r="N87" s="373"/>
      <c r="O87" s="373"/>
      <c r="P87" s="373"/>
      <c r="Q87" s="373"/>
      <c r="R87" s="373"/>
      <c r="S87" s="373"/>
    </row>
    <row r="88" spans="8:19">
      <c r="H88" s="373"/>
      <c r="I88" s="373"/>
      <c r="J88" s="373"/>
      <c r="K88" s="373"/>
      <c r="L88" s="373"/>
      <c r="M88" s="373"/>
      <c r="N88" s="373"/>
      <c r="O88" s="373"/>
      <c r="P88" s="373"/>
      <c r="Q88" s="373"/>
      <c r="R88" s="373"/>
      <c r="S88" s="373"/>
    </row>
    <row r="89" spans="8:19">
      <c r="H89" s="373"/>
      <c r="I89" s="373"/>
      <c r="J89" s="373"/>
      <c r="K89" s="373"/>
      <c r="L89" s="373"/>
      <c r="M89" s="373"/>
      <c r="N89" s="373"/>
      <c r="O89" s="373"/>
      <c r="P89" s="373"/>
      <c r="Q89" s="373"/>
      <c r="R89" s="373"/>
      <c r="S89" s="373"/>
    </row>
    <row r="90" spans="8:19">
      <c r="H90" s="373"/>
      <c r="I90" s="373"/>
      <c r="J90" s="373"/>
      <c r="K90" s="373"/>
      <c r="L90" s="373"/>
      <c r="M90" s="373"/>
      <c r="N90" s="373"/>
      <c r="O90" s="373"/>
      <c r="P90" s="373"/>
      <c r="Q90" s="373"/>
      <c r="R90" s="373"/>
      <c r="S90" s="373"/>
    </row>
    <row r="91" spans="8:19">
      <c r="H91" s="373"/>
      <c r="I91" s="373"/>
      <c r="J91" s="373"/>
      <c r="K91" s="373"/>
      <c r="L91" s="373"/>
      <c r="M91" s="373"/>
      <c r="N91" s="373"/>
      <c r="O91" s="373"/>
      <c r="P91" s="373"/>
      <c r="Q91" s="373"/>
      <c r="R91" s="373"/>
      <c r="S91" s="373"/>
    </row>
    <row r="92" spans="8:19">
      <c r="H92" s="373"/>
      <c r="I92" s="373"/>
      <c r="J92" s="373"/>
      <c r="K92" s="373"/>
      <c r="L92" s="373"/>
      <c r="M92" s="373"/>
      <c r="N92" s="373"/>
      <c r="O92" s="373"/>
      <c r="P92" s="373"/>
      <c r="Q92" s="373"/>
      <c r="R92" s="373"/>
      <c r="S92" s="373"/>
    </row>
    <row r="93" spans="8:19">
      <c r="H93" s="373"/>
      <c r="I93" s="373"/>
      <c r="J93" s="373"/>
      <c r="K93" s="373"/>
      <c r="L93" s="373"/>
      <c r="M93" s="373"/>
      <c r="N93" s="373"/>
      <c r="O93" s="373"/>
      <c r="P93" s="373"/>
      <c r="Q93" s="373"/>
      <c r="R93" s="373"/>
      <c r="S93" s="373"/>
    </row>
    <row r="94" spans="8:19">
      <c r="H94" s="373"/>
      <c r="I94" s="373"/>
      <c r="J94" s="373"/>
      <c r="K94" s="373"/>
      <c r="L94" s="373"/>
      <c r="M94" s="373"/>
      <c r="N94" s="373"/>
      <c r="O94" s="373"/>
      <c r="P94" s="373"/>
      <c r="Q94" s="373"/>
      <c r="R94" s="373"/>
      <c r="S94" s="373"/>
    </row>
    <row r="95" spans="8:19">
      <c r="H95" s="373"/>
      <c r="I95" s="373"/>
      <c r="J95" s="373"/>
      <c r="K95" s="373"/>
      <c r="L95" s="373"/>
      <c r="M95" s="373"/>
      <c r="N95" s="373"/>
      <c r="O95" s="373"/>
      <c r="P95" s="373"/>
      <c r="Q95" s="373"/>
      <c r="R95" s="373"/>
      <c r="S95" s="373"/>
    </row>
    <row r="96" spans="8:19">
      <c r="H96" s="373"/>
      <c r="I96" s="373"/>
      <c r="J96" s="373"/>
      <c r="K96" s="373"/>
      <c r="L96" s="373"/>
      <c r="M96" s="373"/>
      <c r="N96" s="373"/>
      <c r="O96" s="373"/>
      <c r="P96" s="373"/>
      <c r="Q96" s="373"/>
      <c r="R96" s="373"/>
      <c r="S96" s="373"/>
    </row>
    <row r="97" spans="8:19">
      <c r="H97" s="373"/>
      <c r="I97" s="373"/>
      <c r="J97" s="373"/>
      <c r="K97" s="373"/>
      <c r="L97" s="373"/>
      <c r="M97" s="373"/>
      <c r="N97" s="373"/>
      <c r="O97" s="373"/>
      <c r="P97" s="373"/>
      <c r="Q97" s="373"/>
      <c r="R97" s="373"/>
      <c r="S97" s="373"/>
    </row>
    <row r="98" spans="8:19">
      <c r="H98" s="373"/>
      <c r="I98" s="373"/>
      <c r="J98" s="373"/>
      <c r="K98" s="373"/>
      <c r="L98" s="373"/>
      <c r="M98" s="373"/>
      <c r="N98" s="373"/>
      <c r="O98" s="373"/>
      <c r="P98" s="373"/>
      <c r="Q98" s="373"/>
      <c r="R98" s="373"/>
      <c r="S98" s="373"/>
    </row>
    <row r="99" spans="8:19">
      <c r="H99" s="373"/>
      <c r="I99" s="373"/>
      <c r="J99" s="373"/>
      <c r="K99" s="373"/>
      <c r="L99" s="373"/>
      <c r="M99" s="373"/>
      <c r="N99" s="373"/>
      <c r="O99" s="373"/>
      <c r="P99" s="373"/>
      <c r="Q99" s="373"/>
      <c r="R99" s="373"/>
      <c r="S99" s="373"/>
    </row>
    <row r="100" spans="8:19">
      <c r="H100" s="373"/>
      <c r="I100" s="373"/>
      <c r="J100" s="373"/>
      <c r="K100" s="373"/>
      <c r="L100" s="373"/>
      <c r="M100" s="373"/>
      <c r="N100" s="373"/>
      <c r="O100" s="373"/>
      <c r="P100" s="373"/>
      <c r="Q100" s="373"/>
      <c r="R100" s="373"/>
      <c r="S100" s="373"/>
    </row>
    <row r="101" spans="8:19">
      <c r="H101" s="373"/>
      <c r="I101" s="373"/>
      <c r="J101" s="373"/>
      <c r="K101" s="373"/>
      <c r="L101" s="373"/>
      <c r="M101" s="373"/>
      <c r="N101" s="373"/>
      <c r="O101" s="373"/>
      <c r="P101" s="373"/>
      <c r="Q101" s="373"/>
      <c r="R101" s="373"/>
      <c r="S101" s="373"/>
    </row>
    <row r="102" spans="8:19">
      <c r="H102" s="373"/>
      <c r="I102" s="373"/>
      <c r="J102" s="373"/>
      <c r="K102" s="373"/>
      <c r="L102" s="373"/>
      <c r="M102" s="373"/>
      <c r="N102" s="373"/>
      <c r="O102" s="373"/>
      <c r="P102" s="373"/>
      <c r="Q102" s="373"/>
      <c r="R102" s="373"/>
      <c r="S102" s="373"/>
    </row>
    <row r="103" spans="8:19">
      <c r="H103" s="373"/>
      <c r="I103" s="373"/>
      <c r="J103" s="373"/>
      <c r="K103" s="373"/>
      <c r="L103" s="373"/>
      <c r="M103" s="373"/>
      <c r="N103" s="373"/>
      <c r="O103" s="373"/>
      <c r="P103" s="373"/>
      <c r="Q103" s="373"/>
      <c r="R103" s="373"/>
      <c r="S103" s="373"/>
    </row>
    <row r="104" spans="8:19">
      <c r="H104" s="373"/>
      <c r="I104" s="373"/>
      <c r="J104" s="373"/>
      <c r="K104" s="373"/>
      <c r="L104" s="373"/>
      <c r="M104" s="373"/>
      <c r="N104" s="373"/>
      <c r="O104" s="373"/>
      <c r="P104" s="373"/>
      <c r="Q104" s="373"/>
      <c r="R104" s="373"/>
      <c r="S104" s="373"/>
    </row>
    <row r="105" spans="8:19">
      <c r="H105" s="373"/>
      <c r="I105" s="373"/>
      <c r="J105" s="373"/>
      <c r="K105" s="373"/>
      <c r="L105" s="373"/>
      <c r="M105" s="373"/>
      <c r="N105" s="373"/>
      <c r="O105" s="373"/>
      <c r="P105" s="373"/>
      <c r="Q105" s="373"/>
      <c r="R105" s="373"/>
      <c r="S105" s="373"/>
    </row>
    <row r="106" spans="8:19">
      <c r="H106" s="373"/>
      <c r="I106" s="373"/>
      <c r="J106" s="373"/>
      <c r="K106" s="373"/>
      <c r="L106" s="373"/>
      <c r="M106" s="373"/>
      <c r="N106" s="373"/>
      <c r="O106" s="373"/>
      <c r="P106" s="373"/>
      <c r="Q106" s="373"/>
      <c r="R106" s="373"/>
      <c r="S106" s="373"/>
    </row>
    <row r="107" spans="8:19">
      <c r="H107" s="373"/>
      <c r="I107" s="373"/>
      <c r="J107" s="373"/>
      <c r="K107" s="373"/>
      <c r="L107" s="373"/>
      <c r="M107" s="373"/>
      <c r="N107" s="373"/>
      <c r="O107" s="373"/>
      <c r="P107" s="373"/>
      <c r="Q107" s="373"/>
      <c r="R107" s="373"/>
      <c r="S107" s="373"/>
    </row>
    <row r="108" spans="8:19">
      <c r="H108" s="373"/>
      <c r="I108" s="373"/>
      <c r="J108" s="373"/>
      <c r="K108" s="373"/>
      <c r="L108" s="373"/>
      <c r="M108" s="373"/>
      <c r="N108" s="373"/>
      <c r="O108" s="373"/>
      <c r="P108" s="373"/>
      <c r="Q108" s="373"/>
      <c r="R108" s="373"/>
      <c r="S108" s="373"/>
    </row>
    <row r="109" spans="8:19">
      <c r="H109" s="373"/>
      <c r="I109" s="373"/>
      <c r="J109" s="373"/>
      <c r="K109" s="373"/>
      <c r="L109" s="373"/>
      <c r="M109" s="373"/>
      <c r="N109" s="373"/>
      <c r="O109" s="373"/>
      <c r="P109" s="373"/>
      <c r="Q109" s="373"/>
      <c r="R109" s="373"/>
      <c r="S109" s="373"/>
    </row>
    <row r="110" spans="8:19">
      <c r="H110" s="373"/>
      <c r="I110" s="373"/>
      <c r="J110" s="373"/>
      <c r="K110" s="373"/>
      <c r="L110" s="373"/>
      <c r="M110" s="373"/>
      <c r="N110" s="373"/>
      <c r="O110" s="373"/>
      <c r="P110" s="373"/>
      <c r="Q110" s="373"/>
      <c r="R110" s="373"/>
      <c r="S110" s="373"/>
    </row>
    <row r="111" spans="8:19">
      <c r="H111" s="373"/>
      <c r="I111" s="373"/>
      <c r="J111" s="373"/>
      <c r="K111" s="373"/>
      <c r="L111" s="373"/>
      <c r="M111" s="373"/>
      <c r="N111" s="373"/>
      <c r="O111" s="373"/>
      <c r="P111" s="373"/>
      <c r="Q111" s="373"/>
      <c r="R111" s="373"/>
      <c r="S111" s="373"/>
    </row>
    <row r="112" spans="8:19">
      <c r="H112" s="373"/>
      <c r="I112" s="373"/>
      <c r="J112" s="373"/>
      <c r="K112" s="373"/>
      <c r="L112" s="373"/>
      <c r="M112" s="373"/>
      <c r="N112" s="373"/>
      <c r="O112" s="373"/>
      <c r="P112" s="373"/>
      <c r="Q112" s="373"/>
      <c r="R112" s="373"/>
      <c r="S112" s="373"/>
    </row>
    <row r="113" spans="8:19">
      <c r="H113" s="373"/>
      <c r="I113" s="373"/>
      <c r="J113" s="373"/>
      <c r="K113" s="373"/>
      <c r="L113" s="373"/>
      <c r="M113" s="373"/>
      <c r="N113" s="373"/>
      <c r="O113" s="373"/>
      <c r="P113" s="373"/>
      <c r="Q113" s="373"/>
      <c r="R113" s="373"/>
      <c r="S113" s="373"/>
    </row>
    <row r="114" spans="8:19">
      <c r="H114" s="373"/>
      <c r="I114" s="373"/>
      <c r="J114" s="373"/>
      <c r="K114" s="373"/>
      <c r="L114" s="373"/>
      <c r="M114" s="373"/>
      <c r="N114" s="373"/>
      <c r="O114" s="373"/>
      <c r="P114" s="373"/>
      <c r="Q114" s="373"/>
      <c r="R114" s="373"/>
      <c r="S114" s="373"/>
    </row>
    <row r="115" spans="8:19">
      <c r="H115" s="373"/>
      <c r="I115" s="373"/>
      <c r="J115" s="373"/>
      <c r="K115" s="373"/>
      <c r="L115" s="373"/>
      <c r="M115" s="373"/>
      <c r="N115" s="373"/>
      <c r="O115" s="373"/>
      <c r="P115" s="373"/>
      <c r="Q115" s="373"/>
      <c r="R115" s="373"/>
      <c r="S115" s="373"/>
    </row>
    <row r="116" spans="8:19">
      <c r="H116" s="373"/>
      <c r="I116" s="373"/>
      <c r="J116" s="373"/>
      <c r="K116" s="373"/>
      <c r="L116" s="373"/>
      <c r="M116" s="373"/>
      <c r="N116" s="373"/>
      <c r="O116" s="373"/>
      <c r="P116" s="373"/>
      <c r="Q116" s="373"/>
      <c r="R116" s="373"/>
      <c r="S116" s="373"/>
    </row>
    <row r="117" spans="8:19">
      <c r="H117" s="373"/>
      <c r="I117" s="373"/>
      <c r="J117" s="373"/>
      <c r="K117" s="373"/>
      <c r="L117" s="373"/>
      <c r="M117" s="373"/>
      <c r="N117" s="373"/>
      <c r="O117" s="373"/>
      <c r="P117" s="373"/>
      <c r="Q117" s="373"/>
      <c r="R117" s="373"/>
      <c r="S117" s="373"/>
    </row>
    <row r="118" spans="8:19">
      <c r="H118" s="373"/>
      <c r="I118" s="373"/>
      <c r="J118" s="373"/>
      <c r="K118" s="373"/>
      <c r="L118" s="373"/>
      <c r="M118" s="373"/>
      <c r="N118" s="373"/>
      <c r="O118" s="373"/>
      <c r="P118" s="373"/>
      <c r="Q118" s="373"/>
      <c r="R118" s="373"/>
      <c r="S118" s="373"/>
    </row>
    <row r="119" spans="8:19">
      <c r="H119" s="373"/>
      <c r="I119" s="373"/>
      <c r="J119" s="373"/>
      <c r="K119" s="373"/>
      <c r="L119" s="373"/>
      <c r="M119" s="373"/>
      <c r="N119" s="373"/>
      <c r="O119" s="373"/>
      <c r="P119" s="373"/>
      <c r="Q119" s="373"/>
      <c r="R119" s="373"/>
      <c r="S119" s="373"/>
    </row>
    <row r="120" spans="8:19">
      <c r="H120" s="373"/>
      <c r="I120" s="373"/>
      <c r="J120" s="373"/>
      <c r="K120" s="373"/>
      <c r="L120" s="373"/>
      <c r="M120" s="373"/>
      <c r="N120" s="373"/>
      <c r="O120" s="373"/>
      <c r="P120" s="373"/>
      <c r="Q120" s="373"/>
      <c r="R120" s="373"/>
      <c r="S120" s="373"/>
    </row>
    <row r="121" spans="8:19">
      <c r="H121" s="373"/>
      <c r="I121" s="373"/>
      <c r="J121" s="373"/>
      <c r="K121" s="373"/>
      <c r="L121" s="373"/>
      <c r="M121" s="373"/>
      <c r="N121" s="373"/>
      <c r="O121" s="373"/>
      <c r="P121" s="373"/>
      <c r="Q121" s="373"/>
      <c r="R121" s="373"/>
      <c r="S121" s="373"/>
    </row>
    <row r="122" spans="8:19">
      <c r="H122" s="373"/>
      <c r="I122" s="373"/>
      <c r="J122" s="373"/>
      <c r="K122" s="373"/>
      <c r="L122" s="373"/>
      <c r="M122" s="373"/>
      <c r="N122" s="373"/>
      <c r="O122" s="373"/>
      <c r="P122" s="373"/>
      <c r="Q122" s="373"/>
      <c r="R122" s="373"/>
      <c r="S122" s="373"/>
    </row>
    <row r="123" spans="8:19">
      <c r="H123" s="373"/>
      <c r="I123" s="373"/>
      <c r="J123" s="373"/>
      <c r="K123" s="373"/>
      <c r="L123" s="373"/>
      <c r="M123" s="373"/>
      <c r="N123" s="373"/>
      <c r="O123" s="373"/>
      <c r="P123" s="373"/>
      <c r="Q123" s="373"/>
      <c r="R123" s="373"/>
      <c r="S123" s="373"/>
    </row>
    <row r="124" spans="8:19">
      <c r="H124" s="373"/>
      <c r="I124" s="373"/>
      <c r="J124" s="373"/>
      <c r="K124" s="373"/>
      <c r="L124" s="373"/>
      <c r="M124" s="373"/>
      <c r="N124" s="373"/>
      <c r="O124" s="373"/>
      <c r="P124" s="373"/>
      <c r="Q124" s="373"/>
      <c r="R124" s="373"/>
      <c r="S124" s="373"/>
    </row>
    <row r="125" spans="8:19">
      <c r="H125" s="373"/>
      <c r="I125" s="373"/>
      <c r="J125" s="373"/>
      <c r="K125" s="373"/>
      <c r="L125" s="373"/>
      <c r="M125" s="373"/>
      <c r="N125" s="373"/>
      <c r="O125" s="373"/>
      <c r="P125" s="373"/>
      <c r="Q125" s="373"/>
      <c r="R125" s="373"/>
      <c r="S125" s="373"/>
    </row>
    <row r="126" spans="8:19">
      <c r="H126" s="373"/>
      <c r="I126" s="373"/>
      <c r="J126" s="373"/>
      <c r="K126" s="373"/>
      <c r="L126" s="373"/>
      <c r="M126" s="373"/>
      <c r="N126" s="373"/>
      <c r="O126" s="373"/>
      <c r="P126" s="373"/>
      <c r="Q126" s="373"/>
      <c r="R126" s="373"/>
      <c r="S126" s="373"/>
    </row>
    <row r="127" spans="8:19">
      <c r="H127" s="373"/>
      <c r="I127" s="373"/>
      <c r="J127" s="373"/>
      <c r="K127" s="373"/>
      <c r="L127" s="373"/>
      <c r="M127" s="373"/>
      <c r="N127" s="373"/>
      <c r="O127" s="373"/>
      <c r="P127" s="373"/>
      <c r="Q127" s="373"/>
      <c r="R127" s="373"/>
      <c r="S127" s="373"/>
    </row>
    <row r="128" spans="8:19">
      <c r="H128" s="373"/>
      <c r="I128" s="373"/>
      <c r="J128" s="373"/>
      <c r="K128" s="373"/>
      <c r="L128" s="373"/>
      <c r="M128" s="373"/>
      <c r="N128" s="373"/>
      <c r="O128" s="373"/>
      <c r="P128" s="373"/>
      <c r="Q128" s="373"/>
      <c r="R128" s="373"/>
      <c r="S128" s="373"/>
    </row>
    <row r="129" spans="8:19">
      <c r="H129" s="373"/>
      <c r="I129" s="373"/>
      <c r="J129" s="373"/>
      <c r="K129" s="373"/>
      <c r="L129" s="373"/>
      <c r="M129" s="373"/>
      <c r="N129" s="373"/>
      <c r="O129" s="373"/>
      <c r="P129" s="373"/>
      <c r="Q129" s="373"/>
      <c r="R129" s="373"/>
      <c r="S129" s="373"/>
    </row>
    <row r="130" spans="8:19">
      <c r="H130" s="373"/>
      <c r="I130" s="373"/>
      <c r="J130" s="373"/>
      <c r="K130" s="373"/>
      <c r="L130" s="373"/>
      <c r="M130" s="373"/>
      <c r="N130" s="373"/>
      <c r="O130" s="373"/>
      <c r="P130" s="373"/>
      <c r="Q130" s="373"/>
      <c r="R130" s="373"/>
      <c r="S130" s="373"/>
    </row>
    <row r="131" spans="8:19">
      <c r="H131" s="373"/>
      <c r="I131" s="373"/>
      <c r="J131" s="373"/>
      <c r="K131" s="373"/>
      <c r="L131" s="373"/>
      <c r="M131" s="373"/>
      <c r="N131" s="373"/>
      <c r="O131" s="373"/>
      <c r="P131" s="373"/>
      <c r="Q131" s="373"/>
      <c r="R131" s="373"/>
      <c r="S131" s="373"/>
    </row>
    <row r="132" spans="8:19">
      <c r="H132" s="373"/>
      <c r="I132" s="373"/>
      <c r="J132" s="373"/>
      <c r="K132" s="373"/>
      <c r="L132" s="373"/>
      <c r="M132" s="373"/>
      <c r="N132" s="373"/>
      <c r="O132" s="373"/>
      <c r="P132" s="373"/>
      <c r="Q132" s="373"/>
      <c r="R132" s="373"/>
      <c r="S132" s="373"/>
    </row>
    <row r="133" spans="8:19">
      <c r="H133" s="373"/>
      <c r="I133" s="373"/>
      <c r="J133" s="373"/>
      <c r="K133" s="373"/>
      <c r="L133" s="373"/>
      <c r="M133" s="373"/>
      <c r="N133" s="373"/>
      <c r="O133" s="373"/>
      <c r="P133" s="373"/>
      <c r="Q133" s="373"/>
      <c r="R133" s="373"/>
      <c r="S133" s="373"/>
    </row>
    <row r="134" spans="8:19">
      <c r="H134" s="373"/>
      <c r="I134" s="373"/>
      <c r="J134" s="373"/>
      <c r="K134" s="373"/>
      <c r="L134" s="373"/>
      <c r="M134" s="373"/>
      <c r="N134" s="373"/>
      <c r="O134" s="373"/>
      <c r="P134" s="373"/>
      <c r="Q134" s="373"/>
      <c r="R134" s="373"/>
      <c r="S134" s="373"/>
    </row>
    <row r="135" spans="8:19">
      <c r="H135" s="373"/>
      <c r="I135" s="373"/>
      <c r="J135" s="373"/>
      <c r="K135" s="373"/>
      <c r="L135" s="373"/>
      <c r="M135" s="373"/>
      <c r="N135" s="373"/>
      <c r="O135" s="373"/>
      <c r="P135" s="373"/>
      <c r="Q135" s="373"/>
      <c r="R135" s="373"/>
      <c r="S135" s="373"/>
    </row>
    <row r="136" spans="8:19">
      <c r="H136" s="373"/>
      <c r="I136" s="373"/>
      <c r="J136" s="373"/>
      <c r="K136" s="373"/>
      <c r="L136" s="373"/>
      <c r="M136" s="373"/>
      <c r="N136" s="373"/>
      <c r="O136" s="373"/>
      <c r="P136" s="373"/>
      <c r="Q136" s="373"/>
      <c r="R136" s="373"/>
      <c r="S136" s="373"/>
    </row>
    <row r="137" spans="8:19">
      <c r="H137" s="373"/>
      <c r="I137" s="373"/>
      <c r="J137" s="373"/>
      <c r="K137" s="373"/>
      <c r="L137" s="373"/>
      <c r="M137" s="373"/>
      <c r="N137" s="373"/>
      <c r="O137" s="373"/>
      <c r="P137" s="373"/>
      <c r="Q137" s="373"/>
      <c r="R137" s="373"/>
      <c r="S137" s="373"/>
    </row>
    <row r="138" spans="8:19">
      <c r="H138" s="373"/>
      <c r="I138" s="373"/>
      <c r="J138" s="373"/>
      <c r="K138" s="373"/>
      <c r="L138" s="373"/>
      <c r="M138" s="373"/>
      <c r="N138" s="373"/>
      <c r="O138" s="373"/>
      <c r="P138" s="373"/>
      <c r="Q138" s="373"/>
      <c r="R138" s="373"/>
      <c r="S138" s="373"/>
    </row>
    <row r="139" spans="8:19">
      <c r="H139" s="373"/>
      <c r="I139" s="373"/>
      <c r="J139" s="373"/>
      <c r="K139" s="373"/>
      <c r="L139" s="373"/>
      <c r="M139" s="373"/>
      <c r="N139" s="373"/>
      <c r="O139" s="373"/>
      <c r="P139" s="373"/>
      <c r="Q139" s="373"/>
      <c r="R139" s="373"/>
      <c r="S139" s="373"/>
    </row>
    <row r="140" spans="8:19">
      <c r="H140" s="373"/>
      <c r="I140" s="373"/>
      <c r="J140" s="373"/>
      <c r="K140" s="373"/>
      <c r="L140" s="373"/>
      <c r="M140" s="373"/>
      <c r="N140" s="373"/>
      <c r="O140" s="373"/>
      <c r="P140" s="373"/>
      <c r="Q140" s="373"/>
      <c r="R140" s="373"/>
      <c r="S140" s="373"/>
    </row>
    <row r="141" spans="8:19">
      <c r="H141" s="373"/>
      <c r="I141" s="373"/>
      <c r="J141" s="373"/>
      <c r="K141" s="373"/>
      <c r="L141" s="373"/>
      <c r="M141" s="373"/>
      <c r="N141" s="373"/>
      <c r="O141" s="373"/>
      <c r="P141" s="373"/>
      <c r="Q141" s="373"/>
      <c r="R141" s="373"/>
      <c r="S141" s="373"/>
    </row>
    <row r="142" spans="8:19">
      <c r="H142" s="373"/>
      <c r="I142" s="373"/>
      <c r="J142" s="373"/>
      <c r="K142" s="373"/>
      <c r="L142" s="373"/>
      <c r="M142" s="373"/>
      <c r="N142" s="373"/>
      <c r="O142" s="373"/>
      <c r="P142" s="373"/>
      <c r="Q142" s="373"/>
      <c r="R142" s="373"/>
      <c r="S142" s="373"/>
    </row>
    <row r="143" spans="8:19">
      <c r="H143" s="373"/>
      <c r="I143" s="373"/>
      <c r="J143" s="373"/>
      <c r="K143" s="373"/>
      <c r="L143" s="373"/>
      <c r="M143" s="373"/>
      <c r="N143" s="373"/>
      <c r="O143" s="373"/>
      <c r="P143" s="373"/>
      <c r="Q143" s="373"/>
      <c r="R143" s="373"/>
      <c r="S143" s="373"/>
    </row>
  </sheetData>
  <mergeCells count="21">
    <mergeCell ref="P1:S1"/>
    <mergeCell ref="B2:S2"/>
    <mergeCell ref="P4:S4"/>
    <mergeCell ref="B5:B6"/>
    <mergeCell ref="C5:C6"/>
    <mergeCell ref="D5:D6"/>
    <mergeCell ref="E5:G5"/>
    <mergeCell ref="H5:K5"/>
    <mergeCell ref="L5:O5"/>
    <mergeCell ref="P5:S5"/>
    <mergeCell ref="P12:S14"/>
    <mergeCell ref="B15:B22"/>
    <mergeCell ref="E20:G22"/>
    <mergeCell ref="H20:K22"/>
    <mergeCell ref="L20:O22"/>
    <mergeCell ref="P20:S22"/>
    <mergeCell ref="B23:B25"/>
    <mergeCell ref="B7:B14"/>
    <mergeCell ref="E12:G14"/>
    <mergeCell ref="H12:K14"/>
    <mergeCell ref="L12:O14"/>
  </mergeCells>
  <pageMargins left="0.70866141732283472" right="0.70866141732283472" top="0.9" bottom="0.74803149606299213"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sheetViews>
  <sheetFormatPr defaultColWidth="9.140625" defaultRowHeight="12.75"/>
  <cols>
    <col min="1" max="1" width="3.85546875" style="421" customWidth="1"/>
    <col min="2" max="2" width="9.85546875" style="421" customWidth="1"/>
    <col min="3" max="3" width="23.5703125" style="421" bestFit="1" customWidth="1"/>
    <col min="4" max="4" width="11.7109375" style="421" customWidth="1"/>
    <col min="5" max="5" width="9.85546875" style="421" customWidth="1"/>
    <col min="6" max="6" width="9.7109375" style="421" customWidth="1"/>
    <col min="7" max="7" width="9.42578125" style="421" customWidth="1"/>
    <col min="8" max="9" width="9" style="421" customWidth="1"/>
    <col min="10" max="10" width="9.85546875" style="421" customWidth="1"/>
    <col min="11" max="11" width="9.7109375" style="421" customWidth="1"/>
    <col min="12" max="12" width="9" style="421" customWidth="1"/>
    <col min="13" max="13" width="10.7109375" style="421" customWidth="1"/>
    <col min="14" max="14" width="9.28515625" style="421" customWidth="1"/>
    <col min="15" max="15" width="10.28515625" style="421" customWidth="1"/>
    <col min="16" max="17" width="9.7109375" style="421" customWidth="1"/>
    <col min="18" max="18" width="8.42578125" style="421" bestFit="1" customWidth="1"/>
    <col min="19" max="19" width="9.7109375" style="421" customWidth="1"/>
    <col min="20" max="22" width="7.28515625" style="421" bestFit="1" customWidth="1"/>
    <col min="23" max="23" width="10" style="421" customWidth="1"/>
    <col min="24" max="24" width="9.28515625" style="421" customWidth="1"/>
    <col min="25" max="25" width="7.5703125" style="421" customWidth="1"/>
    <col min="26" max="26" width="9.7109375" style="421" customWidth="1"/>
    <col min="27" max="27" width="8.42578125" style="421" bestFit="1" customWidth="1"/>
    <col min="28" max="31" width="7.28515625" style="421" bestFit="1" customWidth="1"/>
    <col min="32" max="32" width="8.42578125" style="421" customWidth="1"/>
    <col min="33" max="33" width="7.28515625" style="421" customWidth="1"/>
    <col min="34" max="34" width="7.7109375" style="421" customWidth="1"/>
    <col min="35" max="35" width="7.42578125" style="421" customWidth="1"/>
    <col min="36" max="36" width="7.7109375" style="421" customWidth="1"/>
    <col min="37" max="37" width="9.42578125" style="421" customWidth="1"/>
    <col min="38" max="38" width="8.28515625" style="421" customWidth="1"/>
    <col min="39" max="39" width="7.140625" style="421" customWidth="1"/>
    <col min="40" max="40" width="6.85546875" style="421" customWidth="1"/>
    <col min="41" max="16384" width="9.140625" style="421"/>
  </cols>
  <sheetData>
    <row r="1" spans="2:40">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K1" s="2115" t="s">
        <v>260</v>
      </c>
      <c r="AL1" s="2115"/>
      <c r="AM1" s="2115"/>
      <c r="AN1" s="2115"/>
    </row>
    <row r="2" spans="2:40" ht="13.9" customHeight="1">
      <c r="B2" s="2116" t="s">
        <v>279</v>
      </c>
      <c r="C2" s="2116"/>
      <c r="D2" s="2116"/>
      <c r="E2" s="2116"/>
      <c r="F2" s="2116"/>
      <c r="G2" s="2116"/>
      <c r="H2" s="2116"/>
      <c r="I2" s="2116"/>
      <c r="J2" s="2116"/>
      <c r="K2" s="2116"/>
      <c r="L2" s="2116"/>
      <c r="M2" s="2116"/>
      <c r="N2" s="2116"/>
      <c r="O2" s="2116"/>
      <c r="P2" s="2116"/>
      <c r="Q2" s="2116"/>
      <c r="R2" s="2116"/>
      <c r="S2" s="2116"/>
      <c r="T2" s="2116"/>
      <c r="U2" s="2116"/>
      <c r="V2" s="2116"/>
      <c r="W2" s="2116"/>
      <c r="X2" s="2116"/>
      <c r="Y2" s="2116"/>
      <c r="Z2" s="2116"/>
      <c r="AA2" s="2116"/>
      <c r="AB2" s="2116"/>
      <c r="AC2" s="2116"/>
      <c r="AD2" s="2116"/>
      <c r="AE2" s="2116"/>
      <c r="AF2" s="2116"/>
      <c r="AG2" s="2116"/>
      <c r="AH2" s="2116"/>
      <c r="AI2" s="2116"/>
      <c r="AJ2" s="2116"/>
      <c r="AK2" s="2116"/>
      <c r="AL2" s="2116"/>
      <c r="AM2" s="2116"/>
      <c r="AN2" s="2116"/>
    </row>
    <row r="3" spans="2:40">
      <c r="B3" s="422"/>
      <c r="C3" s="422"/>
      <c r="D3" s="422"/>
      <c r="E3" s="422"/>
      <c r="F3" s="423"/>
      <c r="G3" s="422"/>
      <c r="H3" s="422"/>
      <c r="I3" s="422"/>
      <c r="J3" s="422"/>
      <c r="K3" s="422"/>
      <c r="L3" s="422"/>
      <c r="M3" s="422"/>
      <c r="N3" s="422"/>
      <c r="O3" s="422"/>
      <c r="P3" s="422"/>
      <c r="Q3" s="422"/>
      <c r="R3" s="422"/>
      <c r="S3" s="422"/>
      <c r="T3" s="422"/>
      <c r="U3" s="422"/>
      <c r="V3" s="422"/>
      <c r="W3" s="422"/>
      <c r="X3" s="422"/>
      <c r="Y3" s="422"/>
      <c r="Z3" s="422"/>
      <c r="AA3" s="422"/>
      <c r="AB3" s="422"/>
      <c r="AC3" s="422"/>
      <c r="AD3" s="422"/>
    </row>
    <row r="4" spans="2:40">
      <c r="B4" s="422"/>
      <c r="C4" s="422"/>
      <c r="D4" s="422"/>
      <c r="E4" s="422"/>
      <c r="G4" s="422"/>
      <c r="H4" s="422"/>
      <c r="I4" s="422"/>
      <c r="J4" s="422"/>
      <c r="K4" s="422"/>
      <c r="L4" s="422"/>
      <c r="M4" s="422"/>
      <c r="N4" s="422"/>
      <c r="O4" s="422"/>
      <c r="P4" s="422"/>
      <c r="Q4" s="422"/>
      <c r="R4" s="422"/>
      <c r="S4" s="422"/>
      <c r="T4" s="422"/>
      <c r="U4" s="422"/>
      <c r="V4" s="422"/>
      <c r="W4" s="422"/>
      <c r="X4" s="422"/>
      <c r="Y4" s="422"/>
      <c r="Z4" s="422"/>
      <c r="AA4" s="422"/>
      <c r="AB4" s="422"/>
      <c r="AC4" s="422"/>
      <c r="AD4" s="422"/>
    </row>
    <row r="5" spans="2:40" ht="13.5" thickBot="1">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K5" s="2117" t="s">
        <v>0</v>
      </c>
      <c r="AL5" s="2117"/>
      <c r="AM5" s="2117"/>
      <c r="AN5" s="2117"/>
    </row>
    <row r="6" spans="2:40" ht="15" customHeight="1" thickBot="1">
      <c r="B6" s="2118" t="s">
        <v>5</v>
      </c>
      <c r="C6" s="2120" t="s">
        <v>20</v>
      </c>
      <c r="D6" s="2118" t="s">
        <v>4</v>
      </c>
      <c r="E6" s="2124" t="s">
        <v>4</v>
      </c>
      <c r="F6" s="2125"/>
      <c r="G6" s="2125"/>
      <c r="H6" s="2125"/>
      <c r="I6" s="2125"/>
      <c r="J6" s="2125"/>
      <c r="K6" s="2125"/>
      <c r="L6" s="2125"/>
      <c r="M6" s="2126"/>
      <c r="N6" s="2118" t="s">
        <v>18</v>
      </c>
      <c r="O6" s="2127"/>
      <c r="P6" s="2127"/>
      <c r="Q6" s="2127"/>
      <c r="R6" s="2127"/>
      <c r="S6" s="2127"/>
      <c r="T6" s="2127"/>
      <c r="U6" s="2127"/>
      <c r="V6" s="2128"/>
      <c r="W6" s="2118" t="s">
        <v>6</v>
      </c>
      <c r="X6" s="2127"/>
      <c r="Y6" s="2127"/>
      <c r="Z6" s="2127"/>
      <c r="AA6" s="2127"/>
      <c r="AB6" s="2127"/>
      <c r="AC6" s="2127"/>
      <c r="AD6" s="2127"/>
      <c r="AE6" s="2128"/>
      <c r="AF6" s="2118" t="s">
        <v>262</v>
      </c>
      <c r="AG6" s="2127"/>
      <c r="AH6" s="2127"/>
      <c r="AI6" s="2127"/>
      <c r="AJ6" s="2127"/>
      <c r="AK6" s="2127"/>
      <c r="AL6" s="2127"/>
      <c r="AM6" s="2127"/>
      <c r="AN6" s="2128"/>
    </row>
    <row r="7" spans="2:40" ht="17.45" customHeight="1">
      <c r="B7" s="2119"/>
      <c r="C7" s="2121"/>
      <c r="D7" s="2119"/>
      <c r="E7" s="2109" t="s">
        <v>1</v>
      </c>
      <c r="F7" s="2110"/>
      <c r="G7" s="2111"/>
      <c r="H7" s="2109" t="s">
        <v>2</v>
      </c>
      <c r="I7" s="2110"/>
      <c r="J7" s="2111"/>
      <c r="K7" s="2109" t="s">
        <v>3</v>
      </c>
      <c r="L7" s="2110"/>
      <c r="M7" s="2111"/>
      <c r="N7" s="2109" t="s">
        <v>1</v>
      </c>
      <c r="O7" s="2110"/>
      <c r="P7" s="2111"/>
      <c r="Q7" s="2109" t="s">
        <v>2</v>
      </c>
      <c r="R7" s="2110"/>
      <c r="S7" s="2111"/>
      <c r="T7" s="2109" t="s">
        <v>3</v>
      </c>
      <c r="U7" s="2110"/>
      <c r="V7" s="2111"/>
      <c r="W7" s="2109" t="s">
        <v>1</v>
      </c>
      <c r="X7" s="2110"/>
      <c r="Y7" s="2111"/>
      <c r="Z7" s="2109" t="s">
        <v>2</v>
      </c>
      <c r="AA7" s="2110"/>
      <c r="AB7" s="2111"/>
      <c r="AC7" s="2110" t="s">
        <v>3</v>
      </c>
      <c r="AD7" s="2110"/>
      <c r="AE7" s="2110"/>
      <c r="AF7" s="2109" t="s">
        <v>1</v>
      </c>
      <c r="AG7" s="2110"/>
      <c r="AH7" s="2111"/>
      <c r="AI7" s="2109" t="s">
        <v>2</v>
      </c>
      <c r="AJ7" s="2110"/>
      <c r="AK7" s="2111"/>
      <c r="AL7" s="2109" t="s">
        <v>3</v>
      </c>
      <c r="AM7" s="2110"/>
      <c r="AN7" s="2111"/>
    </row>
    <row r="8" spans="2:40" ht="53.45" customHeight="1" thickBot="1">
      <c r="B8" s="2119"/>
      <c r="C8" s="2122"/>
      <c r="D8" s="2123"/>
      <c r="E8" s="424" t="s">
        <v>280</v>
      </c>
      <c r="F8" s="425" t="s">
        <v>281</v>
      </c>
      <c r="G8" s="426" t="s">
        <v>282</v>
      </c>
      <c r="H8" s="424" t="s">
        <v>280</v>
      </c>
      <c r="I8" s="425" t="s">
        <v>281</v>
      </c>
      <c r="J8" s="426" t="s">
        <v>282</v>
      </c>
      <c r="K8" s="424" t="s">
        <v>280</v>
      </c>
      <c r="L8" s="425" t="s">
        <v>281</v>
      </c>
      <c r="M8" s="426" t="s">
        <v>282</v>
      </c>
      <c r="N8" s="424" t="s">
        <v>280</v>
      </c>
      <c r="O8" s="425" t="s">
        <v>281</v>
      </c>
      <c r="P8" s="426" t="s">
        <v>282</v>
      </c>
      <c r="Q8" s="424" t="s">
        <v>280</v>
      </c>
      <c r="R8" s="425" t="s">
        <v>281</v>
      </c>
      <c r="S8" s="426" t="s">
        <v>282</v>
      </c>
      <c r="T8" s="424" t="s">
        <v>280</v>
      </c>
      <c r="U8" s="425" t="s">
        <v>281</v>
      </c>
      <c r="V8" s="426" t="s">
        <v>282</v>
      </c>
      <c r="W8" s="424" t="s">
        <v>280</v>
      </c>
      <c r="X8" s="425" t="s">
        <v>281</v>
      </c>
      <c r="Y8" s="426" t="s">
        <v>282</v>
      </c>
      <c r="Z8" s="424" t="s">
        <v>280</v>
      </c>
      <c r="AA8" s="425" t="s">
        <v>281</v>
      </c>
      <c r="AB8" s="426" t="s">
        <v>282</v>
      </c>
      <c r="AC8" s="424" t="s">
        <v>280</v>
      </c>
      <c r="AD8" s="425" t="s">
        <v>281</v>
      </c>
      <c r="AE8" s="426" t="s">
        <v>282</v>
      </c>
      <c r="AF8" s="427" t="s">
        <v>280</v>
      </c>
      <c r="AG8" s="425" t="s">
        <v>281</v>
      </c>
      <c r="AH8" s="428" t="s">
        <v>282</v>
      </c>
      <c r="AI8" s="427" t="s">
        <v>280</v>
      </c>
      <c r="AJ8" s="429" t="s">
        <v>281</v>
      </c>
      <c r="AK8" s="428" t="s">
        <v>282</v>
      </c>
      <c r="AL8" s="427" t="s">
        <v>280</v>
      </c>
      <c r="AM8" s="429" t="s">
        <v>281</v>
      </c>
      <c r="AN8" s="428" t="s">
        <v>282</v>
      </c>
    </row>
    <row r="9" spans="2:40" s="447" customFormat="1" ht="13.15" customHeight="1">
      <c r="B9" s="2112" t="s">
        <v>19</v>
      </c>
      <c r="C9" s="430" t="s">
        <v>266</v>
      </c>
      <c r="D9" s="431">
        <v>3356.0479999999998</v>
      </c>
      <c r="E9" s="431">
        <v>1610.6659999999999</v>
      </c>
      <c r="F9" s="432">
        <v>213.036</v>
      </c>
      <c r="G9" s="433">
        <v>1120.7</v>
      </c>
      <c r="H9" s="431">
        <v>221.04400000000001</v>
      </c>
      <c r="I9" s="432">
        <v>35.182000000000002</v>
      </c>
      <c r="J9" s="433">
        <v>40.901000000000003</v>
      </c>
      <c r="K9" s="431">
        <v>84.317999999999998</v>
      </c>
      <c r="L9" s="432">
        <v>8.4719999999999995</v>
      </c>
      <c r="M9" s="433">
        <v>21.728999999999999</v>
      </c>
      <c r="N9" s="434">
        <v>1002.978</v>
      </c>
      <c r="O9" s="435">
        <v>152.68899999999999</v>
      </c>
      <c r="P9" s="436">
        <v>1114.9179999999999</v>
      </c>
      <c r="Q9" s="434">
        <v>152.18700000000001</v>
      </c>
      <c r="R9" s="435">
        <v>20.146000000000001</v>
      </c>
      <c r="S9" s="436">
        <v>35.378999999999998</v>
      </c>
      <c r="T9" s="434">
        <v>67.281999999999996</v>
      </c>
      <c r="U9" s="435">
        <v>7.7460000000000004</v>
      </c>
      <c r="V9" s="436">
        <v>19.852</v>
      </c>
      <c r="W9" s="437">
        <v>603.65599999999995</v>
      </c>
      <c r="X9" s="438">
        <v>59.063000000000002</v>
      </c>
      <c r="Y9" s="439">
        <v>5.7460000000000004</v>
      </c>
      <c r="Z9" s="437">
        <v>66.716999999999999</v>
      </c>
      <c r="AA9" s="438">
        <v>15.036</v>
      </c>
      <c r="AB9" s="439">
        <v>5.5220000000000002</v>
      </c>
      <c r="AC9" s="440">
        <v>16.998000000000001</v>
      </c>
      <c r="AD9" s="438">
        <v>0.72599999999999998</v>
      </c>
      <c r="AE9" s="441">
        <v>1.877</v>
      </c>
      <c r="AF9" s="442">
        <v>4.032</v>
      </c>
      <c r="AG9" s="432">
        <v>1.284</v>
      </c>
      <c r="AH9" s="443">
        <v>3.5999999999999997E-2</v>
      </c>
      <c r="AI9" s="444">
        <v>2.14</v>
      </c>
      <c r="AJ9" s="445">
        <v>2.496</v>
      </c>
      <c r="AK9" s="446">
        <v>0</v>
      </c>
      <c r="AL9" s="442">
        <v>3.7999999999999999E-2</v>
      </c>
      <c r="AM9" s="445">
        <v>0</v>
      </c>
      <c r="AN9" s="443">
        <v>0</v>
      </c>
    </row>
    <row r="10" spans="2:40" s="447" customFormat="1">
      <c r="B10" s="2113"/>
      <c r="C10" s="448" t="s">
        <v>267</v>
      </c>
      <c r="D10" s="449">
        <v>52908.387000000002</v>
      </c>
      <c r="E10" s="449">
        <v>30890.334999999999</v>
      </c>
      <c r="F10" s="450">
        <v>2591.665</v>
      </c>
      <c r="G10" s="451">
        <v>6105.866</v>
      </c>
      <c r="H10" s="449">
        <v>11044.084999999999</v>
      </c>
      <c r="I10" s="450">
        <v>186.58500000000001</v>
      </c>
      <c r="J10" s="451">
        <v>507.78</v>
      </c>
      <c r="K10" s="449">
        <v>1507.068</v>
      </c>
      <c r="L10" s="450">
        <v>29.495999999999999</v>
      </c>
      <c r="M10" s="451">
        <v>45.506999999999998</v>
      </c>
      <c r="N10" s="452">
        <v>23835.991000000002</v>
      </c>
      <c r="O10" s="453">
        <v>2525.701</v>
      </c>
      <c r="P10" s="454">
        <v>6104.857</v>
      </c>
      <c r="Q10" s="452">
        <v>9649.57</v>
      </c>
      <c r="R10" s="453">
        <v>177.39599999999999</v>
      </c>
      <c r="S10" s="454">
        <v>461.666</v>
      </c>
      <c r="T10" s="452">
        <v>1264.5930000000001</v>
      </c>
      <c r="U10" s="453">
        <v>29.495999999999999</v>
      </c>
      <c r="V10" s="454">
        <v>45.323999999999998</v>
      </c>
      <c r="W10" s="452">
        <v>6820.4340000000002</v>
      </c>
      <c r="X10" s="453">
        <v>65.694000000000003</v>
      </c>
      <c r="Y10" s="454">
        <v>1.0089999999999999</v>
      </c>
      <c r="Z10" s="452">
        <v>1392.019</v>
      </c>
      <c r="AA10" s="453">
        <v>9.1890000000000001</v>
      </c>
      <c r="AB10" s="454">
        <v>9.1430000000000007</v>
      </c>
      <c r="AC10" s="455">
        <v>242.45</v>
      </c>
      <c r="AD10" s="453">
        <v>0</v>
      </c>
      <c r="AE10" s="456">
        <v>0.183</v>
      </c>
      <c r="AF10" s="449">
        <v>233.91</v>
      </c>
      <c r="AG10" s="453">
        <v>0.27</v>
      </c>
      <c r="AH10" s="457">
        <v>0</v>
      </c>
      <c r="AI10" s="458">
        <v>2.496</v>
      </c>
      <c r="AJ10" s="459">
        <v>0</v>
      </c>
      <c r="AK10" s="451">
        <v>36.970999999999997</v>
      </c>
      <c r="AL10" s="449">
        <v>2.5000000000000001E-2</v>
      </c>
      <c r="AM10" s="456">
        <v>0</v>
      </c>
      <c r="AN10" s="454">
        <v>0</v>
      </c>
    </row>
    <row r="11" spans="2:40" s="447" customFormat="1">
      <c r="B11" s="2113"/>
      <c r="C11" s="448" t="s">
        <v>268</v>
      </c>
      <c r="D11" s="449">
        <v>206196.91</v>
      </c>
      <c r="E11" s="449">
        <v>79408.626000000004</v>
      </c>
      <c r="F11" s="450">
        <v>56559.684000000001</v>
      </c>
      <c r="G11" s="451">
        <v>21284.174999999999</v>
      </c>
      <c r="H11" s="449">
        <v>16115.550999999999</v>
      </c>
      <c r="I11" s="450">
        <v>9098.5190000000002</v>
      </c>
      <c r="J11" s="451">
        <v>16810.736000000001</v>
      </c>
      <c r="K11" s="449">
        <v>3650.4560000000001</v>
      </c>
      <c r="L11" s="450">
        <v>1467.124</v>
      </c>
      <c r="M11" s="451">
        <v>1802.039</v>
      </c>
      <c r="N11" s="452">
        <v>32458.184000000001</v>
      </c>
      <c r="O11" s="453">
        <v>12242.755999999999</v>
      </c>
      <c r="P11" s="454">
        <v>20184.656999999999</v>
      </c>
      <c r="Q11" s="452">
        <v>8044.2529999999997</v>
      </c>
      <c r="R11" s="453">
        <v>1952.3610000000001</v>
      </c>
      <c r="S11" s="454">
        <v>11796.701999999999</v>
      </c>
      <c r="T11" s="452">
        <v>1832.6369999999999</v>
      </c>
      <c r="U11" s="453">
        <v>550.52800000000002</v>
      </c>
      <c r="V11" s="454">
        <v>549.34199999999998</v>
      </c>
      <c r="W11" s="452">
        <v>46645.599000000002</v>
      </c>
      <c r="X11" s="453">
        <v>42381.637999999999</v>
      </c>
      <c r="Y11" s="454">
        <v>1097.855</v>
      </c>
      <c r="Z11" s="452">
        <v>7999.8379999999997</v>
      </c>
      <c r="AA11" s="453">
        <v>7143.5940000000001</v>
      </c>
      <c r="AB11" s="454">
        <v>4731.5969999999998</v>
      </c>
      <c r="AC11" s="455">
        <v>1802.2370000000001</v>
      </c>
      <c r="AD11" s="453">
        <v>913.38099999999997</v>
      </c>
      <c r="AE11" s="456">
        <v>1252.6969999999999</v>
      </c>
      <c r="AF11" s="449">
        <v>304.84300000000002</v>
      </c>
      <c r="AG11" s="450">
        <v>1935.29</v>
      </c>
      <c r="AH11" s="451">
        <v>1.663</v>
      </c>
      <c r="AI11" s="460">
        <v>71.459999999999994</v>
      </c>
      <c r="AJ11" s="450">
        <v>2.5640000000000001</v>
      </c>
      <c r="AK11" s="451">
        <v>282.43700000000001</v>
      </c>
      <c r="AL11" s="449">
        <v>15.582000000000001</v>
      </c>
      <c r="AM11" s="459">
        <v>3.2149999999999999</v>
      </c>
      <c r="AN11" s="454">
        <v>0</v>
      </c>
    </row>
    <row r="12" spans="2:40" s="447" customFormat="1">
      <c r="B12" s="2113"/>
      <c r="C12" s="448" t="s">
        <v>269</v>
      </c>
      <c r="D12" s="449">
        <v>18500.942999999999</v>
      </c>
      <c r="E12" s="449">
        <v>8786.268</v>
      </c>
      <c r="F12" s="450">
        <v>5017.5659999999998</v>
      </c>
      <c r="G12" s="451">
        <v>1880.086</v>
      </c>
      <c r="H12" s="449">
        <v>884.50199999999995</v>
      </c>
      <c r="I12" s="450">
        <v>443.78399999999999</v>
      </c>
      <c r="J12" s="451">
        <v>603.60599999999999</v>
      </c>
      <c r="K12" s="449">
        <v>547.21600000000001</v>
      </c>
      <c r="L12" s="450">
        <v>121.687</v>
      </c>
      <c r="M12" s="451">
        <v>216.22800000000001</v>
      </c>
      <c r="N12" s="452">
        <v>7128.8230000000003</v>
      </c>
      <c r="O12" s="453">
        <v>4057.9969999999998</v>
      </c>
      <c r="P12" s="454">
        <v>1632.24</v>
      </c>
      <c r="Q12" s="452">
        <v>700.48</v>
      </c>
      <c r="R12" s="453">
        <v>378.38299999999998</v>
      </c>
      <c r="S12" s="454">
        <v>495.31</v>
      </c>
      <c r="T12" s="452">
        <v>386.33199999999999</v>
      </c>
      <c r="U12" s="453">
        <v>89.078000000000003</v>
      </c>
      <c r="V12" s="454">
        <v>54.152999999999999</v>
      </c>
      <c r="W12" s="452">
        <v>1629.8119999999999</v>
      </c>
      <c r="X12" s="453">
        <v>959.56899999999996</v>
      </c>
      <c r="Y12" s="454">
        <v>1.921</v>
      </c>
      <c r="Z12" s="452">
        <v>184.00899999999999</v>
      </c>
      <c r="AA12" s="453">
        <v>65.400999999999996</v>
      </c>
      <c r="AB12" s="454">
        <v>108.29600000000001</v>
      </c>
      <c r="AC12" s="455">
        <v>160.88399999999999</v>
      </c>
      <c r="AD12" s="453">
        <v>32.609000000000002</v>
      </c>
      <c r="AE12" s="456">
        <v>161.81299999999999</v>
      </c>
      <c r="AF12" s="461">
        <v>27.632999999999999</v>
      </c>
      <c r="AG12" s="450">
        <v>0</v>
      </c>
      <c r="AH12" s="451">
        <v>245.92500000000001</v>
      </c>
      <c r="AI12" s="462">
        <v>1.2999999999999999E-2</v>
      </c>
      <c r="AJ12" s="453">
        <v>0</v>
      </c>
      <c r="AK12" s="463">
        <v>0</v>
      </c>
      <c r="AL12" s="456">
        <v>0</v>
      </c>
      <c r="AM12" s="453">
        <v>0</v>
      </c>
      <c r="AN12" s="454">
        <v>0.26200000000000001</v>
      </c>
    </row>
    <row r="13" spans="2:40" s="447" customFormat="1" ht="13.5" thickBot="1">
      <c r="B13" s="2114"/>
      <c r="C13" s="464" t="s">
        <v>270</v>
      </c>
      <c r="D13" s="465">
        <v>280962.288</v>
      </c>
      <c r="E13" s="465">
        <v>120695.895</v>
      </c>
      <c r="F13" s="466">
        <v>64381.951000000001</v>
      </c>
      <c r="G13" s="467">
        <v>30390.827000000001</v>
      </c>
      <c r="H13" s="465">
        <v>28265.182000000001</v>
      </c>
      <c r="I13" s="466">
        <v>9764.07</v>
      </c>
      <c r="J13" s="467">
        <v>17963.023000000001</v>
      </c>
      <c r="K13" s="465">
        <v>5789.058</v>
      </c>
      <c r="L13" s="466">
        <v>1626.779</v>
      </c>
      <c r="M13" s="467">
        <v>2085.5030000000002</v>
      </c>
      <c r="N13" s="465">
        <v>64425.976000000002</v>
      </c>
      <c r="O13" s="466">
        <v>18979.143</v>
      </c>
      <c r="P13" s="467">
        <v>29036.671999999999</v>
      </c>
      <c r="Q13" s="465">
        <v>18546.490000000002</v>
      </c>
      <c r="R13" s="466">
        <v>2528.2860000000001</v>
      </c>
      <c r="S13" s="467">
        <v>12789.057000000001</v>
      </c>
      <c r="T13" s="465">
        <v>3550.8440000000001</v>
      </c>
      <c r="U13" s="466">
        <v>676.84799999999996</v>
      </c>
      <c r="V13" s="467">
        <v>668.67100000000005</v>
      </c>
      <c r="W13" s="465">
        <v>55699.500999999997</v>
      </c>
      <c r="X13" s="466">
        <v>43465.964</v>
      </c>
      <c r="Y13" s="467">
        <v>1106.5309999999999</v>
      </c>
      <c r="Z13" s="465">
        <v>9642.5830000000005</v>
      </c>
      <c r="AA13" s="466">
        <v>7233.22</v>
      </c>
      <c r="AB13" s="467">
        <v>4854.558</v>
      </c>
      <c r="AC13" s="468">
        <v>2222.569</v>
      </c>
      <c r="AD13" s="466">
        <v>946.71600000000001</v>
      </c>
      <c r="AE13" s="469">
        <v>1416.57</v>
      </c>
      <c r="AF13" s="465">
        <v>570.41800000000001</v>
      </c>
      <c r="AG13" s="466">
        <v>1936.8440000000001</v>
      </c>
      <c r="AH13" s="467">
        <v>247.624</v>
      </c>
      <c r="AI13" s="470">
        <v>76.108999999999995</v>
      </c>
      <c r="AJ13" s="466">
        <v>2.5640000000000001</v>
      </c>
      <c r="AK13" s="467">
        <v>319.40800000000002</v>
      </c>
      <c r="AL13" s="465">
        <v>15.645</v>
      </c>
      <c r="AM13" s="466">
        <v>3.2149999999999999</v>
      </c>
      <c r="AN13" s="467">
        <v>0.26200000000000001</v>
      </c>
    </row>
    <row r="14" spans="2:40" ht="15" customHeight="1">
      <c r="B14" s="2112" t="s">
        <v>352</v>
      </c>
      <c r="C14" s="430" t="s">
        <v>266</v>
      </c>
      <c r="D14" s="431">
        <v>2042.9649999999999</v>
      </c>
      <c r="E14" s="431">
        <v>1226.3219999999999</v>
      </c>
      <c r="F14" s="432">
        <v>205.79900000000001</v>
      </c>
      <c r="G14" s="433">
        <v>236.24100000000001</v>
      </c>
      <c r="H14" s="431">
        <v>216.685</v>
      </c>
      <c r="I14" s="432">
        <v>31.51</v>
      </c>
      <c r="J14" s="433">
        <v>35.625999999999998</v>
      </c>
      <c r="K14" s="431">
        <v>78.790999999999997</v>
      </c>
      <c r="L14" s="432">
        <v>4.024</v>
      </c>
      <c r="M14" s="433">
        <v>7.9669999999999996</v>
      </c>
      <c r="N14" s="434">
        <v>555.654</v>
      </c>
      <c r="O14" s="435">
        <v>144.482</v>
      </c>
      <c r="P14" s="436">
        <v>227.94800000000001</v>
      </c>
      <c r="Q14" s="434">
        <v>133.46299999999999</v>
      </c>
      <c r="R14" s="435">
        <v>17.446000000000002</v>
      </c>
      <c r="S14" s="436">
        <v>23.483000000000001</v>
      </c>
      <c r="T14" s="434">
        <v>57.198999999999998</v>
      </c>
      <c r="U14" s="435">
        <v>3.673</v>
      </c>
      <c r="V14" s="436">
        <v>5.1849999999999996</v>
      </c>
      <c r="W14" s="437">
        <v>630.48</v>
      </c>
      <c r="X14" s="438">
        <v>60.215000000000003</v>
      </c>
      <c r="Y14" s="439">
        <v>8.2739999999999991</v>
      </c>
      <c r="Z14" s="437">
        <v>82.738</v>
      </c>
      <c r="AA14" s="438">
        <v>14.028</v>
      </c>
      <c r="AB14" s="439">
        <v>7.016</v>
      </c>
      <c r="AC14" s="437">
        <v>21.536000000000001</v>
      </c>
      <c r="AD14" s="438">
        <v>0.35099999999999998</v>
      </c>
      <c r="AE14" s="439">
        <v>2.782</v>
      </c>
      <c r="AF14" s="437">
        <v>40.188000000000002</v>
      </c>
      <c r="AG14" s="438">
        <v>1.1020000000000001</v>
      </c>
      <c r="AH14" s="439">
        <v>1.9E-2</v>
      </c>
      <c r="AI14" s="437">
        <v>0.48399999999999999</v>
      </c>
      <c r="AJ14" s="438">
        <v>3.5999999999999997E-2</v>
      </c>
      <c r="AK14" s="439">
        <v>5.1269999999999998</v>
      </c>
      <c r="AL14" s="437">
        <v>5.6000000000000001E-2</v>
      </c>
      <c r="AM14" s="438">
        <v>0</v>
      </c>
      <c r="AN14" s="439">
        <v>0</v>
      </c>
    </row>
    <row r="15" spans="2:40">
      <c r="B15" s="2113"/>
      <c r="C15" s="448" t="s">
        <v>267</v>
      </c>
      <c r="D15" s="449">
        <v>56056.334000000003</v>
      </c>
      <c r="E15" s="449">
        <v>34365.788</v>
      </c>
      <c r="F15" s="450">
        <v>1725.846</v>
      </c>
      <c r="G15" s="451">
        <v>5979.0029999999997</v>
      </c>
      <c r="H15" s="449">
        <v>12114.186</v>
      </c>
      <c r="I15" s="450">
        <v>78.295000000000002</v>
      </c>
      <c r="J15" s="451">
        <v>639.23</v>
      </c>
      <c r="K15" s="449">
        <v>1047.0930000000001</v>
      </c>
      <c r="L15" s="450">
        <v>33.026000000000003</v>
      </c>
      <c r="M15" s="451">
        <v>73.867000000000004</v>
      </c>
      <c r="N15" s="452">
        <v>27330.561000000002</v>
      </c>
      <c r="O15" s="453">
        <v>1662.546</v>
      </c>
      <c r="P15" s="454">
        <v>5978.6710000000003</v>
      </c>
      <c r="Q15" s="452">
        <v>10551.42</v>
      </c>
      <c r="R15" s="453">
        <v>73.468000000000004</v>
      </c>
      <c r="S15" s="454">
        <v>631.52200000000005</v>
      </c>
      <c r="T15" s="452">
        <v>832.93600000000004</v>
      </c>
      <c r="U15" s="453">
        <v>33.026000000000003</v>
      </c>
      <c r="V15" s="454">
        <v>73.712000000000003</v>
      </c>
      <c r="W15" s="452">
        <v>6886.5219999999999</v>
      </c>
      <c r="X15" s="453">
        <v>63.173000000000002</v>
      </c>
      <c r="Y15" s="454">
        <v>0.33200000000000002</v>
      </c>
      <c r="Z15" s="452">
        <v>1537.183</v>
      </c>
      <c r="AA15" s="453">
        <v>4.827</v>
      </c>
      <c r="AB15" s="454">
        <v>3.9980000000000002</v>
      </c>
      <c r="AC15" s="452">
        <v>214.15700000000001</v>
      </c>
      <c r="AD15" s="453">
        <v>0</v>
      </c>
      <c r="AE15" s="454">
        <v>0.155</v>
      </c>
      <c r="AF15" s="452">
        <v>148.70500000000001</v>
      </c>
      <c r="AG15" s="453">
        <v>0.127</v>
      </c>
      <c r="AH15" s="454">
        <v>0</v>
      </c>
      <c r="AI15" s="452">
        <v>25.582999999999998</v>
      </c>
      <c r="AJ15" s="453">
        <v>0</v>
      </c>
      <c r="AK15" s="454">
        <v>3.71</v>
      </c>
      <c r="AL15" s="452">
        <v>0</v>
      </c>
      <c r="AM15" s="453">
        <v>0</v>
      </c>
      <c r="AN15" s="454">
        <v>0</v>
      </c>
    </row>
    <row r="16" spans="2:40">
      <c r="B16" s="2113"/>
      <c r="C16" s="448" t="s">
        <v>268</v>
      </c>
      <c r="D16" s="449">
        <v>220598.18700000001</v>
      </c>
      <c r="E16" s="449">
        <v>85669.993000000002</v>
      </c>
      <c r="F16" s="450">
        <v>60458.845999999998</v>
      </c>
      <c r="G16" s="451">
        <v>19711.405999999999</v>
      </c>
      <c r="H16" s="449">
        <v>20272.617999999999</v>
      </c>
      <c r="I16" s="450">
        <v>9686.402</v>
      </c>
      <c r="J16" s="451">
        <v>17000.358</v>
      </c>
      <c r="K16" s="449">
        <v>4511.085</v>
      </c>
      <c r="L16" s="450">
        <v>1472.8230000000001</v>
      </c>
      <c r="M16" s="451">
        <v>1814.6559999999999</v>
      </c>
      <c r="N16" s="452">
        <v>33780.828999999998</v>
      </c>
      <c r="O16" s="453">
        <v>13419.925999999999</v>
      </c>
      <c r="P16" s="454">
        <v>17156.732</v>
      </c>
      <c r="Q16" s="452">
        <v>10474.912</v>
      </c>
      <c r="R16" s="453">
        <v>1813.415</v>
      </c>
      <c r="S16" s="454">
        <v>11862.106</v>
      </c>
      <c r="T16" s="452">
        <v>2419.0970000000002</v>
      </c>
      <c r="U16" s="453">
        <v>343.89800000000002</v>
      </c>
      <c r="V16" s="454">
        <v>445.18200000000002</v>
      </c>
      <c r="W16" s="452">
        <v>51556.784</v>
      </c>
      <c r="X16" s="453">
        <v>45156.154000000002</v>
      </c>
      <c r="Y16" s="454">
        <v>2268.0279999999998</v>
      </c>
      <c r="Z16" s="452">
        <v>9732.6790000000001</v>
      </c>
      <c r="AA16" s="453">
        <v>7868.7839999999997</v>
      </c>
      <c r="AB16" s="454">
        <v>4807.0039999999999</v>
      </c>
      <c r="AC16" s="452">
        <v>2054.1579999999999</v>
      </c>
      <c r="AD16" s="453">
        <v>1126.9010000000001</v>
      </c>
      <c r="AE16" s="454">
        <v>1369.4739999999999</v>
      </c>
      <c r="AF16" s="452">
        <v>332.38</v>
      </c>
      <c r="AG16" s="453">
        <v>1882.7660000000001</v>
      </c>
      <c r="AH16" s="454">
        <v>286.64600000000002</v>
      </c>
      <c r="AI16" s="452">
        <v>65.027000000000001</v>
      </c>
      <c r="AJ16" s="453">
        <v>4.2030000000000003</v>
      </c>
      <c r="AK16" s="454">
        <v>331.24799999999999</v>
      </c>
      <c r="AL16" s="452">
        <v>37.83</v>
      </c>
      <c r="AM16" s="453">
        <v>2.024</v>
      </c>
      <c r="AN16" s="454">
        <v>0</v>
      </c>
    </row>
    <row r="17" spans="2:40">
      <c r="B17" s="2113"/>
      <c r="C17" s="448" t="s">
        <v>269</v>
      </c>
      <c r="D17" s="449">
        <v>18878.224999999999</v>
      </c>
      <c r="E17" s="449">
        <v>10022.138000000001</v>
      </c>
      <c r="F17" s="450">
        <v>3564.6109999999999</v>
      </c>
      <c r="G17" s="451">
        <v>3035.6390000000001</v>
      </c>
      <c r="H17" s="449">
        <v>735.75099999999998</v>
      </c>
      <c r="I17" s="450">
        <v>239.15100000000001</v>
      </c>
      <c r="J17" s="451">
        <v>324.24400000000003</v>
      </c>
      <c r="K17" s="449">
        <v>722.351</v>
      </c>
      <c r="L17" s="450">
        <v>63.139000000000003</v>
      </c>
      <c r="M17" s="451">
        <v>171.20099999999999</v>
      </c>
      <c r="N17" s="452">
        <v>8130.4920000000002</v>
      </c>
      <c r="O17" s="453">
        <v>2655.3449999999998</v>
      </c>
      <c r="P17" s="454">
        <v>3030.94</v>
      </c>
      <c r="Q17" s="452">
        <v>552.827</v>
      </c>
      <c r="R17" s="453">
        <v>197.53100000000001</v>
      </c>
      <c r="S17" s="454">
        <v>228.286</v>
      </c>
      <c r="T17" s="452">
        <v>594.75199999999995</v>
      </c>
      <c r="U17" s="453">
        <v>45.076999999999998</v>
      </c>
      <c r="V17" s="454">
        <v>48.149000000000001</v>
      </c>
      <c r="W17" s="452">
        <v>1850.4349999999999</v>
      </c>
      <c r="X17" s="453">
        <v>907.97199999999998</v>
      </c>
      <c r="Y17" s="454">
        <v>4.6989999999999998</v>
      </c>
      <c r="Z17" s="452">
        <v>182.91399999999999</v>
      </c>
      <c r="AA17" s="453">
        <v>41.62</v>
      </c>
      <c r="AB17" s="454">
        <v>95.957999999999998</v>
      </c>
      <c r="AC17" s="452">
        <v>127.599</v>
      </c>
      <c r="AD17" s="453">
        <v>18.062000000000001</v>
      </c>
      <c r="AE17" s="454">
        <v>122.822</v>
      </c>
      <c r="AF17" s="452">
        <v>41.210999999999999</v>
      </c>
      <c r="AG17" s="453">
        <v>1.294</v>
      </c>
      <c r="AH17" s="454">
        <v>0</v>
      </c>
      <c r="AI17" s="452">
        <v>0.01</v>
      </c>
      <c r="AJ17" s="453">
        <v>0</v>
      </c>
      <c r="AK17" s="454">
        <v>0</v>
      </c>
      <c r="AL17" s="452">
        <v>0</v>
      </c>
      <c r="AM17" s="453">
        <v>0</v>
      </c>
      <c r="AN17" s="454">
        <v>0.23</v>
      </c>
    </row>
    <row r="18" spans="2:40" ht="13.5" thickBot="1">
      <c r="B18" s="2114"/>
      <c r="C18" s="464" t="s">
        <v>270</v>
      </c>
      <c r="D18" s="465">
        <v>297575.71100000001</v>
      </c>
      <c r="E18" s="465">
        <v>131284.24100000001</v>
      </c>
      <c r="F18" s="466">
        <v>65955.101999999999</v>
      </c>
      <c r="G18" s="467">
        <v>28962.289000000001</v>
      </c>
      <c r="H18" s="465">
        <v>33339.24</v>
      </c>
      <c r="I18" s="466">
        <v>10035.358</v>
      </c>
      <c r="J18" s="467">
        <v>17999.457999999999</v>
      </c>
      <c r="K18" s="465">
        <v>6359.32</v>
      </c>
      <c r="L18" s="466">
        <v>1573.0119999999999</v>
      </c>
      <c r="M18" s="467">
        <v>2067.6909999999998</v>
      </c>
      <c r="N18" s="465">
        <v>69797.535999999993</v>
      </c>
      <c r="O18" s="466">
        <v>17882.298999999999</v>
      </c>
      <c r="P18" s="467">
        <v>26394.291000000001</v>
      </c>
      <c r="Q18" s="465">
        <v>21712.621999999999</v>
      </c>
      <c r="R18" s="466">
        <v>2101.86</v>
      </c>
      <c r="S18" s="467">
        <v>12745.397000000001</v>
      </c>
      <c r="T18" s="465">
        <v>3903.9839999999999</v>
      </c>
      <c r="U18" s="466">
        <v>425.67399999999998</v>
      </c>
      <c r="V18" s="467">
        <v>572.22799999999995</v>
      </c>
      <c r="W18" s="465">
        <v>60924.220999999998</v>
      </c>
      <c r="X18" s="466">
        <v>46187.514000000003</v>
      </c>
      <c r="Y18" s="467">
        <v>2281.3330000000001</v>
      </c>
      <c r="Z18" s="465">
        <v>11535.513999999999</v>
      </c>
      <c r="AA18" s="466">
        <v>7929.259</v>
      </c>
      <c r="AB18" s="467">
        <v>4913.9759999999997</v>
      </c>
      <c r="AC18" s="468">
        <v>2417.4499999999998</v>
      </c>
      <c r="AD18" s="466">
        <v>1145.3140000000001</v>
      </c>
      <c r="AE18" s="469">
        <v>1495.2329999999999</v>
      </c>
      <c r="AF18" s="465">
        <v>562.48400000000004</v>
      </c>
      <c r="AG18" s="466">
        <v>1885.289</v>
      </c>
      <c r="AH18" s="471">
        <v>286.66500000000002</v>
      </c>
      <c r="AI18" s="470">
        <v>91.103999999999999</v>
      </c>
      <c r="AJ18" s="466">
        <v>4.2389999999999999</v>
      </c>
      <c r="AK18" s="467">
        <v>340.08499999999998</v>
      </c>
      <c r="AL18" s="465">
        <v>37.886000000000003</v>
      </c>
      <c r="AM18" s="466">
        <v>2.024</v>
      </c>
      <c r="AN18" s="472">
        <v>0.23</v>
      </c>
    </row>
    <row r="19" spans="2:40" s="447" customFormat="1">
      <c r="B19" s="473"/>
      <c r="C19" s="474"/>
      <c r="D19" s="475"/>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7"/>
      <c r="AD19" s="476"/>
    </row>
    <row r="20" spans="2:40" s="447" customFormat="1">
      <c r="B20" s="478" t="s">
        <v>283</v>
      </c>
      <c r="C20" s="474"/>
      <c r="D20" s="475"/>
      <c r="E20" s="475"/>
      <c r="F20" s="475"/>
      <c r="G20" s="475"/>
      <c r="H20" s="475"/>
      <c r="I20" s="475"/>
      <c r="J20" s="475"/>
      <c r="K20" s="475"/>
      <c r="L20" s="475"/>
      <c r="M20" s="475"/>
      <c r="N20" s="475"/>
      <c r="O20" s="475"/>
      <c r="P20" s="475"/>
      <c r="Q20" s="475"/>
      <c r="R20" s="475"/>
      <c r="S20" s="475"/>
      <c r="T20" s="475"/>
      <c r="U20" s="475"/>
      <c r="V20" s="475"/>
      <c r="W20" s="475"/>
      <c r="Y20" s="475"/>
      <c r="Z20" s="475"/>
      <c r="AA20" s="475"/>
      <c r="AB20" s="475"/>
      <c r="AC20" s="475"/>
    </row>
    <row r="21" spans="2:40" s="447" customFormat="1">
      <c r="B21" s="447" t="s">
        <v>284</v>
      </c>
      <c r="J21" s="479"/>
      <c r="X21" s="475"/>
    </row>
    <row r="22" spans="2:40" s="447" customFormat="1">
      <c r="B22" s="447" t="s">
        <v>285</v>
      </c>
      <c r="J22" s="474"/>
    </row>
    <row r="23" spans="2:40" s="447" customFormat="1">
      <c r="B23" s="447" t="s">
        <v>286</v>
      </c>
      <c r="J23" s="474"/>
    </row>
    <row r="24" spans="2:40" s="447" customFormat="1">
      <c r="J24" s="474"/>
      <c r="L24" s="479"/>
    </row>
    <row r="25" spans="2:40" s="447" customFormat="1">
      <c r="J25" s="474"/>
      <c r="L25" s="480"/>
      <c r="M25" s="480"/>
      <c r="Q25" s="480"/>
      <c r="R25" s="480"/>
      <c r="S25" s="480"/>
      <c r="T25" s="480"/>
      <c r="U25" s="480"/>
      <c r="V25" s="480"/>
      <c r="Z25" s="480"/>
      <c r="AA25" s="480"/>
      <c r="AB25" s="480"/>
      <c r="AC25" s="480"/>
      <c r="AD25" s="480"/>
      <c r="AE25" s="480"/>
      <c r="AI25" s="480"/>
      <c r="AJ25" s="480"/>
      <c r="AK25" s="480"/>
      <c r="AL25" s="480"/>
      <c r="AM25" s="480"/>
      <c r="AN25" s="480"/>
    </row>
    <row r="26" spans="2:40" s="447" customFormat="1">
      <c r="J26" s="479"/>
      <c r="N26" s="481"/>
      <c r="O26" s="481"/>
      <c r="P26" s="481"/>
      <c r="Q26" s="481"/>
      <c r="R26" s="481"/>
      <c r="S26" s="481"/>
      <c r="T26" s="481"/>
      <c r="U26" s="481"/>
      <c r="V26" s="481"/>
      <c r="Z26" s="481"/>
      <c r="AA26" s="481"/>
      <c r="AB26" s="481"/>
      <c r="AC26" s="481"/>
      <c r="AD26" s="481"/>
      <c r="AE26" s="481"/>
      <c r="AF26" s="481"/>
      <c r="AG26" s="481"/>
      <c r="AH26" s="481"/>
      <c r="AI26" s="481"/>
      <c r="AJ26" s="481"/>
      <c r="AK26" s="481"/>
      <c r="AL26" s="481"/>
      <c r="AM26" s="481"/>
      <c r="AN26" s="481"/>
    </row>
    <row r="27" spans="2:40" s="447" customFormat="1">
      <c r="J27" s="479"/>
      <c r="N27" s="482"/>
      <c r="O27" s="482"/>
      <c r="P27" s="482"/>
      <c r="Q27" s="482"/>
      <c r="R27" s="482"/>
      <c r="S27" s="482"/>
      <c r="T27" s="482"/>
      <c r="Z27" s="482"/>
      <c r="AE27" s="479"/>
    </row>
    <row r="28" spans="2:40" s="447" customFormat="1">
      <c r="N28" s="482"/>
      <c r="O28" s="482"/>
      <c r="P28" s="482"/>
      <c r="Q28" s="482"/>
      <c r="R28" s="482"/>
      <c r="S28" s="482"/>
      <c r="T28" s="482"/>
      <c r="Z28" s="482"/>
    </row>
    <row r="29" spans="2:40" s="447" customFormat="1">
      <c r="N29" s="482"/>
      <c r="O29" s="482"/>
      <c r="P29" s="482"/>
      <c r="Q29" s="482"/>
      <c r="R29" s="482"/>
      <c r="S29" s="482"/>
      <c r="T29" s="482"/>
      <c r="Z29" s="482"/>
      <c r="AI29" s="482"/>
    </row>
    <row r="30" spans="2:40" s="447" customFormat="1">
      <c r="H30" s="480"/>
      <c r="I30" s="480"/>
      <c r="J30" s="480"/>
      <c r="K30" s="480"/>
      <c r="L30" s="480"/>
      <c r="M30" s="480"/>
      <c r="N30" s="482"/>
      <c r="O30" s="482"/>
      <c r="P30" s="482"/>
      <c r="Q30" s="482"/>
      <c r="R30" s="482"/>
      <c r="S30" s="482"/>
      <c r="T30" s="482"/>
      <c r="Z30" s="482"/>
      <c r="AI30" s="482"/>
    </row>
    <row r="31" spans="2:40" s="447" customFormat="1">
      <c r="D31" s="482"/>
      <c r="H31" s="482"/>
      <c r="I31" s="482"/>
      <c r="J31" s="482"/>
      <c r="K31" s="482"/>
      <c r="L31" s="482"/>
      <c r="M31" s="482"/>
      <c r="N31" s="482"/>
      <c r="O31" s="482"/>
      <c r="P31" s="482"/>
      <c r="Q31" s="482"/>
      <c r="R31" s="482"/>
      <c r="S31" s="482"/>
      <c r="T31" s="482"/>
      <c r="Z31" s="482"/>
      <c r="AI31" s="482"/>
    </row>
    <row r="32" spans="2:40" s="447" customFormat="1">
      <c r="D32" s="482"/>
      <c r="H32" s="482"/>
      <c r="I32" s="482"/>
      <c r="J32" s="482"/>
      <c r="K32" s="482"/>
      <c r="L32" s="482"/>
      <c r="M32" s="482"/>
      <c r="N32" s="482"/>
      <c r="O32" s="482"/>
      <c r="P32" s="482"/>
      <c r="Q32" s="482"/>
      <c r="R32" s="482"/>
      <c r="S32" s="482"/>
      <c r="T32" s="482"/>
      <c r="X32" s="482"/>
      <c r="Y32" s="482"/>
      <c r="Z32" s="482"/>
      <c r="AG32" s="482"/>
      <c r="AH32" s="482"/>
      <c r="AI32" s="482"/>
    </row>
    <row r="33" spans="4:28" s="447" customFormat="1">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row>
    <row r="34" spans="4:28" s="447" customFormat="1">
      <c r="N34" s="482"/>
      <c r="O34" s="482"/>
      <c r="P34" s="482"/>
    </row>
    <row r="35" spans="4:28" s="447" customFormat="1"/>
    <row r="36" spans="4:28" s="447" customFormat="1"/>
    <row r="37" spans="4:28" s="447" customFormat="1"/>
    <row r="38" spans="4:28" s="447" customFormat="1"/>
    <row r="39" spans="4:28" s="447" customFormat="1"/>
    <row r="40" spans="4:28" s="447" customFormat="1"/>
    <row r="41" spans="4:28" s="447" customFormat="1"/>
    <row r="42" spans="4:28" s="447" customFormat="1"/>
    <row r="43" spans="4:28" s="447" customFormat="1"/>
    <row r="44" spans="4:28" s="447" customFormat="1"/>
    <row r="45" spans="4:28" s="447" customFormat="1"/>
    <row r="46" spans="4:28" s="447" customFormat="1"/>
    <row r="47" spans="4:28" s="447" customFormat="1"/>
    <row r="48" spans="4:28" s="447" customFormat="1"/>
    <row r="49" s="447" customFormat="1"/>
    <row r="50" s="447" customFormat="1"/>
    <row r="51" s="447" customFormat="1"/>
    <row r="52" s="447" customFormat="1"/>
    <row r="53" s="447" customFormat="1"/>
    <row r="54" s="447" customFormat="1"/>
    <row r="55" s="447" customFormat="1"/>
    <row r="56" s="447" customFormat="1"/>
    <row r="57" s="447" customFormat="1"/>
    <row r="58" s="447" customFormat="1"/>
    <row r="59" s="447" customFormat="1"/>
    <row r="60" s="447" customFormat="1"/>
    <row r="61" s="447" customFormat="1"/>
    <row r="62" s="447" customFormat="1"/>
    <row r="63" s="447" customFormat="1"/>
    <row r="64" s="447" customFormat="1"/>
    <row r="65" s="447" customFormat="1"/>
    <row r="66" s="447" customFormat="1"/>
    <row r="67" s="447" customFormat="1"/>
    <row r="68" s="447" customFormat="1"/>
    <row r="69" s="447"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heetViews>
  <sheetFormatPr defaultColWidth="9.140625" defaultRowHeight="12.75"/>
  <cols>
    <col min="1" max="1" width="5.140625" style="483" customWidth="1"/>
    <col min="2" max="2" width="12.7109375" style="483" customWidth="1"/>
    <col min="3" max="3" width="18.85546875" style="483" customWidth="1"/>
    <col min="4" max="7" width="9.140625" style="483" customWidth="1"/>
    <col min="8" max="8" width="9.7109375" style="483" customWidth="1"/>
    <col min="9" max="9" width="9" style="483" customWidth="1"/>
    <col min="10" max="10" width="9.5703125" style="483" customWidth="1"/>
    <col min="11" max="11" width="9.85546875" style="483" customWidth="1"/>
    <col min="12" max="12" width="9.140625" style="483" customWidth="1"/>
    <col min="13" max="15" width="0" style="483" hidden="1" customWidth="1"/>
    <col min="16" max="22" width="9.140625" style="483" customWidth="1"/>
    <col min="23" max="23" width="10.140625" style="483" bestFit="1" customWidth="1"/>
    <col min="24" max="16384" width="9.140625" style="483"/>
  </cols>
  <sheetData>
    <row r="2" spans="2:16">
      <c r="J2" s="2097" t="s">
        <v>278</v>
      </c>
      <c r="K2" s="2097"/>
    </row>
    <row r="4" spans="2:16" ht="14.25" customHeight="1">
      <c r="B4" s="2133" t="s">
        <v>287</v>
      </c>
      <c r="C4" s="2133"/>
      <c r="D4" s="2133"/>
      <c r="E4" s="2133"/>
      <c r="F4" s="2133"/>
      <c r="G4" s="2133"/>
      <c r="H4" s="2133"/>
      <c r="I4" s="2133"/>
      <c r="J4" s="2133"/>
      <c r="K4" s="2133"/>
    </row>
    <row r="5" spans="2:16" s="484" customFormat="1" ht="13.5" thickBot="1"/>
    <row r="6" spans="2:16" s="484" customFormat="1" ht="12.75" customHeight="1">
      <c r="B6" s="2129" t="s">
        <v>288</v>
      </c>
      <c r="C6" s="2134"/>
      <c r="D6" s="2136" t="s">
        <v>19</v>
      </c>
      <c r="E6" s="2137"/>
      <c r="F6" s="2137"/>
      <c r="G6" s="2138"/>
      <c r="H6" s="2136" t="s">
        <v>352</v>
      </c>
      <c r="I6" s="2137"/>
      <c r="J6" s="2137"/>
      <c r="K6" s="2138"/>
    </row>
    <row r="7" spans="2:16" s="484" customFormat="1" ht="26.25" thickBot="1">
      <c r="B7" s="2131"/>
      <c r="C7" s="2135"/>
      <c r="D7" s="364" t="s">
        <v>1</v>
      </c>
      <c r="E7" s="362" t="s">
        <v>2</v>
      </c>
      <c r="F7" s="362" t="s">
        <v>3</v>
      </c>
      <c r="G7" s="363" t="s">
        <v>4</v>
      </c>
      <c r="H7" s="364" t="s">
        <v>1</v>
      </c>
      <c r="I7" s="362" t="s">
        <v>2</v>
      </c>
      <c r="J7" s="362" t="s">
        <v>3</v>
      </c>
      <c r="K7" s="363" t="s">
        <v>4</v>
      </c>
      <c r="M7" s="485" t="s">
        <v>1</v>
      </c>
      <c r="N7" s="486" t="s">
        <v>2</v>
      </c>
      <c r="O7" s="486" t="s">
        <v>3</v>
      </c>
    </row>
    <row r="8" spans="2:16" s="484" customFormat="1" ht="25.5">
      <c r="B8" s="2132" t="s">
        <v>289</v>
      </c>
      <c r="C8" s="487" t="s">
        <v>18</v>
      </c>
      <c r="D8" s="488">
        <v>0.74365286614917303</v>
      </c>
      <c r="E8" s="489">
        <v>0.22396420623758073</v>
      </c>
      <c r="F8" s="489">
        <v>3.2382927613246244E-2</v>
      </c>
      <c r="G8" s="490">
        <v>0.99999999999999989</v>
      </c>
      <c r="H8" s="488">
        <v>0.73342638323909426</v>
      </c>
      <c r="I8" s="489">
        <v>0.2350575083663487</v>
      </c>
      <c r="J8" s="489">
        <v>3.1516108394556985E-2</v>
      </c>
      <c r="K8" s="490">
        <v>0.99999999999999989</v>
      </c>
      <c r="L8" s="491"/>
      <c r="M8" s="492" t="e">
        <f>#REF!-#REF!</f>
        <v>#REF!</v>
      </c>
      <c r="N8" s="492" t="e">
        <f>#REF!-#REF!</f>
        <v>#REF!</v>
      </c>
      <c r="O8" s="492" t="e">
        <f>#REF!-#REF!</f>
        <v>#REF!</v>
      </c>
      <c r="P8" s="491"/>
    </row>
    <row r="9" spans="2:16" s="484" customFormat="1">
      <c r="B9" s="2130"/>
      <c r="C9" s="493" t="s">
        <v>6</v>
      </c>
      <c r="D9" s="494">
        <v>0.79211163832537579</v>
      </c>
      <c r="E9" s="495">
        <v>0.17166180528720953</v>
      </c>
      <c r="F9" s="495">
        <v>3.6226556387414649E-2</v>
      </c>
      <c r="G9" s="496">
        <v>1</v>
      </c>
      <c r="H9" s="494">
        <v>0.78796524210570507</v>
      </c>
      <c r="I9" s="495">
        <v>0.17560168307939963</v>
      </c>
      <c r="J9" s="495">
        <v>3.6433074814895307E-2</v>
      </c>
      <c r="K9" s="496">
        <v>1</v>
      </c>
      <c r="L9" s="491"/>
      <c r="M9" s="492" t="e">
        <f>#REF!-#REF!</f>
        <v>#REF!</v>
      </c>
      <c r="N9" s="492" t="e">
        <f>#REF!-#REF!</f>
        <v>#REF!</v>
      </c>
      <c r="O9" s="492" t="e">
        <f>#REF!-#REF!</f>
        <v>#REF!</v>
      </c>
      <c r="P9" s="491"/>
    </row>
    <row r="10" spans="2:16" s="484" customFormat="1" ht="13.5" thickBot="1">
      <c r="B10" s="2139"/>
      <c r="C10" s="360" t="s">
        <v>262</v>
      </c>
      <c r="D10" s="497">
        <v>0.86847689330280453</v>
      </c>
      <c r="E10" s="498">
        <v>0.12549490257051427</v>
      </c>
      <c r="F10" s="498">
        <v>6.0282041266811869E-3</v>
      </c>
      <c r="G10" s="499">
        <v>1</v>
      </c>
      <c r="H10" s="497">
        <v>0.85184825199703673</v>
      </c>
      <c r="I10" s="498">
        <v>0.13564709847894366</v>
      </c>
      <c r="J10" s="498">
        <v>1.2504649524019581E-2</v>
      </c>
      <c r="K10" s="499">
        <v>1</v>
      </c>
      <c r="L10" s="491"/>
      <c r="M10" s="500" t="e">
        <f>#REF!-#REF!</f>
        <v>#REF!</v>
      </c>
      <c r="N10" s="501" t="e">
        <f>#REF!-#REF!</f>
        <v>#REF!</v>
      </c>
      <c r="O10" s="492" t="e">
        <f>#REF!-#REF!</f>
        <v>#REF!</v>
      </c>
      <c r="P10" s="491"/>
    </row>
    <row r="11" spans="2:16" s="484" customFormat="1">
      <c r="B11" s="2129" t="s">
        <v>290</v>
      </c>
      <c r="C11" s="502" t="s">
        <v>291</v>
      </c>
      <c r="D11" s="503">
        <v>0.74823422607837209</v>
      </c>
      <c r="E11" s="504">
        <v>0.22186369053360103</v>
      </c>
      <c r="F11" s="504">
        <v>2.9902083388026929E-2</v>
      </c>
      <c r="G11" s="505">
        <v>1</v>
      </c>
      <c r="H11" s="503">
        <v>0.75050639237307237</v>
      </c>
      <c r="I11" s="504">
        <v>0.22890742373555859</v>
      </c>
      <c r="J11" s="504">
        <v>2.0586183891368993E-2</v>
      </c>
      <c r="K11" s="505">
        <v>1</v>
      </c>
      <c r="L11" s="491"/>
      <c r="M11" s="492" t="e">
        <f>#REF!-#REF!</f>
        <v>#REF!</v>
      </c>
      <c r="N11" s="492" t="e">
        <f>#REF!-#REF!</f>
        <v>#REF!</v>
      </c>
      <c r="O11" s="492" t="e">
        <f>#REF!-#REF!</f>
        <v>#REF!</v>
      </c>
      <c r="P11" s="491"/>
    </row>
    <row r="12" spans="2:16" s="484" customFormat="1">
      <c r="B12" s="2130"/>
      <c r="C12" s="493" t="s">
        <v>292</v>
      </c>
      <c r="D12" s="494">
        <v>0.76263259716161602</v>
      </c>
      <c r="E12" s="495">
        <v>0.20380909684825055</v>
      </c>
      <c r="F12" s="495">
        <v>3.3558305990133409E-2</v>
      </c>
      <c r="G12" s="496">
        <v>1</v>
      </c>
      <c r="H12" s="494">
        <v>0.75177519477981924</v>
      </c>
      <c r="I12" s="495">
        <v>0.21287290996639061</v>
      </c>
      <c r="J12" s="495">
        <v>3.5351895253790094E-2</v>
      </c>
      <c r="K12" s="496">
        <v>1</v>
      </c>
      <c r="L12" s="491"/>
      <c r="M12" s="492" t="e">
        <f>#REF!-#REF!</f>
        <v>#REF!</v>
      </c>
      <c r="N12" s="492" t="e">
        <f>#REF!-#REF!</f>
        <v>#REF!</v>
      </c>
      <c r="O12" s="492" t="e">
        <f>#REF!-#REF!</f>
        <v>#REF!</v>
      </c>
      <c r="P12" s="491"/>
    </row>
    <row r="13" spans="2:16" s="484" customFormat="1">
      <c r="B13" s="2130"/>
      <c r="C13" s="493" t="s">
        <v>293</v>
      </c>
      <c r="D13" s="494">
        <v>0.87734204039989894</v>
      </c>
      <c r="E13" s="495">
        <v>8.8534788536993508E-2</v>
      </c>
      <c r="F13" s="495">
        <v>3.4123171063107562E-2</v>
      </c>
      <c r="G13" s="496">
        <v>1</v>
      </c>
      <c r="H13" s="494">
        <v>0.81663758312061141</v>
      </c>
      <c r="I13" s="495">
        <v>0.13892602173801313</v>
      </c>
      <c r="J13" s="495">
        <v>4.4436395141375401E-2</v>
      </c>
      <c r="K13" s="496">
        <v>1</v>
      </c>
      <c r="L13" s="491"/>
      <c r="M13" s="501" t="e">
        <f>#REF!-#REF!</f>
        <v>#REF!</v>
      </c>
      <c r="N13" s="500" t="e">
        <f>#REF!-#REF!</f>
        <v>#REF!</v>
      </c>
      <c r="O13" s="492" t="e">
        <f>#REF!-#REF!</f>
        <v>#REF!</v>
      </c>
      <c r="P13" s="491"/>
    </row>
    <row r="14" spans="2:16" s="484" customFormat="1" ht="13.5" thickBot="1">
      <c r="B14" s="2131"/>
      <c r="C14" s="363" t="s">
        <v>294</v>
      </c>
      <c r="D14" s="506">
        <v>0.84773624782261103</v>
      </c>
      <c r="E14" s="507">
        <v>0.1044212719319226</v>
      </c>
      <c r="F14" s="507">
        <v>4.7842480245466404E-2</v>
      </c>
      <c r="G14" s="508">
        <v>0.99999999999999989</v>
      </c>
      <c r="H14" s="506">
        <v>0.8805058738308289</v>
      </c>
      <c r="I14" s="507">
        <v>6.8817168987020755E-2</v>
      </c>
      <c r="J14" s="507">
        <v>5.0676957182150331E-2</v>
      </c>
      <c r="K14" s="508">
        <v>0.99999999999999989</v>
      </c>
      <c r="L14" s="491"/>
      <c r="M14" s="492" t="e">
        <f>#REF!-#REF!</f>
        <v>#REF!</v>
      </c>
      <c r="N14" s="501" t="e">
        <f>#REF!-#REF!</f>
        <v>#REF!</v>
      </c>
      <c r="O14" s="500" t="e">
        <f>#REF!-#REF!</f>
        <v>#REF!</v>
      </c>
      <c r="P14" s="491"/>
    </row>
    <row r="15" spans="2:16" s="484" customFormat="1">
      <c r="B15" s="2132" t="s">
        <v>295</v>
      </c>
      <c r="C15" s="487" t="s">
        <v>263</v>
      </c>
      <c r="D15" s="488">
        <v>0.77994048276597627</v>
      </c>
      <c r="E15" s="489">
        <v>0.18265045132270805</v>
      </c>
      <c r="F15" s="489">
        <v>3.7409065911315681E-2</v>
      </c>
      <c r="G15" s="490">
        <v>1</v>
      </c>
      <c r="H15" s="488">
        <v>0.76782132607594844</v>
      </c>
      <c r="I15" s="489">
        <v>0.19498592726879002</v>
      </c>
      <c r="J15" s="489">
        <v>3.7192746655261545E-2</v>
      </c>
      <c r="K15" s="490">
        <v>1</v>
      </c>
      <c r="L15" s="491"/>
      <c r="M15" s="492" t="e">
        <f>#REF!-#REF!</f>
        <v>#REF!</v>
      </c>
      <c r="N15" s="492" t="e">
        <f>#REF!-#REF!</f>
        <v>#REF!</v>
      </c>
      <c r="O15" s="492" t="e">
        <f>#REF!-#REF!</f>
        <v>#REF!</v>
      </c>
      <c r="P15" s="491"/>
    </row>
    <row r="16" spans="2:16" s="484" customFormat="1" ht="25.5">
      <c r="B16" s="2130"/>
      <c r="C16" s="493" t="s">
        <v>264</v>
      </c>
      <c r="D16" s="509">
        <v>0.84967100331517376</v>
      </c>
      <c r="E16" s="495">
        <v>0.12885982832889903</v>
      </c>
      <c r="F16" s="510">
        <v>2.1469168355927194E-2</v>
      </c>
      <c r="G16" s="496">
        <v>1.0000000000000002</v>
      </c>
      <c r="H16" s="509">
        <v>0.85033715355083639</v>
      </c>
      <c r="I16" s="495">
        <v>0.12938252686780188</v>
      </c>
      <c r="J16" s="510">
        <v>2.02803195813617E-2</v>
      </c>
      <c r="K16" s="496">
        <v>1.0000000000000002</v>
      </c>
      <c r="L16" s="491"/>
      <c r="M16" s="492" t="e">
        <f>#REF!-#REF!</f>
        <v>#REF!</v>
      </c>
      <c r="N16" s="492" t="e">
        <f>#REF!-#REF!</f>
        <v>#REF!</v>
      </c>
      <c r="O16" s="492" t="e">
        <f>#REF!-#REF!</f>
        <v>#REF!</v>
      </c>
      <c r="P16" s="491"/>
    </row>
    <row r="17" spans="2:16" s="484" customFormat="1" ht="13.5" thickBot="1">
      <c r="B17" s="2131"/>
      <c r="C17" s="363" t="s">
        <v>265</v>
      </c>
      <c r="D17" s="511">
        <v>0.6025221417887735</v>
      </c>
      <c r="E17" s="512">
        <v>0.35613111452876883</v>
      </c>
      <c r="F17" s="512">
        <v>4.1346743682457623E-2</v>
      </c>
      <c r="G17" s="508">
        <v>1</v>
      </c>
      <c r="H17" s="511">
        <v>0.59071223700341002</v>
      </c>
      <c r="I17" s="512">
        <v>0.36711532365514776</v>
      </c>
      <c r="J17" s="512">
        <v>4.2172439341442179E-2</v>
      </c>
      <c r="K17" s="508">
        <v>1</v>
      </c>
      <c r="L17" s="491"/>
      <c r="M17" s="501" t="e">
        <f>#REF!-#REF!</f>
        <v>#REF!</v>
      </c>
      <c r="N17" s="492" t="e">
        <f>#REF!-#REF!</f>
        <v>#REF!</v>
      </c>
      <c r="O17" s="500" t="e">
        <f>#REF!-#REF!</f>
        <v>#REF!</v>
      </c>
      <c r="P17" s="491"/>
    </row>
    <row r="18" spans="2:16">
      <c r="D18" s="513"/>
      <c r="E18" s="513"/>
      <c r="F18" s="513"/>
      <c r="I18" s="514"/>
      <c r="J18" s="514"/>
      <c r="K18" s="515"/>
    </row>
    <row r="19" spans="2:16">
      <c r="K19" s="514"/>
    </row>
    <row r="20" spans="2:16">
      <c r="H20" s="516"/>
      <c r="I20" s="517"/>
      <c r="J20" s="517"/>
      <c r="K20" s="514"/>
    </row>
    <row r="21" spans="2:16">
      <c r="H21" s="516"/>
      <c r="I21" s="517"/>
      <c r="J21" s="517"/>
      <c r="K21" s="514"/>
    </row>
    <row r="22" spans="2:16" ht="15">
      <c r="D22" s="518"/>
      <c r="E22" s="518"/>
      <c r="F22" s="518"/>
      <c r="H22" s="516"/>
      <c r="I22" s="516"/>
      <c r="J22" s="516"/>
    </row>
    <row r="23" spans="2:16" ht="15">
      <c r="D23" s="519"/>
      <c r="E23" s="519"/>
      <c r="F23" s="519"/>
      <c r="H23" s="516"/>
      <c r="I23" s="516"/>
      <c r="J23" s="516"/>
    </row>
    <row r="24" spans="2:16" ht="15">
      <c r="C24" s="516"/>
      <c r="D24" s="519"/>
      <c r="E24" s="519"/>
      <c r="F24" s="519"/>
      <c r="H24" s="520"/>
      <c r="I24" s="516"/>
      <c r="J24" s="516"/>
    </row>
    <row r="25" spans="2:16" ht="15">
      <c r="D25" s="519"/>
      <c r="E25" s="519"/>
      <c r="F25" s="519"/>
      <c r="H25" s="516"/>
      <c r="I25" s="516"/>
      <c r="J25" s="516"/>
    </row>
    <row r="26" spans="2:16" ht="15">
      <c r="D26" s="518"/>
      <c r="E26" s="518"/>
      <c r="F26" s="518"/>
      <c r="H26" s="516"/>
      <c r="I26" s="516"/>
      <c r="J26" s="516"/>
    </row>
    <row r="27" spans="2:16" ht="15">
      <c r="D27" s="354"/>
      <c r="E27" s="354"/>
      <c r="F27" s="354"/>
      <c r="H27" s="516"/>
      <c r="I27" s="516"/>
      <c r="J27" s="516"/>
    </row>
    <row r="28" spans="2:16" ht="15">
      <c r="D28" s="354"/>
      <c r="E28" s="354"/>
      <c r="F28" s="354"/>
      <c r="H28" s="516"/>
      <c r="I28" s="516"/>
      <c r="J28" s="516"/>
    </row>
    <row r="29" spans="2:16" ht="15">
      <c r="D29" s="521"/>
      <c r="E29" s="521"/>
      <c r="F29" s="521"/>
      <c r="H29" s="516"/>
      <c r="I29" s="516"/>
      <c r="J29" s="516"/>
    </row>
    <row r="30" spans="2:16" ht="15">
      <c r="D30" s="518"/>
      <c r="E30" s="518"/>
      <c r="F30" s="518"/>
      <c r="H30" s="516"/>
      <c r="I30" s="516"/>
      <c r="J30" s="516"/>
    </row>
    <row r="31" spans="2:16">
      <c r="H31" s="516"/>
      <c r="I31" s="516"/>
      <c r="J31" s="516"/>
    </row>
    <row r="45" spans="3:5">
      <c r="C45" s="516"/>
      <c r="D45" s="516"/>
      <c r="E45" s="516"/>
    </row>
  </sheetData>
  <mergeCells count="8">
    <mergeCell ref="B11:B14"/>
    <mergeCell ref="B15:B17"/>
    <mergeCell ref="J2:K2"/>
    <mergeCell ref="B4:K4"/>
    <mergeCell ref="B6:C7"/>
    <mergeCell ref="D6:G6"/>
    <mergeCell ref="H6:K6"/>
    <mergeCell ref="B8:B10"/>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5.5703125" style="483" customWidth="1"/>
    <col min="2" max="2" width="14.7109375" style="483" customWidth="1"/>
    <col min="3" max="3" width="20.28515625" style="483" customWidth="1"/>
    <col min="4" max="6" width="0" style="483" hidden="1" customWidth="1"/>
    <col min="7" max="7" width="11.85546875" style="483" customWidth="1"/>
    <col min="8" max="8" width="11.42578125" style="483" customWidth="1"/>
    <col min="9" max="9" width="11.140625" style="483" customWidth="1"/>
    <col min="10" max="11" width="11.85546875" style="483" customWidth="1"/>
    <col min="12" max="12" width="11.5703125" style="483" customWidth="1"/>
    <col min="13" max="16384" width="9.140625" style="483"/>
  </cols>
  <sheetData>
    <row r="1" spans="2:15">
      <c r="K1" s="2097" t="s">
        <v>299</v>
      </c>
      <c r="L1" s="2097"/>
    </row>
    <row r="2" spans="2:15">
      <c r="H2" s="522"/>
      <c r="I2" s="522"/>
    </row>
    <row r="3" spans="2:15" ht="14.25">
      <c r="B3" s="2143" t="s">
        <v>296</v>
      </c>
      <c r="C3" s="2143"/>
      <c r="D3" s="2143"/>
      <c r="E3" s="2143"/>
      <c r="F3" s="2143"/>
      <c r="G3" s="2143"/>
      <c r="H3" s="2143"/>
      <c r="I3" s="2143"/>
      <c r="J3" s="2143"/>
      <c r="K3" s="2143"/>
      <c r="L3" s="2143"/>
    </row>
    <row r="4" spans="2:15" ht="13.5" thickBot="1">
      <c r="J4" s="523"/>
      <c r="K4" s="523"/>
      <c r="L4" s="523"/>
    </row>
    <row r="5" spans="2:15" ht="13.5" thickBot="1">
      <c r="B5" s="2100" t="s">
        <v>297</v>
      </c>
      <c r="C5" s="2108"/>
      <c r="D5" s="2146">
        <v>40178</v>
      </c>
      <c r="E5" s="2147"/>
      <c r="F5" s="2148"/>
      <c r="G5" s="2149" t="s">
        <v>19</v>
      </c>
      <c r="H5" s="2150"/>
      <c r="I5" s="2151"/>
      <c r="J5" s="2149" t="s">
        <v>352</v>
      </c>
      <c r="K5" s="2150"/>
      <c r="L5" s="2151"/>
      <c r="M5" s="524"/>
      <c r="N5" s="524"/>
    </row>
    <row r="6" spans="2:15" ht="26.25" thickBot="1">
      <c r="B6" s="2144"/>
      <c r="C6" s="2145"/>
      <c r="D6" s="525" t="s">
        <v>1</v>
      </c>
      <c r="E6" s="362" t="s">
        <v>2</v>
      </c>
      <c r="F6" s="363" t="s">
        <v>3</v>
      </c>
      <c r="G6" s="526" t="s">
        <v>1</v>
      </c>
      <c r="H6" s="527" t="s">
        <v>2</v>
      </c>
      <c r="I6" s="528" t="s">
        <v>3</v>
      </c>
      <c r="J6" s="526" t="s">
        <v>1</v>
      </c>
      <c r="K6" s="527" t="s">
        <v>2</v>
      </c>
      <c r="L6" s="528" t="s">
        <v>3</v>
      </c>
    </row>
    <row r="7" spans="2:15" ht="25.5">
      <c r="B7" s="2140" t="s">
        <v>289</v>
      </c>
      <c r="C7" s="487" t="s">
        <v>18</v>
      </c>
      <c r="D7" s="529">
        <v>0.61702994700019231</v>
      </c>
      <c r="E7" s="530">
        <v>0.58276441932741097</v>
      </c>
      <c r="F7" s="531">
        <v>0.54499110064385525</v>
      </c>
      <c r="G7" s="529">
        <v>0.52184751237596383</v>
      </c>
      <c r="H7" s="532">
        <v>0.60479473284484331</v>
      </c>
      <c r="I7" s="533">
        <v>0.51533394237023411</v>
      </c>
      <c r="J7" s="529">
        <v>0.50430284251883739</v>
      </c>
      <c r="K7" s="532">
        <v>0.59568947178592857</v>
      </c>
      <c r="L7" s="533">
        <v>0.49018747256881307</v>
      </c>
    </row>
    <row r="8" spans="2:15">
      <c r="B8" s="2141"/>
      <c r="C8" s="493" t="s">
        <v>6</v>
      </c>
      <c r="D8" s="532">
        <v>0.3810399065587825</v>
      </c>
      <c r="E8" s="534">
        <v>0.41321928326913893</v>
      </c>
      <c r="F8" s="535">
        <v>0.45399325433833043</v>
      </c>
      <c r="G8" s="529">
        <v>0.46536693526673367</v>
      </c>
      <c r="H8" s="532">
        <v>0.3880956971296487</v>
      </c>
      <c r="I8" s="533">
        <v>0.48265349940113711</v>
      </c>
      <c r="J8" s="529">
        <v>0.48360865937518965</v>
      </c>
      <c r="K8" s="532">
        <v>0.39721586919397994</v>
      </c>
      <c r="L8" s="533">
        <v>0.50579853666336572</v>
      </c>
    </row>
    <row r="9" spans="2:15">
      <c r="B9" s="2141"/>
      <c r="C9" s="360" t="s">
        <v>262</v>
      </c>
      <c r="D9" s="536">
        <v>1.9301464410252031E-3</v>
      </c>
      <c r="E9" s="537">
        <v>4.0162974034501659E-3</v>
      </c>
      <c r="F9" s="538">
        <v>1.0156450178143038E-3</v>
      </c>
      <c r="G9" s="539">
        <v>1.2785552357302539E-2</v>
      </c>
      <c r="H9" s="536">
        <v>7.1095700255079828E-3</v>
      </c>
      <c r="I9" s="540">
        <v>2.0125582286288041E-3</v>
      </c>
      <c r="J9" s="539">
        <v>1.2088498105972994E-2</v>
      </c>
      <c r="K9" s="536">
        <v>7.0946590200914863E-3</v>
      </c>
      <c r="L9" s="540">
        <v>4.0139907678212339E-3</v>
      </c>
      <c r="N9" s="513"/>
    </row>
    <row r="10" spans="2:15" ht="13.5" thickBot="1">
      <c r="B10" s="2142"/>
      <c r="C10" s="360" t="s">
        <v>4</v>
      </c>
      <c r="D10" s="541">
        <f>D7+D8+D9</f>
        <v>1</v>
      </c>
      <c r="E10" s="542">
        <f>E7+E8+E9</f>
        <v>1</v>
      </c>
      <c r="F10" s="543">
        <f>F7+F8+F9</f>
        <v>1</v>
      </c>
      <c r="G10" s="541">
        <v>1</v>
      </c>
      <c r="H10" s="541">
        <v>1</v>
      </c>
      <c r="I10" s="544">
        <v>1</v>
      </c>
      <c r="J10" s="541">
        <v>1</v>
      </c>
      <c r="K10" s="541">
        <v>1</v>
      </c>
      <c r="L10" s="544">
        <v>1</v>
      </c>
    </row>
    <row r="11" spans="2:15">
      <c r="B11" s="2140" t="s">
        <v>290</v>
      </c>
      <c r="C11" s="502" t="s">
        <v>291</v>
      </c>
      <c r="D11" s="545">
        <v>0.23327920643937936</v>
      </c>
      <c r="E11" s="546">
        <v>0.21255070629223724</v>
      </c>
      <c r="F11" s="547">
        <v>0.15244889087611271</v>
      </c>
      <c r="G11" s="545">
        <v>0.18372910293089334</v>
      </c>
      <c r="H11" s="545">
        <v>0.20964409822604993</v>
      </c>
      <c r="I11" s="548">
        <v>0.16651030275729528</v>
      </c>
      <c r="J11" s="545">
        <v>0.18598732744775245</v>
      </c>
      <c r="K11" s="545">
        <v>0.20907386339270131</v>
      </c>
      <c r="L11" s="548">
        <v>0.11539833458383046</v>
      </c>
    </row>
    <row r="12" spans="2:15">
      <c r="B12" s="2141"/>
      <c r="C12" s="493" t="s">
        <v>292</v>
      </c>
      <c r="D12" s="532">
        <v>0.66786869226376078</v>
      </c>
      <c r="E12" s="534">
        <v>0.67991876179961164</v>
      </c>
      <c r="F12" s="535">
        <v>0.58376218257963908</v>
      </c>
      <c r="G12" s="532">
        <v>0.72981599974860378</v>
      </c>
      <c r="H12" s="532">
        <v>0.75054649949479635</v>
      </c>
      <c r="I12" s="533">
        <v>0.72827822180871327</v>
      </c>
      <c r="J12" s="532">
        <v>0.73315229219920042</v>
      </c>
      <c r="K12" s="532">
        <v>0.76513401688817828</v>
      </c>
      <c r="L12" s="533">
        <v>0.7798546063344054</v>
      </c>
    </row>
    <row r="13" spans="2:15">
      <c r="B13" s="2141"/>
      <c r="C13" s="493" t="s">
        <v>293</v>
      </c>
      <c r="D13" s="532">
        <v>1.2815494787117476E-2</v>
      </c>
      <c r="E13" s="534">
        <v>1.5648384560312072E-2</v>
      </c>
      <c r="F13" s="535">
        <v>2.6909020649413744E-2</v>
      </c>
      <c r="G13" s="532">
        <v>1.3665104810851088E-2</v>
      </c>
      <c r="H13" s="532">
        <v>5.3065713082742216E-3</v>
      </c>
      <c r="I13" s="533">
        <v>1.2052931481243699E-2</v>
      </c>
      <c r="J13" s="532">
        <v>7.3755524451742244E-3</v>
      </c>
      <c r="K13" s="532">
        <v>4.6244458733507854E-3</v>
      </c>
      <c r="L13" s="533">
        <v>9.0781791201880232E-3</v>
      </c>
      <c r="O13" s="513"/>
    </row>
    <row r="14" spans="2:15">
      <c r="B14" s="2141"/>
      <c r="C14" s="360" t="s">
        <v>294</v>
      </c>
      <c r="D14" s="536">
        <v>8.6036606509742417E-2</v>
      </c>
      <c r="E14" s="537">
        <v>9.1882147347839185E-2</v>
      </c>
      <c r="F14" s="538">
        <v>0.2368799058948344</v>
      </c>
      <c r="G14" s="536">
        <v>7.2789792509651743E-2</v>
      </c>
      <c r="H14" s="536">
        <v>3.4502830970879465E-2</v>
      </c>
      <c r="I14" s="540">
        <v>9.3158543952747724E-2</v>
      </c>
      <c r="J14" s="536">
        <v>7.3484827907872918E-2</v>
      </c>
      <c r="K14" s="536">
        <v>2.1167673845769619E-2</v>
      </c>
      <c r="L14" s="540">
        <v>9.5668879961576095E-2</v>
      </c>
    </row>
    <row r="15" spans="2:15" ht="13.5" thickBot="1">
      <c r="B15" s="2142"/>
      <c r="C15" s="363" t="s">
        <v>4</v>
      </c>
      <c r="D15" s="549">
        <f>D11+D12+D13+D14</f>
        <v>1</v>
      </c>
      <c r="E15" s="550">
        <f>E11+E12+E13+E14</f>
        <v>1.0000000000000002</v>
      </c>
      <c r="F15" s="551">
        <f>F11+F12+F13+F14</f>
        <v>0.99999999999999989</v>
      </c>
      <c r="G15" s="549">
        <v>1</v>
      </c>
      <c r="H15" s="549">
        <v>1</v>
      </c>
      <c r="I15" s="552">
        <v>1</v>
      </c>
      <c r="J15" s="549">
        <v>1</v>
      </c>
      <c r="K15" s="549">
        <v>1</v>
      </c>
      <c r="L15" s="552">
        <v>1</v>
      </c>
    </row>
    <row r="16" spans="2:15">
      <c r="B16" s="2140" t="s">
        <v>295</v>
      </c>
      <c r="C16" s="487" t="s">
        <v>263</v>
      </c>
      <c r="D16" s="529">
        <v>0.46210276601961675</v>
      </c>
      <c r="E16" s="530">
        <v>0.27623842728249082</v>
      </c>
      <c r="F16" s="531">
        <v>0.68924814467458118</v>
      </c>
      <c r="G16" s="529">
        <v>0.56015518784951168</v>
      </c>
      <c r="H16" s="529">
        <v>0.5048050289080056</v>
      </c>
      <c r="I16" s="539">
        <v>0.60928858455754664</v>
      </c>
      <c r="J16" s="529">
        <v>0.58038591428022945</v>
      </c>
      <c r="K16" s="529">
        <v>0.54321389480923343</v>
      </c>
      <c r="L16" s="539">
        <v>0.63593053735976413</v>
      </c>
    </row>
    <row r="17" spans="2:12" ht="25.5">
      <c r="B17" s="2141"/>
      <c r="C17" s="493" t="s">
        <v>298</v>
      </c>
      <c r="D17" s="532">
        <v>0.30138688562916149</v>
      </c>
      <c r="E17" s="534">
        <v>0.50878439438410616</v>
      </c>
      <c r="F17" s="535">
        <v>0.29501440283454772</v>
      </c>
      <c r="G17" s="532">
        <v>0.29879958930271039</v>
      </c>
      <c r="H17" s="532">
        <v>0.17438244829309044</v>
      </c>
      <c r="I17" s="533">
        <v>0.17121574430554007</v>
      </c>
      <c r="J17" s="532">
        <v>0.29157659658264534</v>
      </c>
      <c r="K17" s="532">
        <v>0.16351140292895094</v>
      </c>
      <c r="L17" s="533">
        <v>0.15730083820807211</v>
      </c>
    </row>
    <row r="18" spans="2:12">
      <c r="B18" s="2141"/>
      <c r="C18" s="360" t="s">
        <v>265</v>
      </c>
      <c r="D18" s="536">
        <v>0.23651034835122173</v>
      </c>
      <c r="E18" s="537">
        <v>0.21497717833340305</v>
      </c>
      <c r="F18" s="538">
        <v>1.5737452490871051E-2</v>
      </c>
      <c r="G18" s="536">
        <v>0.14104522284777796</v>
      </c>
      <c r="H18" s="536">
        <v>0.32081252279890393</v>
      </c>
      <c r="I18" s="540">
        <v>0.21949567113691332</v>
      </c>
      <c r="J18" s="536">
        <v>0.12803748913712523</v>
      </c>
      <c r="K18" s="536">
        <v>0.29327470226181562</v>
      </c>
      <c r="L18" s="540">
        <v>0.20676862443216382</v>
      </c>
    </row>
    <row r="19" spans="2:12" ht="13.5" thickBot="1">
      <c r="B19" s="2142"/>
      <c r="C19" s="363" t="s">
        <v>4</v>
      </c>
      <c r="D19" s="549">
        <f>D16+D17+D18</f>
        <v>1</v>
      </c>
      <c r="E19" s="550">
        <f>E16+E17+E18</f>
        <v>1</v>
      </c>
      <c r="F19" s="551">
        <f>F16+F17+F18</f>
        <v>1</v>
      </c>
      <c r="G19" s="549">
        <v>1</v>
      </c>
      <c r="H19" s="549">
        <v>1</v>
      </c>
      <c r="I19" s="552">
        <v>1</v>
      </c>
      <c r="J19" s="549">
        <v>1</v>
      </c>
      <c r="K19" s="549">
        <v>1</v>
      </c>
      <c r="L19" s="552">
        <v>1</v>
      </c>
    </row>
    <row r="22" spans="2:12" ht="15">
      <c r="B22"/>
      <c r="C22"/>
      <c r="D22"/>
      <c r="E22"/>
      <c r="F22"/>
      <c r="G22" s="987"/>
      <c r="H22" s="987"/>
      <c r="I22" s="987"/>
    </row>
    <row r="23" spans="2:12" hidden="1">
      <c r="G23" s="553">
        <v>136777016</v>
      </c>
      <c r="H23" s="553">
        <v>56371068</v>
      </c>
      <c r="I23" s="553">
        <v>9257253</v>
      </c>
      <c r="J23" s="553">
        <v>202405337</v>
      </c>
    </row>
    <row r="24" spans="2:12" ht="15">
      <c r="B24"/>
      <c r="J24" s="553"/>
      <c r="K24" s="553"/>
      <c r="L24" s="553"/>
    </row>
    <row r="25" spans="2:12">
      <c r="G25" s="516"/>
      <c r="H25" s="516"/>
      <c r="I25" s="516"/>
      <c r="J25" s="516"/>
      <c r="K25" s="516"/>
      <c r="L25" s="516"/>
    </row>
    <row r="26" spans="2:12">
      <c r="G26" s="516"/>
      <c r="H26" s="516"/>
      <c r="I26" s="516"/>
      <c r="J26" s="516"/>
      <c r="K26" s="516"/>
      <c r="L26" s="516"/>
    </row>
    <row r="27" spans="2:12">
      <c r="G27" s="516"/>
      <c r="H27" s="516"/>
      <c r="I27" s="516"/>
      <c r="J27" s="516"/>
      <c r="K27" s="516"/>
      <c r="L27" s="516"/>
    </row>
    <row r="28" spans="2:12">
      <c r="G28" s="516"/>
      <c r="H28" s="516"/>
      <c r="I28" s="516"/>
      <c r="J28" s="516"/>
      <c r="K28" s="516"/>
      <c r="L28" s="516"/>
    </row>
    <row r="29" spans="2:12">
      <c r="J29" s="516"/>
      <c r="K29" s="516"/>
      <c r="L29" s="516"/>
    </row>
    <row r="30" spans="2:12">
      <c r="G30" s="516"/>
      <c r="H30" s="516"/>
      <c r="I30" s="516"/>
      <c r="J30" s="553"/>
      <c r="K30" s="553"/>
      <c r="L30" s="553"/>
    </row>
    <row r="31" spans="2:12">
      <c r="G31" s="516"/>
      <c r="H31" s="520"/>
      <c r="I31" s="516"/>
      <c r="J31" s="553"/>
      <c r="K31" s="553"/>
      <c r="L31" s="553"/>
    </row>
    <row r="32" spans="2:12">
      <c r="G32" s="516"/>
      <c r="H32" s="516"/>
      <c r="I32" s="516"/>
      <c r="J32" s="553"/>
      <c r="K32" s="553"/>
      <c r="L32" s="553"/>
    </row>
    <row r="33" spans="7:12">
      <c r="G33" s="516"/>
      <c r="H33" s="516"/>
      <c r="I33" s="516"/>
      <c r="J33" s="553"/>
      <c r="K33" s="553"/>
      <c r="L33" s="553"/>
    </row>
    <row r="34" spans="7:12">
      <c r="G34" s="516"/>
      <c r="H34" s="516"/>
      <c r="I34" s="516"/>
      <c r="K34" s="516"/>
      <c r="L34" s="516"/>
    </row>
    <row r="35" spans="7:12">
      <c r="K35" s="516"/>
      <c r="L35" s="516"/>
    </row>
    <row r="36" spans="7:12">
      <c r="J36" s="554"/>
      <c r="K36" s="554"/>
      <c r="L36" s="554"/>
    </row>
    <row r="37" spans="7:12">
      <c r="J37" s="554"/>
      <c r="K37" s="554"/>
      <c r="L37" s="554"/>
    </row>
    <row r="38" spans="7:12">
      <c r="J38" s="554"/>
      <c r="K38" s="554"/>
      <c r="L38" s="554"/>
    </row>
    <row r="39" spans="7:12">
      <c r="J39" s="516"/>
      <c r="K39" s="516"/>
      <c r="L39" s="516"/>
    </row>
    <row r="40" spans="7:12">
      <c r="J40" s="516"/>
      <c r="K40" s="516"/>
      <c r="L40" s="516"/>
    </row>
    <row r="41" spans="7:12">
      <c r="J41" s="516"/>
      <c r="K41" s="516"/>
      <c r="L41" s="516"/>
    </row>
    <row r="42" spans="7:12">
      <c r="J42" s="516"/>
      <c r="K42" s="516"/>
      <c r="L42" s="516"/>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heetViews>
  <sheetFormatPr defaultColWidth="9.140625" defaultRowHeight="12.75"/>
  <cols>
    <col min="1" max="1" width="6" style="555" customWidth="1"/>
    <col min="2" max="2" width="20.7109375" style="555" customWidth="1"/>
    <col min="3" max="3" width="37.42578125" style="555" customWidth="1"/>
    <col min="4" max="4" width="19.5703125" style="555" bestFit="1" customWidth="1"/>
    <col min="5" max="5" width="19.5703125" style="555" customWidth="1"/>
    <col min="6" max="6" width="14.42578125" style="555" customWidth="1"/>
    <col min="7" max="7" width="21.5703125" style="555" bestFit="1" customWidth="1"/>
    <col min="8" max="8" width="18.85546875" style="555" customWidth="1"/>
    <col min="9" max="9" width="9.140625" style="555"/>
    <col min="10" max="10" width="9" style="555" customWidth="1"/>
    <col min="11" max="16384" width="9.140625" style="555"/>
  </cols>
  <sheetData>
    <row r="2" spans="1:11">
      <c r="G2" s="556"/>
      <c r="H2" s="557" t="s">
        <v>318</v>
      </c>
    </row>
    <row r="3" spans="1:11">
      <c r="H3" s="558"/>
    </row>
    <row r="4" spans="1:11" ht="14.25">
      <c r="B4" s="2153" t="s">
        <v>301</v>
      </c>
      <c r="C4" s="2153"/>
      <c r="D4" s="2153"/>
      <c r="E4" s="2153"/>
      <c r="F4" s="2153"/>
      <c r="G4" s="2153"/>
      <c r="H4" s="2153"/>
    </row>
    <row r="5" spans="1:11">
      <c r="H5" s="558"/>
    </row>
    <row r="6" spans="1:11" ht="13.5" thickBot="1">
      <c r="A6" s="559"/>
      <c r="B6" s="560"/>
      <c r="C6" s="560"/>
      <c r="D6" s="560"/>
      <c r="E6" s="560"/>
      <c r="F6" s="560"/>
      <c r="G6" s="560"/>
    </row>
    <row r="7" spans="1:11" ht="102.75" thickBot="1">
      <c r="A7" s="559"/>
      <c r="B7" s="561" t="s">
        <v>302</v>
      </c>
      <c r="C7" s="561" t="s">
        <v>303</v>
      </c>
      <c r="D7" s="562" t="s">
        <v>354</v>
      </c>
      <c r="E7" s="562" t="s">
        <v>304</v>
      </c>
      <c r="F7" s="563" t="s">
        <v>305</v>
      </c>
      <c r="G7" s="561" t="s">
        <v>306</v>
      </c>
      <c r="H7" s="561" t="s">
        <v>307</v>
      </c>
      <c r="I7" s="564"/>
    </row>
    <row r="8" spans="1:11" ht="25.5">
      <c r="A8" s="559"/>
      <c r="B8" s="2154" t="s">
        <v>308</v>
      </c>
      <c r="C8" s="565" t="s">
        <v>309</v>
      </c>
      <c r="D8" s="566">
        <v>40528117</v>
      </c>
      <c r="E8" s="566">
        <v>35641387</v>
      </c>
      <c r="F8" s="567">
        <v>4886730</v>
      </c>
      <c r="G8" s="568">
        <v>0.13710830052713718</v>
      </c>
      <c r="H8" s="569">
        <v>0.33643376205362752</v>
      </c>
      <c r="I8" s="570"/>
      <c r="K8" s="571"/>
    </row>
    <row r="9" spans="1:11">
      <c r="A9" s="559"/>
      <c r="B9" s="2155"/>
      <c r="C9" s="572" t="s">
        <v>7</v>
      </c>
      <c r="D9" s="573">
        <v>75396293</v>
      </c>
      <c r="E9" s="573">
        <v>67817387</v>
      </c>
      <c r="F9" s="567">
        <v>7578906</v>
      </c>
      <c r="G9" s="568">
        <v>0.11175461537614241</v>
      </c>
      <c r="H9" s="569">
        <v>0.5217803843942288</v>
      </c>
      <c r="I9" s="570"/>
      <c r="K9" s="571"/>
    </row>
    <row r="10" spans="1:11">
      <c r="A10" s="559"/>
      <c r="B10" s="2155"/>
      <c r="C10" s="572" t="s">
        <v>310</v>
      </c>
      <c r="D10" s="573">
        <v>12273040</v>
      </c>
      <c r="E10" s="573">
        <v>11978621</v>
      </c>
      <c r="F10" s="567">
        <v>294419</v>
      </c>
      <c r="G10" s="568">
        <v>2.4578705679059384E-2</v>
      </c>
      <c r="H10" s="569">
        <v>2.0269687866951304E-2</v>
      </c>
      <c r="I10" s="570"/>
      <c r="K10" s="571"/>
    </row>
    <row r="11" spans="1:11">
      <c r="A11" s="559"/>
      <c r="B11" s="2155"/>
      <c r="C11" s="572" t="s">
        <v>8</v>
      </c>
      <c r="D11" s="573">
        <v>23516814</v>
      </c>
      <c r="E11" s="573">
        <v>23314930</v>
      </c>
      <c r="F11" s="567">
        <v>201884</v>
      </c>
      <c r="G11" s="568">
        <v>8.6590009062862301E-3</v>
      </c>
      <c r="H11" s="569">
        <v>1.3898986360702255E-2</v>
      </c>
      <c r="I11" s="570"/>
    </row>
    <row r="12" spans="1:11">
      <c r="A12" s="559"/>
      <c r="B12" s="2155"/>
      <c r="C12" s="572" t="s">
        <v>9</v>
      </c>
      <c r="D12" s="573">
        <v>338239</v>
      </c>
      <c r="E12" s="573">
        <v>384274</v>
      </c>
      <c r="F12" s="567">
        <v>-46035</v>
      </c>
      <c r="G12" s="568">
        <v>-0.1197973321119826</v>
      </c>
      <c r="H12" s="569">
        <v>-3.1693439654203815E-3</v>
      </c>
      <c r="I12" s="570"/>
      <c r="K12" s="571"/>
    </row>
    <row r="13" spans="1:11">
      <c r="A13" s="559"/>
      <c r="B13" s="2155"/>
      <c r="C13" s="572" t="s">
        <v>10</v>
      </c>
      <c r="D13" s="573">
        <v>2949724</v>
      </c>
      <c r="E13" s="573">
        <v>2794927</v>
      </c>
      <c r="F13" s="567">
        <v>154797</v>
      </c>
      <c r="G13" s="568">
        <v>5.5384988588252929E-2</v>
      </c>
      <c r="H13" s="569">
        <v>1.0657215983820545E-2</v>
      </c>
      <c r="I13" s="570"/>
    </row>
    <row r="14" spans="1:11" ht="13.5" thickBot="1">
      <c r="A14" s="559"/>
      <c r="B14" s="2156"/>
      <c r="C14" s="574" t="s">
        <v>11</v>
      </c>
      <c r="D14" s="573">
        <v>2097734</v>
      </c>
      <c r="E14" s="573">
        <v>1790125</v>
      </c>
      <c r="F14" s="567">
        <v>307609</v>
      </c>
      <c r="G14" s="575">
        <v>0.17183660358913483</v>
      </c>
      <c r="H14" s="569">
        <v>2.1177771866167008E-2</v>
      </c>
      <c r="I14" s="570"/>
    </row>
    <row r="15" spans="1:11" ht="13.5" thickBot="1">
      <c r="A15" s="559"/>
      <c r="B15" s="2157" t="s">
        <v>311</v>
      </c>
      <c r="C15" s="2158"/>
      <c r="D15" s="576">
        <v>157099961</v>
      </c>
      <c r="E15" s="576">
        <v>143721651</v>
      </c>
      <c r="F15" s="988">
        <v>13378310</v>
      </c>
      <c r="G15" s="989">
        <v>9.3084861653864523E-2</v>
      </c>
      <c r="H15" s="577">
        <v>0.92104846456007705</v>
      </c>
      <c r="I15" s="570"/>
      <c r="J15" s="578"/>
    </row>
    <row r="16" spans="1:11">
      <c r="A16" s="559"/>
      <c r="B16" s="2154" t="s">
        <v>312</v>
      </c>
      <c r="C16" s="579" t="s">
        <v>12</v>
      </c>
      <c r="D16" s="580">
        <v>4909548</v>
      </c>
      <c r="E16" s="566">
        <v>5116950</v>
      </c>
      <c r="F16" s="567">
        <v>-207402</v>
      </c>
      <c r="G16" s="990">
        <v>-4.0532348371588547E-2</v>
      </c>
      <c r="H16" s="581">
        <v>-1.427888078888059E-2</v>
      </c>
      <c r="I16" s="570"/>
    </row>
    <row r="17" spans="1:15">
      <c r="A17" s="559"/>
      <c r="B17" s="2155"/>
      <c r="C17" s="582" t="s">
        <v>13</v>
      </c>
      <c r="D17" s="580">
        <v>45387322</v>
      </c>
      <c r="E17" s="573">
        <v>46164711</v>
      </c>
      <c r="F17" s="567">
        <v>-777389</v>
      </c>
      <c r="G17" s="992">
        <v>-1.6839464239254091E-2</v>
      </c>
      <c r="H17" s="569">
        <v>-5.3520433060371131E-2</v>
      </c>
      <c r="I17" s="570"/>
    </row>
    <row r="18" spans="1:15">
      <c r="A18" s="559"/>
      <c r="B18" s="2155"/>
      <c r="C18" s="582" t="s">
        <v>14</v>
      </c>
      <c r="D18" s="580">
        <v>29895532</v>
      </c>
      <c r="E18" s="573">
        <v>29155493</v>
      </c>
      <c r="F18" s="567">
        <v>740039</v>
      </c>
      <c r="G18" s="992">
        <v>2.5382489673558255E-2</v>
      </c>
      <c r="H18" s="569">
        <v>5.0949020067899073E-2</v>
      </c>
      <c r="I18" s="570"/>
      <c r="N18" s="571"/>
    </row>
    <row r="19" spans="1:15">
      <c r="A19" s="559"/>
      <c r="B19" s="2155"/>
      <c r="C19" s="582" t="s">
        <v>15</v>
      </c>
      <c r="D19" s="580">
        <v>68385751</v>
      </c>
      <c r="E19" s="573">
        <v>66918279</v>
      </c>
      <c r="F19" s="567">
        <v>1467472</v>
      </c>
      <c r="G19" s="992">
        <v>2.1929314709363639E-2</v>
      </c>
      <c r="H19" s="569">
        <v>0.10103016243343931</v>
      </c>
      <c r="I19" s="570"/>
    </row>
    <row r="20" spans="1:15" ht="25.5">
      <c r="A20" s="559"/>
      <c r="B20" s="2155"/>
      <c r="C20" s="583" t="s">
        <v>313</v>
      </c>
      <c r="D20" s="580">
        <v>16009053</v>
      </c>
      <c r="E20" s="573">
        <v>14486442</v>
      </c>
      <c r="F20" s="567">
        <v>1522611</v>
      </c>
      <c r="G20" s="992">
        <v>0.10510593284396541</v>
      </c>
      <c r="H20" s="569">
        <v>0.10482628401287483</v>
      </c>
      <c r="I20" s="570"/>
      <c r="O20" s="571"/>
    </row>
    <row r="21" spans="1:15" ht="25.5">
      <c r="A21" s="559"/>
      <c r="B21" s="2155"/>
      <c r="C21" s="583" t="s">
        <v>16</v>
      </c>
      <c r="D21" s="584">
        <v>4518781</v>
      </c>
      <c r="E21" s="585">
        <v>3922407</v>
      </c>
      <c r="F21" s="567">
        <v>596374</v>
      </c>
      <c r="G21" s="992">
        <v>0.15204286551599566</v>
      </c>
      <c r="H21" s="586">
        <v>4.1058202194713039E-2</v>
      </c>
      <c r="I21" s="570"/>
    </row>
    <row r="22" spans="1:15" ht="38.25">
      <c r="A22" s="559"/>
      <c r="B22" s="2155"/>
      <c r="C22" s="583" t="s">
        <v>314</v>
      </c>
      <c r="D22" s="584">
        <v>12122091</v>
      </c>
      <c r="E22" s="585">
        <v>11537087</v>
      </c>
      <c r="F22" s="567">
        <v>585004</v>
      </c>
      <c r="G22" s="992">
        <v>5.0706387149546499E-2</v>
      </c>
      <c r="H22" s="586">
        <v>4.0275418641181379E-2</v>
      </c>
      <c r="I22" s="570"/>
    </row>
    <row r="23" spans="1:15" ht="13.5" thickBot="1">
      <c r="A23" s="559"/>
      <c r="B23" s="2156"/>
      <c r="C23" s="587" t="s">
        <v>17</v>
      </c>
      <c r="D23" s="584">
        <v>19698339</v>
      </c>
      <c r="E23" s="588">
        <v>16799221</v>
      </c>
      <c r="F23" s="567">
        <v>2899118</v>
      </c>
      <c r="G23" s="575">
        <v>0.17257454973656219</v>
      </c>
      <c r="H23" s="589">
        <v>0.19959383378606727</v>
      </c>
      <c r="I23" s="570"/>
    </row>
    <row r="24" spans="1:15" ht="13.5" thickBot="1">
      <c r="A24" s="559"/>
      <c r="B24" s="2159" t="s">
        <v>315</v>
      </c>
      <c r="C24" s="2160"/>
      <c r="D24" s="590">
        <v>200926417</v>
      </c>
      <c r="E24" s="590">
        <v>194100590</v>
      </c>
      <c r="F24" s="988">
        <v>6825827</v>
      </c>
      <c r="G24" s="991">
        <v>3.5166441276659695E-2</v>
      </c>
      <c r="H24" s="591">
        <v>0.46993360728692313</v>
      </c>
      <c r="I24" s="570"/>
    </row>
    <row r="25" spans="1:15" ht="13.5" thickBot="1">
      <c r="A25" s="559"/>
      <c r="B25" s="2161" t="s">
        <v>316</v>
      </c>
      <c r="C25" s="2162"/>
      <c r="D25" s="590">
        <v>484200507</v>
      </c>
      <c r="E25" s="590">
        <v>469675419</v>
      </c>
      <c r="F25" s="988">
        <v>14525088</v>
      </c>
      <c r="G25" s="991">
        <v>3.092579984476471E-2</v>
      </c>
      <c r="H25" s="591">
        <v>1</v>
      </c>
      <c r="I25" s="570"/>
    </row>
    <row r="26" spans="1:15" ht="30" customHeight="1">
      <c r="A26" s="559"/>
      <c r="B26" s="2152" t="s">
        <v>317</v>
      </c>
      <c r="C26" s="2152"/>
      <c r="D26" s="2152"/>
      <c r="E26" s="2152"/>
      <c r="F26" s="2152"/>
      <c r="G26" s="2152"/>
      <c r="H26" s="2152"/>
    </row>
    <row r="27" spans="1:15">
      <c r="A27" s="559"/>
      <c r="B27" s="592"/>
      <c r="C27" s="593"/>
      <c r="D27" s="594"/>
      <c r="E27" s="594"/>
      <c r="F27" s="595"/>
      <c r="G27" s="596"/>
      <c r="H27" s="593"/>
    </row>
    <row r="28" spans="1:15">
      <c r="A28" s="559"/>
      <c r="B28" s="592"/>
      <c r="C28" s="593"/>
      <c r="D28" s="594"/>
      <c r="E28" s="594"/>
      <c r="F28" s="595"/>
      <c r="G28" s="596"/>
      <c r="H28" s="597"/>
    </row>
    <row r="29" spans="1:15">
      <c r="A29" s="559"/>
      <c r="B29" s="592"/>
      <c r="C29" s="598"/>
      <c r="D29" s="599"/>
      <c r="E29" s="600"/>
      <c r="F29" s="601"/>
      <c r="G29" s="601"/>
      <c r="H29" s="595"/>
    </row>
    <row r="30" spans="1:15">
      <c r="A30" s="602"/>
      <c r="B30" s="559"/>
      <c r="C30" s="603"/>
      <c r="D30" s="604"/>
      <c r="E30" s="604"/>
      <c r="F30" s="605"/>
      <c r="G30" s="606"/>
      <c r="H30" s="596"/>
    </row>
    <row r="31" spans="1:15">
      <c r="A31" s="602"/>
      <c r="C31" s="607"/>
      <c r="D31" s="604"/>
      <c r="E31" s="604"/>
      <c r="F31" s="605"/>
      <c r="G31" s="993"/>
      <c r="H31" s="596"/>
    </row>
    <row r="32" spans="1:15">
      <c r="A32" s="602"/>
      <c r="B32" s="608"/>
      <c r="C32" s="609"/>
      <c r="D32" s="604"/>
      <c r="E32" s="604"/>
      <c r="F32" s="605"/>
      <c r="G32" s="993"/>
      <c r="H32" s="596"/>
    </row>
    <row r="33" spans="1:9">
      <c r="A33" s="602"/>
      <c r="C33" s="607"/>
      <c r="D33" s="604"/>
      <c r="E33" s="604"/>
      <c r="F33" s="605"/>
      <c r="G33" s="606"/>
      <c r="H33" s="596"/>
    </row>
    <row r="34" spans="1:9">
      <c r="A34" s="602"/>
      <c r="C34" s="607"/>
      <c r="D34" s="604"/>
      <c r="E34" s="604"/>
      <c r="F34" s="605"/>
      <c r="G34" s="606"/>
      <c r="H34" s="596"/>
    </row>
    <row r="35" spans="1:9">
      <c r="A35" s="602"/>
      <c r="C35" s="607"/>
      <c r="D35" s="604"/>
      <c r="E35" s="604"/>
      <c r="F35" s="605"/>
      <c r="G35" s="606"/>
      <c r="H35" s="596"/>
    </row>
    <row r="36" spans="1:9">
      <c r="A36" s="602"/>
      <c r="C36" s="607"/>
      <c r="D36" s="604"/>
      <c r="E36" s="604"/>
      <c r="F36" s="605"/>
      <c r="G36" s="606"/>
      <c r="H36" s="596"/>
    </row>
    <row r="37" spans="1:9">
      <c r="A37" s="602"/>
      <c r="B37" s="610"/>
      <c r="C37" s="611"/>
      <c r="D37" s="612"/>
      <c r="E37" s="612"/>
      <c r="F37" s="613"/>
      <c r="G37" s="614"/>
      <c r="H37" s="615"/>
      <c r="I37" s="610"/>
    </row>
    <row r="38" spans="1:9" s="610" customFormat="1">
      <c r="A38" s="602"/>
      <c r="B38" s="608"/>
      <c r="C38" s="616"/>
      <c r="D38" s="604"/>
      <c r="E38" s="604"/>
      <c r="F38" s="605"/>
      <c r="G38" s="606"/>
      <c r="H38" s="596"/>
      <c r="I38" s="555"/>
    </row>
    <row r="39" spans="1:9">
      <c r="A39" s="602"/>
      <c r="B39" s="608"/>
      <c r="C39" s="616"/>
      <c r="D39" s="604"/>
      <c r="E39" s="604"/>
      <c r="F39" s="605"/>
      <c r="G39" s="606"/>
      <c r="H39" s="596"/>
    </row>
    <row r="40" spans="1:9">
      <c r="A40" s="602"/>
      <c r="B40" s="608"/>
      <c r="C40" s="616"/>
      <c r="D40" s="604"/>
      <c r="E40" s="604"/>
      <c r="F40" s="605"/>
      <c r="G40" s="606"/>
      <c r="H40" s="617"/>
    </row>
    <row r="41" spans="1:9">
      <c r="A41" s="602"/>
      <c r="B41" s="608"/>
      <c r="C41" s="616"/>
      <c r="D41" s="604"/>
      <c r="E41" s="604"/>
      <c r="F41" s="605"/>
      <c r="G41" s="606"/>
      <c r="H41" s="617"/>
    </row>
    <row r="42" spans="1:9">
      <c r="A42" s="602"/>
      <c r="B42" s="618"/>
      <c r="C42" s="619"/>
      <c r="D42" s="604"/>
      <c r="E42" s="604"/>
      <c r="F42" s="605"/>
      <c r="G42" s="606"/>
      <c r="H42" s="617"/>
    </row>
    <row r="43" spans="1:9">
      <c r="A43" s="602"/>
      <c r="B43" s="608"/>
      <c r="C43" s="603"/>
      <c r="D43" s="604"/>
      <c r="E43" s="604"/>
      <c r="F43" s="605"/>
      <c r="G43" s="606"/>
      <c r="H43" s="617"/>
    </row>
    <row r="44" spans="1:9">
      <c r="A44" s="602"/>
      <c r="B44" s="618"/>
      <c r="C44" s="619"/>
      <c r="D44" s="604"/>
      <c r="E44" s="604"/>
      <c r="F44" s="605"/>
      <c r="G44" s="606"/>
      <c r="H44" s="617"/>
    </row>
    <row r="45" spans="1:9">
      <c r="A45" s="602"/>
      <c r="B45" s="608"/>
      <c r="C45" s="616"/>
      <c r="D45" s="604"/>
      <c r="E45" s="604"/>
      <c r="F45" s="605"/>
      <c r="G45" s="606"/>
      <c r="H45" s="617"/>
    </row>
    <row r="46" spans="1:9">
      <c r="A46" s="602"/>
      <c r="B46" s="620"/>
      <c r="C46" s="621"/>
      <c r="D46" s="622"/>
      <c r="E46" s="622"/>
      <c r="F46" s="613"/>
      <c r="G46" s="614"/>
      <c r="H46" s="623"/>
      <c r="I46" s="610"/>
    </row>
    <row r="47" spans="1:9" s="610" customFormat="1">
      <c r="A47" s="602"/>
      <c r="B47" s="624"/>
      <c r="C47" s="625"/>
      <c r="D47" s="622"/>
      <c r="E47" s="622"/>
      <c r="F47" s="613"/>
      <c r="G47" s="614"/>
      <c r="H47" s="623"/>
    </row>
    <row r="48" spans="1:9" s="610" customFormat="1">
      <c r="A48" s="602"/>
      <c r="B48" s="555"/>
      <c r="F48" s="605"/>
      <c r="G48" s="606"/>
      <c r="H48" s="617"/>
      <c r="I48" s="555"/>
    </row>
    <row r="49" spans="1:8">
      <c r="A49" s="602"/>
      <c r="C49" s="607"/>
      <c r="D49" s="605"/>
      <c r="E49" s="605"/>
      <c r="F49" s="605"/>
      <c r="G49" s="606"/>
      <c r="H49" s="617"/>
    </row>
    <row r="50" spans="1:8">
      <c r="A50" s="602"/>
      <c r="C50" s="607"/>
      <c r="D50" s="605"/>
      <c r="E50" s="605"/>
      <c r="F50" s="605"/>
      <c r="G50" s="606"/>
      <c r="H50" s="626"/>
    </row>
    <row r="51" spans="1:8">
      <c r="A51" s="602"/>
      <c r="C51" s="607"/>
      <c r="D51" s="605"/>
      <c r="E51" s="605"/>
      <c r="F51" s="605"/>
      <c r="G51" s="606"/>
      <c r="H51" s="626"/>
    </row>
    <row r="52" spans="1:8">
      <c r="A52" s="602"/>
      <c r="C52" s="627"/>
      <c r="D52" s="613"/>
      <c r="E52" s="613"/>
      <c r="F52" s="613"/>
      <c r="G52" s="614"/>
      <c r="H52" s="628"/>
    </row>
    <row r="53" spans="1:8">
      <c r="A53" s="602"/>
      <c r="B53" s="629"/>
      <c r="C53" s="613"/>
      <c r="D53" s="613"/>
      <c r="E53" s="613"/>
      <c r="F53" s="613"/>
      <c r="G53" s="614"/>
    </row>
    <row r="54" spans="1:8">
      <c r="A54" s="602"/>
      <c r="D54" s="605"/>
      <c r="E54" s="605"/>
    </row>
    <row r="55" spans="1:8">
      <c r="D55" s="605"/>
      <c r="E55" s="605"/>
    </row>
    <row r="56" spans="1:8">
      <c r="D56" s="605"/>
      <c r="E56" s="605"/>
    </row>
    <row r="57" spans="1:8">
      <c r="D57" s="605"/>
      <c r="E57" s="605"/>
    </row>
  </sheetData>
  <mergeCells count="7">
    <mergeCell ref="B26:H26"/>
    <mergeCell ref="B4:H4"/>
    <mergeCell ref="B8:B14"/>
    <mergeCell ref="B15:C15"/>
    <mergeCell ref="B16:B23"/>
    <mergeCell ref="B24:C24"/>
    <mergeCell ref="B25:C25"/>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38</vt:lpstr>
      <vt:lpstr>Анекс 39</vt:lpstr>
      <vt:lpstr>Анекс 40</vt:lpstr>
      <vt:lpstr>Анекс 41</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2018-04-27T10:02:36Z</cp:lastPrinted>
  <dcterms:created xsi:type="dcterms:W3CDTF">2015-04-01T08:28:26Z</dcterms:created>
  <dcterms:modified xsi:type="dcterms:W3CDTF">2018-04-27T10:07:15Z</dcterms:modified>
</cp:coreProperties>
</file>