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2120" windowHeight="7875" tabRatio="927" activeTab="11"/>
  </bookViews>
  <sheets>
    <sheet name="АПКР-ЦВ и ЦБ" sheetId="32" r:id="rId1"/>
    <sheet name="АПКР-ЛСРВ" sheetId="54" r:id="rId2"/>
    <sheet name="АПКР-ЈИ" sheetId="55" r:id="rId3"/>
    <sheet name="АПКР-МРБ и МО" sheetId="56" r:id="rId4"/>
    <sheet name="АПКР-Б" sheetId="57" r:id="rId5"/>
    <sheet name="АПКР-ДТД" sheetId="58" r:id="rId6"/>
    <sheet name="АПКР-ПМК" sheetId="59" r:id="rId7"/>
    <sheet name="АПКР-ПСО" sheetId="60" r:id="rId8"/>
    <sheet name="АПКР-ПДО" sheetId="61" r:id="rId9"/>
    <sheet name="АПКР-УИФ" sheetId="62" r:id="rId10"/>
    <sheet name="АПКР-ОП" sheetId="63" r:id="rId11"/>
    <sheet name="АПКР-Вонбилансно" sheetId="64" r:id="rId12"/>
    <sheet name="Sheet1" sheetId="65" r:id="rId13"/>
    <sheet name="Sheet2" sheetId="66" r:id="rId14"/>
  </sheets>
  <calcPr calcId="145621"/>
</workbook>
</file>

<file path=xl/calcChain.xml><?xml version="1.0" encoding="utf-8"?>
<calcChain xmlns="http://schemas.openxmlformats.org/spreadsheetml/2006/main">
  <c r="L69" i="64" l="1"/>
  <c r="O74" i="64"/>
  <c r="N74" i="64"/>
  <c r="M74" i="64"/>
  <c r="L74" i="64"/>
  <c r="K74" i="64"/>
  <c r="J74" i="64"/>
  <c r="I74" i="64"/>
  <c r="H74" i="64"/>
  <c r="G74" i="64"/>
  <c r="O68" i="64"/>
  <c r="N68" i="64"/>
  <c r="M68" i="64"/>
  <c r="L68" i="64"/>
  <c r="K68" i="64"/>
  <c r="J68" i="64"/>
  <c r="I68" i="64"/>
  <c r="H68" i="64"/>
  <c r="G68" i="64"/>
  <c r="O62" i="64"/>
  <c r="N62" i="64"/>
  <c r="M62" i="64"/>
  <c r="L62" i="64"/>
  <c r="K62" i="64"/>
  <c r="J62" i="64"/>
  <c r="I62" i="64"/>
  <c r="H62" i="64"/>
  <c r="G62" i="64"/>
  <c r="O56" i="64"/>
  <c r="N56" i="64"/>
  <c r="M56" i="64"/>
  <c r="L56" i="64"/>
  <c r="K56" i="64"/>
  <c r="J56" i="64"/>
  <c r="I56" i="64"/>
  <c r="H56" i="64"/>
  <c r="G56" i="64"/>
  <c r="O50" i="64"/>
  <c r="N50" i="64"/>
  <c r="M50" i="64"/>
  <c r="L50" i="64"/>
  <c r="K50" i="64"/>
  <c r="J50" i="64"/>
  <c r="I50" i="64"/>
  <c r="H50" i="64"/>
  <c r="G50" i="64"/>
  <c r="O44" i="64"/>
  <c r="N44" i="64"/>
  <c r="M44" i="64"/>
  <c r="L44" i="64"/>
  <c r="K44" i="64"/>
  <c r="J44" i="64"/>
  <c r="I44" i="64"/>
  <c r="H44" i="64"/>
  <c r="G44" i="64"/>
  <c r="O38" i="64"/>
  <c r="N38" i="64"/>
  <c r="M38" i="64"/>
  <c r="L38" i="64"/>
  <c r="K38" i="64"/>
  <c r="J38" i="64"/>
  <c r="I38" i="64"/>
  <c r="H38" i="64"/>
  <c r="G38" i="64"/>
  <c r="O32" i="64"/>
  <c r="N32" i="64"/>
  <c r="M32" i="64"/>
  <c r="L32" i="64"/>
  <c r="K32" i="64"/>
  <c r="J32" i="64"/>
  <c r="I32" i="64"/>
  <c r="H32" i="64"/>
  <c r="G32" i="64"/>
  <c r="O26" i="64"/>
  <c r="N26" i="64"/>
  <c r="M26" i="64"/>
  <c r="L26" i="64"/>
  <c r="K26" i="64"/>
  <c r="J26" i="64"/>
  <c r="I26" i="64"/>
  <c r="H26" i="64"/>
  <c r="G26" i="64"/>
  <c r="O20" i="64"/>
  <c r="N20" i="64"/>
  <c r="M20" i="64"/>
  <c r="L20" i="64"/>
  <c r="K20" i="64"/>
  <c r="J20" i="64"/>
  <c r="I20" i="64"/>
  <c r="H20" i="64"/>
  <c r="G20" i="64"/>
  <c r="O14" i="64"/>
  <c r="N14" i="64"/>
  <c r="M14" i="64"/>
  <c r="L14" i="64"/>
  <c r="K14" i="64"/>
  <c r="J14" i="64"/>
  <c r="I14" i="64"/>
  <c r="H14" i="64"/>
  <c r="G14" i="64"/>
  <c r="Q14" i="64" s="1"/>
  <c r="R37" i="63" l="1"/>
  <c r="R37" i="62"/>
  <c r="R37" i="61"/>
  <c r="R37" i="60"/>
  <c r="R37" i="59"/>
  <c r="R37" i="58"/>
  <c r="R61" i="57"/>
  <c r="R37" i="57"/>
  <c r="R37" i="56"/>
  <c r="R37" i="55"/>
  <c r="R37" i="54"/>
  <c r="M79" i="63"/>
  <c r="M79" i="62"/>
  <c r="M79" i="61"/>
  <c r="M79" i="60"/>
  <c r="M79" i="59"/>
  <c r="M79" i="58"/>
  <c r="M79" i="57"/>
  <c r="M79" i="56"/>
  <c r="M79" i="55"/>
  <c r="M79" i="54"/>
  <c r="M79" i="32"/>
  <c r="L79" i="63"/>
  <c r="L79" i="62"/>
  <c r="L79" i="61"/>
  <c r="L79" i="60"/>
  <c r="L79" i="59"/>
  <c r="L79" i="58"/>
  <c r="L79" i="57"/>
  <c r="L79" i="56"/>
  <c r="L79" i="55"/>
  <c r="L79" i="54"/>
  <c r="L79" i="32"/>
  <c r="R37" i="32"/>
  <c r="R66" i="54"/>
  <c r="P79" i="59" l="1"/>
  <c r="Q79" i="32"/>
  <c r="P79" i="61"/>
  <c r="Q79" i="61"/>
  <c r="Q79" i="63"/>
  <c r="Q79" i="56"/>
  <c r="P79" i="63"/>
  <c r="Q79" i="62"/>
  <c r="P79" i="62"/>
  <c r="Q79" i="60"/>
  <c r="P79" i="60"/>
  <c r="Q79" i="59"/>
  <c r="Q79" i="58"/>
  <c r="P79" i="58"/>
  <c r="Q79" i="57"/>
  <c r="P79" i="57"/>
  <c r="Q79" i="54"/>
  <c r="Q79" i="55"/>
  <c r="P79" i="56"/>
  <c r="P79" i="55"/>
  <c r="P79" i="54"/>
  <c r="P79" i="32"/>
  <c r="Q10" i="64"/>
  <c r="L77" i="64"/>
  <c r="L63" i="64"/>
  <c r="L57" i="64"/>
  <c r="L51" i="64"/>
  <c r="L45" i="64"/>
  <c r="L39" i="64"/>
  <c r="L33" i="64"/>
  <c r="L27" i="64"/>
  <c r="L21" i="64"/>
  <c r="L75" i="64" s="1"/>
  <c r="L15" i="64"/>
  <c r="L9" i="64"/>
  <c r="K78" i="63"/>
  <c r="R78" i="63" s="1"/>
  <c r="R77" i="63"/>
  <c r="R76" i="63"/>
  <c r="R75" i="63"/>
  <c r="R74" i="63"/>
  <c r="R73" i="63"/>
  <c r="R72" i="63"/>
  <c r="F71" i="63"/>
  <c r="F70" i="63"/>
  <c r="F69" i="63"/>
  <c r="F68" i="63"/>
  <c r="E67" i="63"/>
  <c r="D67" i="63"/>
  <c r="F67" i="63" s="1"/>
  <c r="K66" i="63"/>
  <c r="R66" i="63" s="1"/>
  <c r="R65" i="63"/>
  <c r="R64" i="63"/>
  <c r="R63" i="63"/>
  <c r="R62" i="63"/>
  <c r="R61" i="63"/>
  <c r="F60" i="63"/>
  <c r="F59" i="63"/>
  <c r="F58" i="63"/>
  <c r="F57" i="63"/>
  <c r="F56" i="63"/>
  <c r="E56" i="63"/>
  <c r="D56" i="63"/>
  <c r="K55" i="63"/>
  <c r="R55" i="63" s="1"/>
  <c r="R54" i="63"/>
  <c r="R53" i="63"/>
  <c r="R52" i="63"/>
  <c r="R51" i="63"/>
  <c r="R50" i="63"/>
  <c r="R46" i="63" s="1"/>
  <c r="F49" i="63"/>
  <c r="F48" i="63"/>
  <c r="F47" i="63"/>
  <c r="E46" i="63"/>
  <c r="D46" i="63"/>
  <c r="R78" i="62"/>
  <c r="K78" i="62"/>
  <c r="R77" i="62"/>
  <c r="R76" i="62"/>
  <c r="R75" i="62"/>
  <c r="R74" i="62"/>
  <c r="R73" i="62"/>
  <c r="R72" i="62"/>
  <c r="F71" i="62"/>
  <c r="F70" i="62"/>
  <c r="F69" i="62"/>
  <c r="F68" i="62"/>
  <c r="E67" i="62"/>
  <c r="D67" i="62"/>
  <c r="R66" i="62"/>
  <c r="K66" i="62"/>
  <c r="R65" i="62"/>
  <c r="R64" i="62"/>
  <c r="R63" i="62"/>
  <c r="R62" i="62"/>
  <c r="R61" i="62"/>
  <c r="F60" i="62"/>
  <c r="F59" i="62"/>
  <c r="F58" i="62"/>
  <c r="F57" i="62"/>
  <c r="E56" i="62"/>
  <c r="D56" i="62"/>
  <c r="F56" i="62" s="1"/>
  <c r="R55" i="62"/>
  <c r="K55" i="62"/>
  <c r="R54" i="62"/>
  <c r="R53" i="62"/>
  <c r="R52" i="62"/>
  <c r="R51" i="62"/>
  <c r="R50" i="62"/>
  <c r="F49" i="62"/>
  <c r="F48" i="62"/>
  <c r="F47" i="62"/>
  <c r="E46" i="62"/>
  <c r="D46" i="62"/>
  <c r="F46" i="62" s="1"/>
  <c r="K78" i="61"/>
  <c r="R78" i="61" s="1"/>
  <c r="R77" i="61"/>
  <c r="R76" i="61"/>
  <c r="R75" i="61"/>
  <c r="R74" i="61"/>
  <c r="R73" i="61"/>
  <c r="R72" i="61"/>
  <c r="F71" i="61"/>
  <c r="F70" i="61"/>
  <c r="F69" i="61"/>
  <c r="F68" i="61"/>
  <c r="F67" i="61"/>
  <c r="E67" i="61"/>
  <c r="D67" i="61"/>
  <c r="K66" i="61"/>
  <c r="R66" i="61" s="1"/>
  <c r="R65" i="61"/>
  <c r="R64" i="61"/>
  <c r="R63" i="61"/>
  <c r="R62" i="61"/>
  <c r="R61" i="61"/>
  <c r="F60" i="61"/>
  <c r="F59" i="61"/>
  <c r="F58" i="61"/>
  <c r="F57" i="61"/>
  <c r="F56" i="61"/>
  <c r="E56" i="61"/>
  <c r="D56" i="61"/>
  <c r="K55" i="61"/>
  <c r="R55" i="61" s="1"/>
  <c r="R54" i="61"/>
  <c r="R53" i="61"/>
  <c r="R52" i="61"/>
  <c r="R51" i="61"/>
  <c r="R50" i="61"/>
  <c r="F49" i="61"/>
  <c r="F48" i="61"/>
  <c r="F47" i="61"/>
  <c r="E46" i="61"/>
  <c r="D46" i="61"/>
  <c r="K78" i="60"/>
  <c r="R78" i="60" s="1"/>
  <c r="R77" i="60"/>
  <c r="R76" i="60"/>
  <c r="R75" i="60"/>
  <c r="R74" i="60"/>
  <c r="R73" i="60"/>
  <c r="R72" i="60"/>
  <c r="F71" i="60"/>
  <c r="F70" i="60"/>
  <c r="F69" i="60"/>
  <c r="F68" i="60"/>
  <c r="E67" i="60"/>
  <c r="D67" i="60"/>
  <c r="F67" i="60" s="1"/>
  <c r="K66" i="60"/>
  <c r="R66" i="60" s="1"/>
  <c r="R65" i="60"/>
  <c r="R64" i="60"/>
  <c r="R63" i="60"/>
  <c r="R62" i="60"/>
  <c r="R61" i="60"/>
  <c r="F60" i="60"/>
  <c r="F59" i="60"/>
  <c r="F58" i="60"/>
  <c r="F57" i="60"/>
  <c r="E56" i="60"/>
  <c r="D56" i="60"/>
  <c r="F56" i="60" s="1"/>
  <c r="K55" i="60"/>
  <c r="R55" i="60" s="1"/>
  <c r="R54" i="60"/>
  <c r="R53" i="60"/>
  <c r="R52" i="60"/>
  <c r="R51" i="60"/>
  <c r="R50" i="60"/>
  <c r="F49" i="60"/>
  <c r="F48" i="60"/>
  <c r="F47" i="60"/>
  <c r="E46" i="60"/>
  <c r="D46" i="60"/>
  <c r="F46" i="60" s="1"/>
  <c r="K78" i="59"/>
  <c r="R78" i="59" s="1"/>
  <c r="R77" i="59"/>
  <c r="R76" i="59"/>
  <c r="R75" i="59"/>
  <c r="R74" i="59"/>
  <c r="R73" i="59"/>
  <c r="R72" i="59"/>
  <c r="F71" i="59"/>
  <c r="F70" i="59"/>
  <c r="F69" i="59"/>
  <c r="F68" i="59"/>
  <c r="F67" i="59"/>
  <c r="E67" i="59"/>
  <c r="D67" i="59"/>
  <c r="K66" i="59"/>
  <c r="R66" i="59" s="1"/>
  <c r="R65" i="59"/>
  <c r="R64" i="59"/>
  <c r="R63" i="59"/>
  <c r="R62" i="59"/>
  <c r="R61" i="59"/>
  <c r="F60" i="59"/>
  <c r="F59" i="59"/>
  <c r="F58" i="59"/>
  <c r="F57" i="59"/>
  <c r="F56" i="59"/>
  <c r="E56" i="59"/>
  <c r="D56" i="59"/>
  <c r="K55" i="59"/>
  <c r="R55" i="59" s="1"/>
  <c r="R54" i="59"/>
  <c r="R53" i="59"/>
  <c r="R52" i="59"/>
  <c r="R51" i="59"/>
  <c r="R50" i="59"/>
  <c r="F49" i="59"/>
  <c r="F48" i="59"/>
  <c r="F47" i="59"/>
  <c r="E46" i="59"/>
  <c r="D46" i="59"/>
  <c r="R78" i="58"/>
  <c r="K78" i="58"/>
  <c r="R77" i="58"/>
  <c r="R76" i="58"/>
  <c r="R75" i="58"/>
  <c r="R74" i="58"/>
  <c r="R73" i="58"/>
  <c r="R72" i="58"/>
  <c r="F71" i="58"/>
  <c r="F70" i="58"/>
  <c r="F69" i="58"/>
  <c r="F68" i="58"/>
  <c r="E67" i="58"/>
  <c r="D67" i="58"/>
  <c r="F67" i="58" s="1"/>
  <c r="R66" i="58"/>
  <c r="K66" i="58"/>
  <c r="R65" i="58"/>
  <c r="R64" i="58"/>
  <c r="R63" i="58"/>
  <c r="R62" i="58"/>
  <c r="R61" i="58"/>
  <c r="F60" i="58"/>
  <c r="F59" i="58"/>
  <c r="F58" i="58"/>
  <c r="F57" i="58"/>
  <c r="E56" i="58"/>
  <c r="D56" i="58"/>
  <c r="R55" i="58"/>
  <c r="K55" i="58"/>
  <c r="R54" i="58"/>
  <c r="R53" i="58"/>
  <c r="R52" i="58"/>
  <c r="R51" i="58"/>
  <c r="R50" i="58"/>
  <c r="F49" i="58"/>
  <c r="F48" i="58"/>
  <c r="F47" i="58"/>
  <c r="E46" i="58"/>
  <c r="D46" i="58"/>
  <c r="K78" i="57"/>
  <c r="R78" i="57" s="1"/>
  <c r="R77" i="57"/>
  <c r="R76" i="57"/>
  <c r="R75" i="57"/>
  <c r="R74" i="57"/>
  <c r="R73" i="57"/>
  <c r="R72" i="57"/>
  <c r="R67" i="57" s="1"/>
  <c r="F71" i="57"/>
  <c r="F70" i="57"/>
  <c r="F69" i="57"/>
  <c r="F68" i="57"/>
  <c r="F67" i="57"/>
  <c r="E67" i="57"/>
  <c r="D67" i="57"/>
  <c r="K66" i="57"/>
  <c r="R66" i="57" s="1"/>
  <c r="R65" i="57"/>
  <c r="R64" i="57"/>
  <c r="R63" i="57"/>
  <c r="R62" i="57"/>
  <c r="F60" i="57"/>
  <c r="F59" i="57"/>
  <c r="F58" i="57"/>
  <c r="F57" i="57"/>
  <c r="F56" i="57"/>
  <c r="E56" i="57"/>
  <c r="D56" i="57"/>
  <c r="K55" i="57"/>
  <c r="R55" i="57" s="1"/>
  <c r="R54" i="57"/>
  <c r="R53" i="57"/>
  <c r="R52" i="57"/>
  <c r="R51" i="57"/>
  <c r="R50" i="57"/>
  <c r="F49" i="57"/>
  <c r="F48" i="57"/>
  <c r="F47" i="57"/>
  <c r="E46" i="57"/>
  <c r="D46" i="57"/>
  <c r="R78" i="56"/>
  <c r="K78" i="56"/>
  <c r="R77" i="56"/>
  <c r="R76" i="56"/>
  <c r="R75" i="56"/>
  <c r="R74" i="56"/>
  <c r="R73" i="56"/>
  <c r="R72" i="56"/>
  <c r="F71" i="56"/>
  <c r="F70" i="56"/>
  <c r="F69" i="56"/>
  <c r="F68" i="56"/>
  <c r="E67" i="56"/>
  <c r="D67" i="56"/>
  <c r="F67" i="56" s="1"/>
  <c r="R66" i="56"/>
  <c r="K66" i="56"/>
  <c r="R65" i="56"/>
  <c r="R64" i="56"/>
  <c r="R63" i="56"/>
  <c r="R62" i="56"/>
  <c r="R61" i="56"/>
  <c r="F60" i="56"/>
  <c r="F59" i="56"/>
  <c r="F58" i="56"/>
  <c r="F57" i="56"/>
  <c r="E56" i="56"/>
  <c r="D56" i="56"/>
  <c r="R55" i="56"/>
  <c r="K55" i="56"/>
  <c r="R54" i="56"/>
  <c r="R53" i="56"/>
  <c r="R52" i="56"/>
  <c r="R51" i="56"/>
  <c r="R50" i="56"/>
  <c r="F49" i="56"/>
  <c r="F48" i="56"/>
  <c r="F47" i="56"/>
  <c r="E46" i="56"/>
  <c r="D46" i="56"/>
  <c r="R78" i="55"/>
  <c r="K78" i="55"/>
  <c r="R77" i="55"/>
  <c r="R76" i="55"/>
  <c r="R75" i="55"/>
  <c r="R74" i="55"/>
  <c r="R73" i="55"/>
  <c r="R72" i="55"/>
  <c r="F71" i="55"/>
  <c r="F70" i="55"/>
  <c r="F69" i="55"/>
  <c r="F68" i="55"/>
  <c r="E67" i="55"/>
  <c r="D67" i="55"/>
  <c r="R66" i="55"/>
  <c r="K66" i="55"/>
  <c r="R65" i="55"/>
  <c r="R64" i="55"/>
  <c r="R63" i="55"/>
  <c r="R62" i="55"/>
  <c r="R61" i="55"/>
  <c r="F60" i="55"/>
  <c r="F59" i="55"/>
  <c r="F58" i="55"/>
  <c r="F57" i="55"/>
  <c r="E56" i="55"/>
  <c r="D56" i="55"/>
  <c r="F56" i="55" s="1"/>
  <c r="R55" i="55"/>
  <c r="K55" i="55"/>
  <c r="R54" i="55"/>
  <c r="R53" i="55"/>
  <c r="R52" i="55"/>
  <c r="R51" i="55"/>
  <c r="R50" i="55"/>
  <c r="F49" i="55"/>
  <c r="F48" i="55"/>
  <c r="F47" i="55"/>
  <c r="E46" i="55"/>
  <c r="D46" i="55"/>
  <c r="F46" i="55" s="1"/>
  <c r="O79" i="54"/>
  <c r="K78" i="54"/>
  <c r="R78" i="54" s="1"/>
  <c r="R77" i="54"/>
  <c r="R76" i="54"/>
  <c r="R75" i="54"/>
  <c r="R74" i="54"/>
  <c r="R73" i="54"/>
  <c r="R72" i="54"/>
  <c r="R67" i="54" s="1"/>
  <c r="F71" i="54"/>
  <c r="F70" i="54"/>
  <c r="F69" i="54"/>
  <c r="F68" i="54"/>
  <c r="E67" i="54"/>
  <c r="D67" i="54"/>
  <c r="K66" i="54"/>
  <c r="R65" i="54"/>
  <c r="R64" i="54"/>
  <c r="R63" i="54"/>
  <c r="R62" i="54"/>
  <c r="R61" i="54"/>
  <c r="R56" i="54" s="1"/>
  <c r="F60" i="54"/>
  <c r="F59" i="54"/>
  <c r="F58" i="54"/>
  <c r="F57" i="54"/>
  <c r="E56" i="54"/>
  <c r="D56" i="54"/>
  <c r="R55" i="54"/>
  <c r="K55" i="54"/>
  <c r="R54" i="54"/>
  <c r="R53" i="54"/>
  <c r="R52" i="54"/>
  <c r="R51" i="54"/>
  <c r="R50" i="54"/>
  <c r="F49" i="54"/>
  <c r="F48" i="54"/>
  <c r="F47" i="54"/>
  <c r="E46" i="54"/>
  <c r="D46" i="54"/>
  <c r="O79" i="32"/>
  <c r="R76" i="32"/>
  <c r="R65" i="32"/>
  <c r="R54" i="32"/>
  <c r="F67" i="55" l="1"/>
  <c r="R67" i="61"/>
  <c r="F67" i="62"/>
  <c r="R56" i="63"/>
  <c r="F46" i="54"/>
  <c r="F56" i="54"/>
  <c r="F67" i="54"/>
  <c r="F46" i="57"/>
  <c r="F46" i="59"/>
  <c r="R56" i="60"/>
  <c r="F46" i="61"/>
  <c r="F46" i="56"/>
  <c r="F56" i="56"/>
  <c r="F46" i="58"/>
  <c r="F56" i="58"/>
  <c r="F46" i="63"/>
  <c r="R67" i="62"/>
  <c r="R67" i="60"/>
  <c r="R46" i="59"/>
  <c r="R67" i="58"/>
  <c r="R56" i="57"/>
  <c r="R56" i="56"/>
  <c r="R67" i="55"/>
  <c r="R67" i="63"/>
  <c r="R46" i="62"/>
  <c r="R56" i="62"/>
  <c r="R46" i="61"/>
  <c r="R56" i="61"/>
  <c r="R46" i="60"/>
  <c r="R56" i="59"/>
  <c r="R67" i="59"/>
  <c r="R46" i="58"/>
  <c r="R56" i="58"/>
  <c r="R46" i="57"/>
  <c r="R46" i="56"/>
  <c r="R67" i="56"/>
  <c r="R46" i="55"/>
  <c r="R56" i="55"/>
  <c r="R46" i="54"/>
  <c r="J79" i="63"/>
  <c r="R44" i="63"/>
  <c r="R43" i="63"/>
  <c r="R42" i="63"/>
  <c r="K45" i="63"/>
  <c r="R45" i="63" s="1"/>
  <c r="F41" i="63"/>
  <c r="F40" i="63"/>
  <c r="F39" i="63"/>
  <c r="E38" i="63"/>
  <c r="D38" i="63"/>
  <c r="R36" i="63"/>
  <c r="R35" i="63"/>
  <c r="R34" i="63"/>
  <c r="F33" i="63"/>
  <c r="K37" i="63"/>
  <c r="F32" i="63"/>
  <c r="F31" i="63"/>
  <c r="E30" i="63"/>
  <c r="D30" i="63"/>
  <c r="F30" i="63" s="1"/>
  <c r="R28" i="63"/>
  <c r="R27" i="63"/>
  <c r="F26" i="63"/>
  <c r="K29" i="63"/>
  <c r="R29" i="63" s="1"/>
  <c r="F25" i="63"/>
  <c r="F24" i="63"/>
  <c r="E23" i="63"/>
  <c r="D23" i="63"/>
  <c r="F23" i="63" s="1"/>
  <c r="F21" i="63"/>
  <c r="F20" i="63"/>
  <c r="F19" i="63"/>
  <c r="E18" i="63"/>
  <c r="D18" i="63"/>
  <c r="F16" i="63"/>
  <c r="H16" i="63" s="1"/>
  <c r="F15" i="63"/>
  <c r="H15" i="63" s="1"/>
  <c r="F14" i="63"/>
  <c r="H14" i="63" s="1"/>
  <c r="F13" i="63"/>
  <c r="H13" i="63" s="1"/>
  <c r="E12" i="63"/>
  <c r="D12" i="63"/>
  <c r="F12" i="63" s="1"/>
  <c r="F11" i="63"/>
  <c r="E10" i="63"/>
  <c r="J79" i="62"/>
  <c r="R44" i="62"/>
  <c r="R43" i="62"/>
  <c r="R42" i="62"/>
  <c r="K45" i="62"/>
  <c r="R45" i="62" s="1"/>
  <c r="F41" i="62"/>
  <c r="F40" i="62"/>
  <c r="F39" i="62"/>
  <c r="E38" i="62"/>
  <c r="D38" i="62"/>
  <c r="R36" i="62"/>
  <c r="R35" i="62"/>
  <c r="R34" i="62"/>
  <c r="F33" i="62"/>
  <c r="K37" i="62"/>
  <c r="F32" i="62"/>
  <c r="F31" i="62"/>
  <c r="E30" i="62"/>
  <c r="D30" i="62"/>
  <c r="F30" i="62" s="1"/>
  <c r="R28" i="62"/>
  <c r="R27" i="62"/>
  <c r="F26" i="62"/>
  <c r="K29" i="62"/>
  <c r="R29" i="62" s="1"/>
  <c r="F25" i="62"/>
  <c r="F24" i="62"/>
  <c r="E23" i="62"/>
  <c r="D23" i="62"/>
  <c r="F23" i="62" s="1"/>
  <c r="F21" i="62"/>
  <c r="F20" i="62"/>
  <c r="F19" i="62"/>
  <c r="E18" i="62"/>
  <c r="D18" i="62"/>
  <c r="F16" i="62"/>
  <c r="H16" i="62" s="1"/>
  <c r="F15" i="62"/>
  <c r="H15" i="62" s="1"/>
  <c r="F14" i="62"/>
  <c r="H14" i="62" s="1"/>
  <c r="F13" i="62"/>
  <c r="H13" i="62" s="1"/>
  <c r="E12" i="62"/>
  <c r="D12" i="62"/>
  <c r="F12" i="62" s="1"/>
  <c r="F11" i="62"/>
  <c r="E10" i="62"/>
  <c r="J79" i="61"/>
  <c r="R44" i="61"/>
  <c r="R43" i="61"/>
  <c r="R42" i="61"/>
  <c r="K45" i="61"/>
  <c r="R45" i="61" s="1"/>
  <c r="F41" i="61"/>
  <c r="F40" i="61"/>
  <c r="F39" i="61"/>
  <c r="E38" i="61"/>
  <c r="D38" i="61"/>
  <c r="R36" i="61"/>
  <c r="R35" i="61"/>
  <c r="R34" i="61"/>
  <c r="F33" i="61"/>
  <c r="K37" i="61"/>
  <c r="F32" i="61"/>
  <c r="F31" i="61"/>
  <c r="E30" i="61"/>
  <c r="D30" i="61"/>
  <c r="F30" i="61" s="1"/>
  <c r="R28" i="61"/>
  <c r="R27" i="61"/>
  <c r="F26" i="61"/>
  <c r="K29" i="61"/>
  <c r="R29" i="61" s="1"/>
  <c r="F25" i="61"/>
  <c r="F24" i="61"/>
  <c r="E23" i="61"/>
  <c r="D23" i="61"/>
  <c r="F23" i="61" s="1"/>
  <c r="F21" i="61"/>
  <c r="F20" i="61"/>
  <c r="F19" i="61"/>
  <c r="E18" i="61"/>
  <c r="D18" i="61"/>
  <c r="F16" i="61"/>
  <c r="H16" i="61" s="1"/>
  <c r="F15" i="61"/>
  <c r="H15" i="61" s="1"/>
  <c r="F14" i="61"/>
  <c r="H14" i="61" s="1"/>
  <c r="F13" i="61"/>
  <c r="H13" i="61" s="1"/>
  <c r="E12" i="61"/>
  <c r="E10" i="61" s="1"/>
  <c r="D12" i="61"/>
  <c r="F11" i="61"/>
  <c r="D10" i="61"/>
  <c r="J79" i="60"/>
  <c r="R44" i="60"/>
  <c r="R43" i="60"/>
  <c r="R42" i="60"/>
  <c r="K45" i="60"/>
  <c r="R45" i="60" s="1"/>
  <c r="F41" i="60"/>
  <c r="F40" i="60"/>
  <c r="F39" i="60"/>
  <c r="E38" i="60"/>
  <c r="D38" i="60"/>
  <c r="F38" i="60" s="1"/>
  <c r="R36" i="60"/>
  <c r="R35" i="60"/>
  <c r="R34" i="60"/>
  <c r="F33" i="60"/>
  <c r="K37" i="60"/>
  <c r="F32" i="60"/>
  <c r="F31" i="60"/>
  <c r="E30" i="60"/>
  <c r="D30" i="60"/>
  <c r="R28" i="60"/>
  <c r="R27" i="60"/>
  <c r="F26" i="60"/>
  <c r="K29" i="60"/>
  <c r="R29" i="60" s="1"/>
  <c r="F25" i="60"/>
  <c r="F24" i="60"/>
  <c r="E23" i="60"/>
  <c r="D23" i="60"/>
  <c r="F21" i="60"/>
  <c r="F20" i="60"/>
  <c r="F19" i="60"/>
  <c r="E18" i="60"/>
  <c r="D18" i="60"/>
  <c r="F18" i="60" s="1"/>
  <c r="K18" i="60" s="1"/>
  <c r="F16" i="60"/>
  <c r="H16" i="60" s="1"/>
  <c r="F15" i="60"/>
  <c r="H15" i="60" s="1"/>
  <c r="F14" i="60"/>
  <c r="H14" i="60" s="1"/>
  <c r="H13" i="60"/>
  <c r="F13" i="60"/>
  <c r="E12" i="60"/>
  <c r="E10" i="60" s="1"/>
  <c r="D12" i="60"/>
  <c r="F11" i="60"/>
  <c r="D10" i="60"/>
  <c r="J79" i="59"/>
  <c r="R44" i="59"/>
  <c r="R43" i="59"/>
  <c r="R42" i="59"/>
  <c r="K45" i="59"/>
  <c r="R45" i="59" s="1"/>
  <c r="F41" i="59"/>
  <c r="F40" i="59"/>
  <c r="F39" i="59"/>
  <c r="E38" i="59"/>
  <c r="D38" i="59"/>
  <c r="F38" i="59" s="1"/>
  <c r="R36" i="59"/>
  <c r="R35" i="59"/>
  <c r="R34" i="59"/>
  <c r="F33" i="59"/>
  <c r="K37" i="59"/>
  <c r="F32" i="59"/>
  <c r="F31" i="59"/>
  <c r="E30" i="59"/>
  <c r="D30" i="59"/>
  <c r="R28" i="59"/>
  <c r="R27" i="59"/>
  <c r="F26" i="59"/>
  <c r="K29" i="59"/>
  <c r="R29" i="59" s="1"/>
  <c r="F25" i="59"/>
  <c r="F24" i="59"/>
  <c r="E23" i="59"/>
  <c r="D23" i="59"/>
  <c r="F21" i="59"/>
  <c r="F20" i="59"/>
  <c r="F19" i="59"/>
  <c r="E18" i="59"/>
  <c r="D18" i="59"/>
  <c r="F18" i="59" s="1"/>
  <c r="K18" i="59" s="1"/>
  <c r="F16" i="59"/>
  <c r="H16" i="59" s="1"/>
  <c r="F15" i="59"/>
  <c r="H15" i="59" s="1"/>
  <c r="F14" i="59"/>
  <c r="H14" i="59" s="1"/>
  <c r="F13" i="59"/>
  <c r="H13" i="59" s="1"/>
  <c r="E12" i="59"/>
  <c r="D12" i="59"/>
  <c r="F12" i="59" s="1"/>
  <c r="F11" i="59"/>
  <c r="E10" i="59"/>
  <c r="J79" i="58"/>
  <c r="R44" i="58"/>
  <c r="R43" i="58"/>
  <c r="R42" i="58"/>
  <c r="K45" i="58"/>
  <c r="R45" i="58" s="1"/>
  <c r="F41" i="58"/>
  <c r="F40" i="58"/>
  <c r="F39" i="58"/>
  <c r="E38" i="58"/>
  <c r="D38" i="58"/>
  <c r="R36" i="58"/>
  <c r="R35" i="58"/>
  <c r="R34" i="58"/>
  <c r="F33" i="58"/>
  <c r="K37" i="58"/>
  <c r="F32" i="58"/>
  <c r="F31" i="58"/>
  <c r="E30" i="58"/>
  <c r="D30" i="58"/>
  <c r="F30" i="58" s="1"/>
  <c r="R28" i="58"/>
  <c r="R27" i="58"/>
  <c r="F26" i="58"/>
  <c r="K29" i="58"/>
  <c r="R29" i="58" s="1"/>
  <c r="F25" i="58"/>
  <c r="F24" i="58"/>
  <c r="E23" i="58"/>
  <c r="D23" i="58"/>
  <c r="F23" i="58" s="1"/>
  <c r="F21" i="58"/>
  <c r="F20" i="58"/>
  <c r="F19" i="58"/>
  <c r="E18" i="58"/>
  <c r="D18" i="58"/>
  <c r="F16" i="58"/>
  <c r="H16" i="58" s="1"/>
  <c r="F15" i="58"/>
  <c r="H15" i="58" s="1"/>
  <c r="F14" i="58"/>
  <c r="H14" i="58" s="1"/>
  <c r="F13" i="58"/>
  <c r="H13" i="58" s="1"/>
  <c r="E12" i="58"/>
  <c r="D12" i="58"/>
  <c r="F12" i="58" s="1"/>
  <c r="F11" i="58"/>
  <c r="E10" i="58"/>
  <c r="J79" i="57"/>
  <c r="R44" i="57"/>
  <c r="R43" i="57"/>
  <c r="R42" i="57"/>
  <c r="K45" i="57"/>
  <c r="R45" i="57" s="1"/>
  <c r="F41" i="57"/>
  <c r="F40" i="57"/>
  <c r="F39" i="57"/>
  <c r="E38" i="57"/>
  <c r="D38" i="57"/>
  <c r="R36" i="57"/>
  <c r="R35" i="57"/>
  <c r="R34" i="57"/>
  <c r="F33" i="57"/>
  <c r="K37" i="57"/>
  <c r="F32" i="57"/>
  <c r="F31" i="57"/>
  <c r="E30" i="57"/>
  <c r="D30" i="57"/>
  <c r="F30" i="57" s="1"/>
  <c r="R27" i="57"/>
  <c r="F26" i="57"/>
  <c r="K29" i="57"/>
  <c r="R29" i="57" s="1"/>
  <c r="F25" i="57"/>
  <c r="F24" i="57"/>
  <c r="E23" i="57"/>
  <c r="D23" i="57"/>
  <c r="F21" i="57"/>
  <c r="F20" i="57"/>
  <c r="F19" i="57"/>
  <c r="E18" i="57"/>
  <c r="D18" i="57"/>
  <c r="F18" i="57" s="1"/>
  <c r="K18" i="57" s="1"/>
  <c r="F16" i="57"/>
  <c r="H16" i="57" s="1"/>
  <c r="F15" i="57"/>
  <c r="H15" i="57" s="1"/>
  <c r="F14" i="57"/>
  <c r="H14" i="57" s="1"/>
  <c r="F13" i="57"/>
  <c r="H13" i="57" s="1"/>
  <c r="E12" i="57"/>
  <c r="E10" i="57" s="1"/>
  <c r="D12" i="57"/>
  <c r="F11" i="57"/>
  <c r="D10" i="57"/>
  <c r="J79" i="56"/>
  <c r="R44" i="56"/>
  <c r="R43" i="56"/>
  <c r="R42" i="56"/>
  <c r="K45" i="56"/>
  <c r="R45" i="56" s="1"/>
  <c r="F41" i="56"/>
  <c r="F40" i="56"/>
  <c r="F39" i="56"/>
  <c r="E38" i="56"/>
  <c r="D38" i="56"/>
  <c r="F38" i="56" s="1"/>
  <c r="R36" i="56"/>
  <c r="R35" i="56"/>
  <c r="R34" i="56"/>
  <c r="F33" i="56"/>
  <c r="K37" i="56"/>
  <c r="F32" i="56"/>
  <c r="F31" i="56"/>
  <c r="E30" i="56"/>
  <c r="D30" i="56"/>
  <c r="R28" i="56"/>
  <c r="R27" i="56"/>
  <c r="F26" i="56"/>
  <c r="K29" i="56"/>
  <c r="R29" i="56" s="1"/>
  <c r="F25" i="56"/>
  <c r="F24" i="56"/>
  <c r="E23" i="56"/>
  <c r="D23" i="56"/>
  <c r="F21" i="56"/>
  <c r="F20" i="56"/>
  <c r="F19" i="56"/>
  <c r="E18" i="56"/>
  <c r="D18" i="56"/>
  <c r="F18" i="56" s="1"/>
  <c r="K18" i="56" s="1"/>
  <c r="F16" i="56"/>
  <c r="H16" i="56" s="1"/>
  <c r="F15" i="56"/>
  <c r="H15" i="56" s="1"/>
  <c r="F14" i="56"/>
  <c r="H14" i="56" s="1"/>
  <c r="F13" i="56"/>
  <c r="H13" i="56" s="1"/>
  <c r="E12" i="56"/>
  <c r="D12" i="56"/>
  <c r="F12" i="56" s="1"/>
  <c r="F11" i="56"/>
  <c r="E10" i="56"/>
  <c r="J79" i="55"/>
  <c r="R44" i="55"/>
  <c r="R43" i="55"/>
  <c r="R42" i="55"/>
  <c r="K45" i="55"/>
  <c r="R45" i="55" s="1"/>
  <c r="F41" i="55"/>
  <c r="F40" i="55"/>
  <c r="F39" i="55"/>
  <c r="E38" i="55"/>
  <c r="D38" i="55"/>
  <c r="R36" i="55"/>
  <c r="R35" i="55"/>
  <c r="R34" i="55"/>
  <c r="F33" i="55"/>
  <c r="K37" i="55"/>
  <c r="F32" i="55"/>
  <c r="F31" i="55"/>
  <c r="E30" i="55"/>
  <c r="D30" i="55"/>
  <c r="F30" i="55" s="1"/>
  <c r="R28" i="55"/>
  <c r="R27" i="55"/>
  <c r="F26" i="55"/>
  <c r="K29" i="55"/>
  <c r="R29" i="55" s="1"/>
  <c r="F25" i="55"/>
  <c r="F24" i="55"/>
  <c r="E23" i="55"/>
  <c r="D23" i="55"/>
  <c r="F23" i="55" s="1"/>
  <c r="F21" i="55"/>
  <c r="F20" i="55"/>
  <c r="F19" i="55"/>
  <c r="E18" i="55"/>
  <c r="D18" i="55"/>
  <c r="F16" i="55"/>
  <c r="H16" i="55" s="1"/>
  <c r="F15" i="55"/>
  <c r="H15" i="55" s="1"/>
  <c r="F14" i="55"/>
  <c r="H14" i="55" s="1"/>
  <c r="F13" i="55"/>
  <c r="H13" i="55" s="1"/>
  <c r="E12" i="55"/>
  <c r="E10" i="55" s="1"/>
  <c r="D12" i="55"/>
  <c r="F11" i="55"/>
  <c r="D10" i="55"/>
  <c r="J79" i="54"/>
  <c r="R44" i="54"/>
  <c r="R43" i="54"/>
  <c r="R42" i="54"/>
  <c r="K45" i="54"/>
  <c r="R45" i="54" s="1"/>
  <c r="F41" i="54"/>
  <c r="F40" i="54"/>
  <c r="F39" i="54"/>
  <c r="E38" i="54"/>
  <c r="D38" i="54"/>
  <c r="F38" i="54" s="1"/>
  <c r="R36" i="54"/>
  <c r="R35" i="54"/>
  <c r="R34" i="54"/>
  <c r="F33" i="54"/>
  <c r="K37" i="54"/>
  <c r="F32" i="54"/>
  <c r="F31" i="54"/>
  <c r="E30" i="54"/>
  <c r="D30" i="54"/>
  <c r="R28" i="54"/>
  <c r="R27" i="54"/>
  <c r="F26" i="54"/>
  <c r="K29" i="54"/>
  <c r="R29" i="54" s="1"/>
  <c r="F25" i="54"/>
  <c r="F24" i="54"/>
  <c r="E23" i="54"/>
  <c r="D23" i="54"/>
  <c r="F21" i="54"/>
  <c r="F20" i="54"/>
  <c r="F19" i="54"/>
  <c r="E18" i="54"/>
  <c r="D18" i="54"/>
  <c r="F18" i="54" s="1"/>
  <c r="K18" i="54" s="1"/>
  <c r="F16" i="54"/>
  <c r="H16" i="54" s="1"/>
  <c r="F15" i="54"/>
  <c r="H15" i="54" s="1"/>
  <c r="F14" i="54"/>
  <c r="H14" i="54" s="1"/>
  <c r="H13" i="54"/>
  <c r="F13" i="54"/>
  <c r="E12" i="54"/>
  <c r="E10" i="54" s="1"/>
  <c r="D12" i="54"/>
  <c r="F11" i="54"/>
  <c r="D10" i="54"/>
  <c r="J79" i="32"/>
  <c r="R18" i="32"/>
  <c r="R73" i="32"/>
  <c r="R74" i="32"/>
  <c r="R75" i="32"/>
  <c r="R77" i="32"/>
  <c r="R72" i="32"/>
  <c r="R78" i="32"/>
  <c r="K78" i="32"/>
  <c r="F68" i="32"/>
  <c r="F69" i="32"/>
  <c r="F57" i="32"/>
  <c r="F58" i="32"/>
  <c r="E67" i="32"/>
  <c r="D67" i="32"/>
  <c r="F71" i="32"/>
  <c r="F70" i="32"/>
  <c r="R63" i="32"/>
  <c r="R64" i="32"/>
  <c r="R62" i="32"/>
  <c r="R61" i="32"/>
  <c r="K66" i="32"/>
  <c r="R66" i="32" s="1"/>
  <c r="E56" i="32"/>
  <c r="D56" i="32"/>
  <c r="F60" i="32"/>
  <c r="F59" i="32"/>
  <c r="R50" i="32"/>
  <c r="R51" i="32"/>
  <c r="R52" i="32"/>
  <c r="R53" i="32"/>
  <c r="K55" i="32"/>
  <c r="R55" i="32" s="1"/>
  <c r="E46" i="32"/>
  <c r="D46" i="32"/>
  <c r="F46" i="32" s="1"/>
  <c r="F49" i="32"/>
  <c r="F48" i="32"/>
  <c r="F47" i="32"/>
  <c r="R43" i="32"/>
  <c r="R44" i="32"/>
  <c r="R42" i="32"/>
  <c r="K45" i="32"/>
  <c r="R45" i="32" s="1"/>
  <c r="F41" i="32"/>
  <c r="F40" i="32"/>
  <c r="F39" i="32"/>
  <c r="E38" i="32"/>
  <c r="D38" i="32"/>
  <c r="F38" i="32" s="1"/>
  <c r="R36" i="32"/>
  <c r="R35" i="32"/>
  <c r="R34" i="32"/>
  <c r="K37" i="32"/>
  <c r="D30" i="32"/>
  <c r="E30" i="32"/>
  <c r="F30" i="32" s="1"/>
  <c r="F33" i="32"/>
  <c r="F32" i="32"/>
  <c r="F31" i="32"/>
  <c r="R28" i="32"/>
  <c r="R27" i="32"/>
  <c r="F24" i="32"/>
  <c r="F19" i="32"/>
  <c r="F20" i="32"/>
  <c r="D18" i="32"/>
  <c r="F21" i="32"/>
  <c r="E18" i="32"/>
  <c r="C71" i="64"/>
  <c r="D71" i="64"/>
  <c r="C72" i="64"/>
  <c r="D72" i="64"/>
  <c r="C73" i="64"/>
  <c r="D73" i="64"/>
  <c r="D70" i="64"/>
  <c r="C70" i="64"/>
  <c r="C65" i="64"/>
  <c r="D65" i="64"/>
  <c r="C66" i="64"/>
  <c r="D66" i="64"/>
  <c r="C67" i="64"/>
  <c r="D67" i="64"/>
  <c r="E67" i="64" s="1"/>
  <c r="D64" i="64"/>
  <c r="C64" i="64"/>
  <c r="C59" i="64"/>
  <c r="D59" i="64"/>
  <c r="C60" i="64"/>
  <c r="D60" i="64"/>
  <c r="C61" i="64"/>
  <c r="D61" i="64"/>
  <c r="D58" i="64"/>
  <c r="C58" i="64"/>
  <c r="C53" i="64"/>
  <c r="D53" i="64"/>
  <c r="C54" i="64"/>
  <c r="D54" i="64"/>
  <c r="C55" i="64"/>
  <c r="D55" i="64"/>
  <c r="D52" i="64"/>
  <c r="C52" i="64"/>
  <c r="C47" i="64"/>
  <c r="D47" i="64"/>
  <c r="C48" i="64"/>
  <c r="D48" i="64"/>
  <c r="C49" i="64"/>
  <c r="D49" i="64"/>
  <c r="D46" i="64"/>
  <c r="C46" i="64"/>
  <c r="C41" i="64"/>
  <c r="D41" i="64"/>
  <c r="C42" i="64"/>
  <c r="D42" i="64"/>
  <c r="C43" i="64"/>
  <c r="D43" i="64"/>
  <c r="D40" i="64"/>
  <c r="C40" i="64"/>
  <c r="C35" i="64"/>
  <c r="D35" i="64"/>
  <c r="C36" i="64"/>
  <c r="D36" i="64"/>
  <c r="C37" i="64"/>
  <c r="D37" i="64"/>
  <c r="D34" i="64"/>
  <c r="C34" i="64"/>
  <c r="C29" i="64"/>
  <c r="D29" i="64"/>
  <c r="C30" i="64"/>
  <c r="D30" i="64"/>
  <c r="C31" i="64"/>
  <c r="D31" i="64"/>
  <c r="D28" i="64"/>
  <c r="C28" i="64"/>
  <c r="C23" i="64"/>
  <c r="D23" i="64"/>
  <c r="C24" i="64"/>
  <c r="D24" i="64"/>
  <c r="C25" i="64"/>
  <c r="D25" i="64"/>
  <c r="D22" i="64"/>
  <c r="C22" i="64"/>
  <c r="C17" i="64"/>
  <c r="D17" i="64"/>
  <c r="C18" i="64"/>
  <c r="D18" i="64"/>
  <c r="C19" i="64"/>
  <c r="D19" i="64"/>
  <c r="D16" i="64"/>
  <c r="C16" i="64"/>
  <c r="K77" i="64"/>
  <c r="M77" i="64"/>
  <c r="N77" i="64"/>
  <c r="O77" i="64"/>
  <c r="G77" i="64"/>
  <c r="Q73" i="64"/>
  <c r="Q72" i="64"/>
  <c r="Q71" i="64"/>
  <c r="Q70" i="64"/>
  <c r="Q67" i="64"/>
  <c r="Q66" i="64"/>
  <c r="Q65" i="64"/>
  <c r="Q64" i="64"/>
  <c r="Q61" i="64"/>
  <c r="Q60" i="64"/>
  <c r="Q59" i="64"/>
  <c r="Q58" i="64"/>
  <c r="Q55" i="64"/>
  <c r="Q54" i="64"/>
  <c r="Q53" i="64"/>
  <c r="Q52" i="64"/>
  <c r="Q49" i="64"/>
  <c r="Q48" i="64"/>
  <c r="Q47" i="64"/>
  <c r="Q46" i="64"/>
  <c r="Q43" i="64"/>
  <c r="Q42" i="64"/>
  <c r="Q41" i="64"/>
  <c r="Q40" i="64"/>
  <c r="Q37" i="64"/>
  <c r="Q36" i="64"/>
  <c r="Q35" i="64"/>
  <c r="Q34" i="64"/>
  <c r="Q31" i="64"/>
  <c r="Q30" i="64"/>
  <c r="Q29" i="64"/>
  <c r="Q28" i="64"/>
  <c r="Q25" i="64"/>
  <c r="Q24" i="64"/>
  <c r="Q23" i="64"/>
  <c r="Q22" i="64"/>
  <c r="Q19" i="64"/>
  <c r="Q18" i="64"/>
  <c r="Q17" i="64"/>
  <c r="Q16" i="64"/>
  <c r="Q13" i="64"/>
  <c r="Q11" i="64"/>
  <c r="Q9" i="64" s="1"/>
  <c r="Q12" i="64"/>
  <c r="D11" i="64"/>
  <c r="D12" i="64"/>
  <c r="D13" i="64"/>
  <c r="D10" i="64"/>
  <c r="C13" i="64"/>
  <c r="C11" i="64"/>
  <c r="C12" i="64"/>
  <c r="C10" i="64"/>
  <c r="E10" i="64" s="1"/>
  <c r="O69" i="64"/>
  <c r="N69" i="64"/>
  <c r="M69" i="64"/>
  <c r="K69" i="64"/>
  <c r="J69" i="64"/>
  <c r="I69" i="64"/>
  <c r="H69" i="64"/>
  <c r="G69" i="64"/>
  <c r="F69" i="64"/>
  <c r="O63" i="64"/>
  <c r="N63" i="64"/>
  <c r="M63" i="64"/>
  <c r="K63" i="64"/>
  <c r="J63" i="64"/>
  <c r="I63" i="64"/>
  <c r="H63" i="64"/>
  <c r="G63" i="64"/>
  <c r="F63" i="64"/>
  <c r="O57" i="64"/>
  <c r="N57" i="64"/>
  <c r="M57" i="64"/>
  <c r="K57" i="64"/>
  <c r="J57" i="64"/>
  <c r="I57" i="64"/>
  <c r="H57" i="64"/>
  <c r="G57" i="64"/>
  <c r="F57" i="64"/>
  <c r="O51" i="64"/>
  <c r="N51" i="64"/>
  <c r="M51" i="64"/>
  <c r="K51" i="64"/>
  <c r="J51" i="64"/>
  <c r="I51" i="64"/>
  <c r="H51" i="64"/>
  <c r="G51" i="64"/>
  <c r="F51" i="64"/>
  <c r="O45" i="64"/>
  <c r="N45" i="64"/>
  <c r="M45" i="64"/>
  <c r="K45" i="64"/>
  <c r="J45" i="64"/>
  <c r="I45" i="64"/>
  <c r="H45" i="64"/>
  <c r="G45" i="64"/>
  <c r="F45" i="64"/>
  <c r="O39" i="64"/>
  <c r="N39" i="64"/>
  <c r="M39" i="64"/>
  <c r="K39" i="64"/>
  <c r="J39" i="64"/>
  <c r="I39" i="64"/>
  <c r="H39" i="64"/>
  <c r="G39" i="64"/>
  <c r="F39" i="64"/>
  <c r="O33" i="64"/>
  <c r="N33" i="64"/>
  <c r="M33" i="64"/>
  <c r="K33" i="64"/>
  <c r="J33" i="64"/>
  <c r="I33" i="64"/>
  <c r="H33" i="64"/>
  <c r="G33" i="64"/>
  <c r="F33" i="64"/>
  <c r="O27" i="64"/>
  <c r="N27" i="64"/>
  <c r="M27" i="64"/>
  <c r="K27" i="64"/>
  <c r="J27" i="64"/>
  <c r="I27" i="64"/>
  <c r="H27" i="64"/>
  <c r="G27" i="64"/>
  <c r="F27" i="64"/>
  <c r="O21" i="64"/>
  <c r="N21" i="64"/>
  <c r="M21" i="64"/>
  <c r="K21" i="64"/>
  <c r="J21" i="64"/>
  <c r="I21" i="64"/>
  <c r="H21" i="64"/>
  <c r="G21" i="64"/>
  <c r="F21" i="64"/>
  <c r="O15" i="64"/>
  <c r="N15" i="64"/>
  <c r="M15" i="64"/>
  <c r="K15" i="64"/>
  <c r="J15" i="64"/>
  <c r="I15" i="64"/>
  <c r="H15" i="64"/>
  <c r="G15" i="64"/>
  <c r="F15" i="64"/>
  <c r="F9" i="64"/>
  <c r="E23" i="32"/>
  <c r="F25" i="32"/>
  <c r="D23" i="32"/>
  <c r="F13" i="32"/>
  <c r="F14" i="32"/>
  <c r="E12" i="32"/>
  <c r="E10" i="32" s="1"/>
  <c r="D12" i="32"/>
  <c r="H12" i="57" l="1"/>
  <c r="F75" i="64"/>
  <c r="F12" i="55"/>
  <c r="F38" i="55"/>
  <c r="F23" i="56"/>
  <c r="F30" i="56"/>
  <c r="D10" i="58"/>
  <c r="F10" i="58" s="1"/>
  <c r="F38" i="58"/>
  <c r="F23" i="59"/>
  <c r="F30" i="59"/>
  <c r="F12" i="61"/>
  <c r="F38" i="61"/>
  <c r="F18" i="62"/>
  <c r="K18" i="62" s="1"/>
  <c r="K79" i="62" s="1"/>
  <c r="D10" i="63"/>
  <c r="F10" i="63" s="1"/>
  <c r="F38" i="63"/>
  <c r="F10" i="61"/>
  <c r="Q21" i="64"/>
  <c r="Q27" i="64"/>
  <c r="Q33" i="64"/>
  <c r="Q39" i="64"/>
  <c r="Q45" i="64"/>
  <c r="Q51" i="64"/>
  <c r="Q57" i="64"/>
  <c r="Q63" i="64"/>
  <c r="Q69" i="64"/>
  <c r="F12" i="54"/>
  <c r="H12" i="54"/>
  <c r="F23" i="54"/>
  <c r="F30" i="54"/>
  <c r="H12" i="55"/>
  <c r="F18" i="55"/>
  <c r="K18" i="55" s="1"/>
  <c r="D10" i="56"/>
  <c r="F10" i="56" s="1"/>
  <c r="F12" i="57"/>
  <c r="F23" i="57"/>
  <c r="F38" i="57"/>
  <c r="F18" i="58"/>
  <c r="K18" i="58" s="1"/>
  <c r="K79" i="58" s="1"/>
  <c r="D10" i="59"/>
  <c r="F10" i="59" s="1"/>
  <c r="F12" i="60"/>
  <c r="F23" i="60"/>
  <c r="F30" i="60"/>
  <c r="H12" i="61"/>
  <c r="F18" i="61"/>
  <c r="K18" i="61" s="1"/>
  <c r="D10" i="62"/>
  <c r="F10" i="62" s="1"/>
  <c r="F38" i="62"/>
  <c r="F18" i="63"/>
  <c r="K18" i="63" s="1"/>
  <c r="F10" i="55"/>
  <c r="H12" i="62"/>
  <c r="F10" i="54"/>
  <c r="F10" i="57"/>
  <c r="H12" i="58"/>
  <c r="H12" i="59"/>
  <c r="F10" i="60"/>
  <c r="R38" i="61"/>
  <c r="R38" i="60"/>
  <c r="R38" i="32"/>
  <c r="E37" i="64"/>
  <c r="E55" i="64"/>
  <c r="E61" i="64"/>
  <c r="E59" i="64"/>
  <c r="E23" i="64"/>
  <c r="E65" i="64"/>
  <c r="E42" i="64"/>
  <c r="E13" i="64"/>
  <c r="E31" i="64"/>
  <c r="D27" i="64"/>
  <c r="E49" i="64"/>
  <c r="E47" i="64"/>
  <c r="D69" i="64"/>
  <c r="E73" i="64"/>
  <c r="E71" i="64"/>
  <c r="D63" i="64"/>
  <c r="D57" i="64"/>
  <c r="D51" i="64"/>
  <c r="E53" i="64"/>
  <c r="C45" i="64"/>
  <c r="D39" i="64"/>
  <c r="E40" i="64"/>
  <c r="E29" i="64"/>
  <c r="D21" i="64"/>
  <c r="E25" i="64"/>
  <c r="E18" i="64"/>
  <c r="C9" i="64"/>
  <c r="E16" i="64"/>
  <c r="E22" i="64"/>
  <c r="E24" i="64"/>
  <c r="E30" i="64"/>
  <c r="C27" i="64"/>
  <c r="E35" i="64"/>
  <c r="E43" i="64"/>
  <c r="E46" i="64"/>
  <c r="E48" i="64"/>
  <c r="E54" i="64"/>
  <c r="C51" i="64"/>
  <c r="E58" i="64"/>
  <c r="E60" i="64"/>
  <c r="E66" i="64"/>
  <c r="C63" i="64"/>
  <c r="E70" i="64"/>
  <c r="E72" i="64"/>
  <c r="R23" i="63"/>
  <c r="R38" i="63"/>
  <c r="R23" i="61"/>
  <c r="R23" i="60"/>
  <c r="R23" i="59"/>
  <c r="R38" i="59"/>
  <c r="R23" i="55"/>
  <c r="R38" i="55"/>
  <c r="R67" i="32"/>
  <c r="R56" i="32"/>
  <c r="C15" i="64"/>
  <c r="C21" i="64"/>
  <c r="E28" i="64"/>
  <c r="D33" i="64"/>
  <c r="C39" i="64"/>
  <c r="E41" i="64"/>
  <c r="E52" i="64"/>
  <c r="C57" i="64"/>
  <c r="E64" i="64"/>
  <c r="C69" i="64"/>
  <c r="E19" i="64"/>
  <c r="E36" i="64"/>
  <c r="H12" i="63"/>
  <c r="K79" i="63"/>
  <c r="R30" i="63"/>
  <c r="R30" i="62"/>
  <c r="R23" i="62"/>
  <c r="R38" i="62"/>
  <c r="K79" i="61"/>
  <c r="R30" i="61"/>
  <c r="H12" i="60"/>
  <c r="K79" i="60"/>
  <c r="R30" i="60"/>
  <c r="K79" i="59"/>
  <c r="R30" i="59"/>
  <c r="R30" i="58"/>
  <c r="R23" i="58"/>
  <c r="R38" i="58"/>
  <c r="K79" i="57"/>
  <c r="R38" i="57"/>
  <c r="R30" i="57"/>
  <c r="R28" i="57"/>
  <c r="C33" i="64"/>
  <c r="E34" i="64"/>
  <c r="K79" i="56"/>
  <c r="R30" i="56"/>
  <c r="H12" i="56"/>
  <c r="R23" i="56"/>
  <c r="R38" i="56"/>
  <c r="K79" i="55"/>
  <c r="R30" i="55"/>
  <c r="K79" i="54"/>
  <c r="R30" i="54"/>
  <c r="R23" i="54"/>
  <c r="R38" i="54"/>
  <c r="D15" i="64"/>
  <c r="E17" i="64"/>
  <c r="R46" i="32"/>
  <c r="E12" i="64"/>
  <c r="D45" i="64"/>
  <c r="Q15" i="64"/>
  <c r="Q76" i="64" s="1"/>
  <c r="F12" i="32"/>
  <c r="F26" i="32"/>
  <c r="K29" i="32"/>
  <c r="E11" i="64"/>
  <c r="F23" i="32"/>
  <c r="D9" i="64"/>
  <c r="D10" i="32"/>
  <c r="R23" i="57" l="1"/>
  <c r="Q62" i="64"/>
  <c r="E15" i="64"/>
  <c r="Q68" i="64"/>
  <c r="Q26" i="64"/>
  <c r="Q74" i="64"/>
  <c r="Q56" i="64"/>
  <c r="E51" i="64"/>
  <c r="E45" i="64"/>
  <c r="Q44" i="64"/>
  <c r="E39" i="64"/>
  <c r="Q32" i="64"/>
  <c r="E27" i="64"/>
  <c r="C75" i="64"/>
  <c r="D75" i="64"/>
  <c r="E69" i="64"/>
  <c r="E57" i="64"/>
  <c r="E63" i="64"/>
  <c r="Q50" i="64"/>
  <c r="E21" i="64"/>
  <c r="H77" i="64"/>
  <c r="O79" i="63"/>
  <c r="R18" i="63"/>
  <c r="O79" i="62"/>
  <c r="R18" i="62"/>
  <c r="O79" i="61"/>
  <c r="R18" i="61"/>
  <c r="R79" i="61" s="1"/>
  <c r="O79" i="60"/>
  <c r="R18" i="60"/>
  <c r="R79" i="60" s="1"/>
  <c r="O79" i="59"/>
  <c r="R18" i="59"/>
  <c r="R79" i="59" s="1"/>
  <c r="I77" i="64"/>
  <c r="O79" i="58"/>
  <c r="R18" i="58"/>
  <c r="O79" i="57"/>
  <c r="R18" i="57"/>
  <c r="Q38" i="64"/>
  <c r="E33" i="64"/>
  <c r="O79" i="56"/>
  <c r="R18" i="56"/>
  <c r="O79" i="55"/>
  <c r="R18" i="55"/>
  <c r="R18" i="54"/>
  <c r="Q20" i="64"/>
  <c r="E9" i="64"/>
  <c r="O75" i="64"/>
  <c r="H9" i="64"/>
  <c r="H75" i="64" s="1"/>
  <c r="I9" i="64"/>
  <c r="I75" i="64" s="1"/>
  <c r="J9" i="64"/>
  <c r="J75" i="64" s="1"/>
  <c r="K9" i="64"/>
  <c r="K75" i="64" s="1"/>
  <c r="M9" i="64"/>
  <c r="M75" i="64" s="1"/>
  <c r="N9" i="64"/>
  <c r="N75" i="64" s="1"/>
  <c r="O9" i="64"/>
  <c r="G9" i="64"/>
  <c r="G75" i="64" s="1"/>
  <c r="F67" i="32"/>
  <c r="F56" i="32"/>
  <c r="F18" i="32"/>
  <c r="K18" i="32" s="1"/>
  <c r="K79" i="32" s="1"/>
  <c r="H14" i="32"/>
  <c r="H13" i="32"/>
  <c r="F16" i="32"/>
  <c r="F15" i="32"/>
  <c r="H15" i="32" s="1"/>
  <c r="F11" i="32"/>
  <c r="F10" i="32"/>
  <c r="R79" i="63" l="1"/>
  <c r="R79" i="62"/>
  <c r="R79" i="58"/>
  <c r="R79" i="57"/>
  <c r="R79" i="55"/>
  <c r="R79" i="54"/>
  <c r="E75" i="64"/>
  <c r="J77" i="64"/>
  <c r="Q77" i="64"/>
  <c r="R29" i="32"/>
  <c r="R79" i="56"/>
  <c r="H16" i="32"/>
  <c r="H12" i="32" s="1"/>
  <c r="R23" i="32" l="1"/>
  <c r="R30" i="32" l="1"/>
  <c r="R79" i="32" s="1"/>
</calcChain>
</file>

<file path=xl/sharedStrings.xml><?xml version="1.0" encoding="utf-8"?>
<sst xmlns="http://schemas.openxmlformats.org/spreadsheetml/2006/main" count="813" uniqueCount="116">
  <si>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</si>
  <si>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</si>
  <si>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</si>
  <si>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</si>
  <si>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</si>
  <si>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</si>
  <si>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</si>
  <si>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</si>
  <si>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</si>
  <si>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</si>
  <si>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</si>
  <si>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</si>
  <si>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</si>
  <si>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5=(3-4)</t>
  </si>
  <si>
    <t>7=(5*6)</t>
  </si>
  <si>
    <t>ИЗВЕШТАЈ</t>
  </si>
  <si>
    <t>во 000 денари</t>
  </si>
  <si>
    <t>Ред. бр.</t>
  </si>
  <si>
    <t>Затемнетите полиња не се пополнуваат</t>
  </si>
  <si>
    <t>ОПИС</t>
  </si>
  <si>
    <t>Пондер</t>
  </si>
  <si>
    <t>за активата пондерирана според кредитниот ризик</t>
  </si>
  <si>
    <t>Фактор на конверзија</t>
  </si>
  <si>
    <t>Инструменти за кредитна заштита</t>
  </si>
  <si>
    <t>Сметководствена вредност</t>
  </si>
  <si>
    <t>Исправка на вредноста/посебна резерва</t>
  </si>
  <si>
    <t>Нето-износ</t>
  </si>
  <si>
    <t>Билансни побарувања</t>
  </si>
  <si>
    <t xml:space="preserve">        со низок ризик </t>
  </si>
  <si>
    <t xml:space="preserve">        со среден ризик </t>
  </si>
  <si>
    <t xml:space="preserve">        со висок ризик </t>
  </si>
  <si>
    <t xml:space="preserve">      од што: нефункционални побарувања</t>
  </si>
  <si>
    <t xml:space="preserve">     од што: нефункционални побарувања</t>
  </si>
  <si>
    <t xml:space="preserve">     од што: високоризични побарувања</t>
  </si>
  <si>
    <t>состојба на ____________ година</t>
  </si>
  <si>
    <t>Конвертирани вонбилансни побарувања</t>
  </si>
  <si>
    <t>Вонбилансни побарувања (2.1+2.2+2.3+2.4)</t>
  </si>
  <si>
    <t xml:space="preserve">Вкупно </t>
  </si>
  <si>
    <t>17=(14+15+16)</t>
  </si>
  <si>
    <t>Актива пондерирана според кредитниот ризик имајќи го предвид влијанието на инструментите за кредитна заштита</t>
  </si>
  <si>
    <t>ВКУПНА БИЛАНСНА И ВОНБИЛАНСНА ИЗЛОЖЕНОСТ (1+2)</t>
  </si>
  <si>
    <t>2.1</t>
  </si>
  <si>
    <t>2.2</t>
  </si>
  <si>
    <t>2.3</t>
  </si>
  <si>
    <t>2.4</t>
  </si>
  <si>
    <t>за побарувања од централни влади и централни банки</t>
  </si>
  <si>
    <t>за побарувања од локалната самоуправа и регионалната власт</t>
  </si>
  <si>
    <t>за побарувања од јавни институции</t>
  </si>
  <si>
    <t>за побарувања од мултилатерални развојни банки и меѓународни организации</t>
  </si>
  <si>
    <t>за побарувања од банки</t>
  </si>
  <si>
    <t>за побарувања од други трговски друштва</t>
  </si>
  <si>
    <t xml:space="preserve">за побарувања од портфолио на мали кредити </t>
  </si>
  <si>
    <t>за побарувања покриени со станбени објекти</t>
  </si>
  <si>
    <t>за изложеност во форма на удели во инвестициски фондови</t>
  </si>
  <si>
    <t xml:space="preserve">ВКУПНА АКТИВА ПОНДЕРИРАНА СПОРЕД КРЕДИТНИОТ РИЗИК ЗА ПОБАРУВАЊА ОД ЦЕНТРАЛНИ ВЛАДИ И ЦЕНТРАЛНИ БАНКИ </t>
  </si>
  <si>
    <t>ВКУПНА АКТИВА ПОНДЕРИРАНА СПОРЕД КРЕДИТНИОТ РИЗИК ЗА ПОБАРУВАЊА ОД ЛОКАЛНАТА САМОУПРАВА И РЕГИОНАЛНАТА ВЛАСТ</t>
  </si>
  <si>
    <t>ВКУПНА АКТИВА ПОНДЕРИРАНА СПОРЕД КРЕДИТНИОТ РИЗИК ЗА ПОБАРУВАЊА ОД ЈАВНИ ИНСТИТУЦИИ</t>
  </si>
  <si>
    <t>ВКУПНА АКТИВА ПОНДЕРИРАНА СПОРЕД КРЕДИТНИОТ РИЗИК ЗА ПОБАРУВАЊА ОД МУЛТИЛАТЕРАЛНИ РАЗВОЈНИ БАНКИ И МЕЃУНАРОДНИ ОРГАНИЗАЦИИ</t>
  </si>
  <si>
    <t xml:space="preserve">ВКУПНА АКТИВА ПОНДЕРИРАНА СПОРЕД КРЕДИТНИОТ РИЗИК ЗА ПОБАРУВАЊА ОД БАНКИ </t>
  </si>
  <si>
    <t>ВКУПНА АКТИВА ПОНДЕРИРАНА СПОРЕД КРЕДИТНИОТ РИЗИК ЗА ПОБАРУВАЊА ОД ДРУГИ ТРГОВСКИ ДРУШТВА</t>
  </si>
  <si>
    <t>ВКУПНА АКТИВА ПОНДЕРИРАНА СПОРЕД КРЕДИТНИОТ РИЗИК ЗА ПОБАРУВАЊА ПОКРИЕНИ СО ДЕЛОВНИ ОБЈЕКТИ</t>
  </si>
  <si>
    <t>ВКУПНА АКТИВА ПОНДЕРИРАНА СПОРЕД КРЕДИТНИОТ РИЗИК ЗА ИЗЛОЖЕНОСТ ВО ФОРМА НА УДЕЛИ ВО ИНВЕСТИЦИСКИ ФОНДОВИ</t>
  </si>
  <si>
    <t>за вкупната вонбилансна актива пондерирана според кредитниот ризик</t>
  </si>
  <si>
    <t>Вонбилансна изложеност</t>
  </si>
  <si>
    <t>Билансна изложеност</t>
  </si>
  <si>
    <t>Исправка на вредноста</t>
  </si>
  <si>
    <t>Необезбеден дел</t>
  </si>
  <si>
    <t>Обезбеден дел</t>
  </si>
  <si>
    <t>5=(3-4)-6</t>
  </si>
  <si>
    <t>ВКУПНА ПОНДЕРИРАНА БИЛАНСНА И ВОНБИЛАНСНА АКТИВА</t>
  </si>
  <si>
    <t>Вкупна конвертирана вредност</t>
  </si>
  <si>
    <t>Вкупни пондерирани побарувања од локалната самоуправа и регионалната власт</t>
  </si>
  <si>
    <t>Вкупна пондерирана вредност на портфолио на мали кредити</t>
  </si>
  <si>
    <t>ВКУПНА ВОНБИЛАНСНА АКТИВА (I+II+III+IV+V+VI+VII+VIII+IX+X+XI)</t>
  </si>
  <si>
    <t>ВКУПНА ПОНДЕРИРАНА ВОНБИЛАНСНА АКТИВА (I.5+II.5+III.5+IV.5+V.5+VI.5+VII.5+VIII.5+IX.5+X.5+XI.5)</t>
  </si>
  <si>
    <t>Актива пондерирана според кредитниот ризик без да се земе предвид влијанието на инструментите за кредитна заштита*</t>
  </si>
  <si>
    <t>Необезбеден дел од позициите**</t>
  </si>
  <si>
    <t>Необезбеден дел од позициите*</t>
  </si>
  <si>
    <t>Позиции обезбедени со финансирани инструменти*</t>
  </si>
  <si>
    <t>Позиции обезбедени со нефинансирани инструменти*</t>
  </si>
  <si>
    <t>Позиции обезбедени со финансирани инструменти (финансиско обезбедување, билансно нетирање и останати инструменти)**</t>
  </si>
  <si>
    <t>Позиции обезбедени со нефинансирани инструменти  (гаранции и контрагаранции)**</t>
  </si>
  <si>
    <t>ВКУПНА АКТИВА ПОНДЕРИРАНА СПОРЕД КРЕДИТНИОТ РИЗИК ЗА ПОБАРУВАЊА ОД ПОРТФОЛИО НА МАЛИ КРЕДИТИ</t>
  </si>
  <si>
    <t>ВКУПНА АКТИВА ПОНДЕРИРАНА СПОРЕД КРЕДИТНИОТ РИЗИК ЗА ПОБАРУВАЊА ПОКРИЕНИ СО СТАНБЕНИ ОБЈЕКТИ</t>
  </si>
  <si>
    <t>Вонбилансни побарувања распоредени по соодветни пондери на ризичност (имајќи ги предвид инструментите за кредитна заштита - за обезбедениот дел)</t>
  </si>
  <si>
    <t>КАТЕГОРИЈА НА ИЗЛОЖЕНОСТ</t>
  </si>
  <si>
    <t>Вонбилансни побарувања од централни влади и централни банки</t>
  </si>
  <si>
    <t>Вкупни пондерирани вонбилансни побарувања од централни влади и централни банки</t>
  </si>
  <si>
    <t>Вонбилансни побарувања од локалната самоуправа и регионалната власт</t>
  </si>
  <si>
    <t>Вонбилансни побарувања од јавни институции</t>
  </si>
  <si>
    <t>Вонбилансни побарувања од мултилатерални развојни банки и меѓународни организации</t>
  </si>
  <si>
    <t>Вонбилансни побарувања од банки</t>
  </si>
  <si>
    <t>Вонбилансни побарувања од други трговски друштва</t>
  </si>
  <si>
    <t>Портфолио на мали кредити - вонбилансни побарувања</t>
  </si>
  <si>
    <t>Вонбилансни побарувања покриени со станбени објекти</t>
  </si>
  <si>
    <t>Вонбилансни побарувања покриени со деловни објекти</t>
  </si>
  <si>
    <t>Удели во инвестициски фондови - вонбилансни побарувања</t>
  </si>
  <si>
    <t>Останати вонбилансни позиции</t>
  </si>
  <si>
    <t>Вкупни пондерирани вонбилансни побарувања од јавни институции</t>
  </si>
  <si>
    <t>Вкупни пондерирани вонбилансни побарувања од мултилатерални развојни банки и меѓународни организации</t>
  </si>
  <si>
    <t>Вкупни пондерирани вонбилансни побарувања од банки</t>
  </si>
  <si>
    <t>Вкупни пондерирани вонбилансни побарувања од други трговски друштва</t>
  </si>
  <si>
    <t>Вкупни пондерирани вонбилансни побарувања од удели во инвестициски фондови</t>
  </si>
  <si>
    <t>Вкупни пондерирани вонбилансни побарувања од останати позиции</t>
  </si>
  <si>
    <t>за останати позиции</t>
  </si>
  <si>
    <t>ВКУПНА АКТИВА ПОНДЕРИРАНА СПОРЕД КРЕДИТНИОТ РИЗИК ЗА ОСТАНАТИ ПОЗИЦИИ</t>
  </si>
  <si>
    <t>XIV</t>
  </si>
  <si>
    <t>ВКУПНИ КОНВЕРТИРАНИ ВОНБИЛАНСНИ ПОБАРУВАЊА</t>
  </si>
  <si>
    <t xml:space="preserve">   од што: без кредитен рејтинг од призната ИКР или АКИ</t>
  </si>
  <si>
    <t>за побарувања покриени со деловни објекти</t>
  </si>
  <si>
    <t xml:space="preserve">        со среднонизок ризик</t>
  </si>
  <si>
    <t>*Вонбилансните изложености прво се претвораат во билансни со користење на соодветниот фактор на конверзија, а потоа се множат со соодветниот пондер на ризичност.</t>
  </si>
  <si>
    <t>** Вонбилансните изложености се внесуваат без да се земе предвид факторот на конверзија.</t>
  </si>
  <si>
    <t>Вкупни пондерирани вонбилансни побарувања покриени со станбени објекти</t>
  </si>
  <si>
    <t>Вкупни пондерирани вонбилансни побарувања покриени со деловни објекти</t>
  </si>
  <si>
    <t>ЗБИРЕН ИЗВЕШТАЈ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</si>
</sst>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AC C Times"/>
      <family val="1"/>
    </font>
    <font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1">
    <xf numFmtId="0" fontId="0" fillId="0" borderId="0" xfId="0"/>
    <xf numFmtId="0" fontId="8" fillId="0" borderId="0" xfId="2" applyFont="1"/>
    <xf numFmtId="0" fontId="8" fillId="0" borderId="0" xfId="2" applyFont="1" applyFill="1"/>
    <xf numFmtId="0" fontId="9" fillId="0" borderId="12" xfId="2" applyFont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0" borderId="39" xfId="2" applyFont="1" applyFill="1" applyBorder="1" applyAlignment="1">
      <alignment horizontal="center" vertical="center" wrapText="1"/>
    </xf>
    <xf numFmtId="9" fontId="8" fillId="0" borderId="0" xfId="2" applyNumberFormat="1" applyFont="1"/>
    <xf numFmtId="0" fontId="9" fillId="0" borderId="0" xfId="2" applyFont="1" applyBorder="1"/>
    <xf numFmtId="0" fontId="7" fillId="0" borderId="0" xfId="0" applyFont="1" applyBorder="1"/>
    <xf numFmtId="0" fontId="9" fillId="0" borderId="0" xfId="2" applyFont="1" applyBorder="1" applyAlignment="1">
      <alignment wrapText="1"/>
    </xf>
    <xf numFmtId="0" fontId="9" fillId="0" borderId="0" xfId="2" applyFont="1" applyFill="1" applyBorder="1"/>
    <xf numFmtId="0" fontId="8" fillId="0" borderId="0" xfId="2" applyFont="1" applyBorder="1"/>
    <xf numFmtId="0" fontId="6" fillId="0" borderId="0" xfId="0" applyFont="1" applyBorder="1" applyAlignment="1">
      <alignment horizontal="left" wrapText="1"/>
    </xf>
    <xf numFmtId="0" fontId="8" fillId="0" borderId="0" xfId="2" applyFont="1" applyFill="1" applyBorder="1"/>
    <xf numFmtId="0" fontId="9" fillId="0" borderId="13" xfId="2" applyFont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12" xfId="2" applyFont="1" applyBorder="1"/>
    <xf numFmtId="0" fontId="9" fillId="0" borderId="13" xfId="2" applyFont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9" fillId="0" borderId="36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9" fontId="9" fillId="0" borderId="22" xfId="2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9" fillId="0" borderId="12" xfId="2" applyFont="1" applyFill="1" applyBorder="1"/>
    <xf numFmtId="0" fontId="9" fillId="0" borderId="12" xfId="2" applyFont="1" applyFill="1" applyBorder="1" applyAlignment="1">
      <alignment horizontal="center"/>
    </xf>
    <xf numFmtId="0" fontId="9" fillId="2" borderId="12" xfId="2" applyFont="1" applyFill="1" applyBorder="1"/>
    <xf numFmtId="0" fontId="9" fillId="0" borderId="12" xfId="2" applyFont="1" applyBorder="1" applyAlignment="1">
      <alignment horizontal="center" vertical="top"/>
    </xf>
    <xf numFmtId="0" fontId="9" fillId="0" borderId="46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vertical="center" wrapText="1"/>
    </xf>
    <xf numFmtId="9" fontId="9" fillId="0" borderId="15" xfId="2" applyNumberFormat="1" applyFont="1" applyFill="1" applyBorder="1" applyAlignment="1">
      <alignment horizontal="center" vertical="center" wrapText="1"/>
    </xf>
    <xf numFmtId="0" fontId="9" fillId="0" borderId="22" xfId="2" applyNumberFormat="1" applyFont="1" applyFill="1" applyBorder="1" applyAlignment="1">
      <alignment horizontal="center" vertical="center" wrapText="1"/>
    </xf>
    <xf numFmtId="0" fontId="11" fillId="0" borderId="22" xfId="2" applyNumberFormat="1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15" xfId="2" applyNumberFormat="1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46" xfId="2" applyFont="1" applyFill="1" applyBorder="1" applyAlignment="1">
      <alignment horizontal="center" vertical="center" wrapText="1"/>
    </xf>
    <xf numFmtId="0" fontId="9" fillId="0" borderId="22" xfId="2" quotePrefix="1" applyFont="1" applyBorder="1" applyAlignment="1">
      <alignment horizontal="center" vertical="center" wrapText="1"/>
    </xf>
    <xf numFmtId="0" fontId="9" fillId="0" borderId="45" xfId="2" quotePrefix="1" applyFont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9" fontId="6" fillId="0" borderId="36" xfId="0" applyNumberFormat="1" applyFont="1" applyFill="1" applyBorder="1" applyAlignment="1">
      <alignment horizontal="left" wrapText="1"/>
    </xf>
    <xf numFmtId="0" fontId="11" fillId="0" borderId="36" xfId="2" applyNumberFormat="1" applyFont="1" applyFill="1" applyBorder="1" applyAlignment="1">
      <alignment horizontal="center" vertical="center" wrapText="1"/>
    </xf>
    <xf numFmtId="9" fontId="9" fillId="0" borderId="13" xfId="2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vertical="top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35" xfId="2" applyFont="1" applyFill="1" applyBorder="1" applyAlignment="1">
      <alignment horizontal="center" vertical="center" wrapText="1"/>
    </xf>
    <xf numFmtId="9" fontId="9" fillId="0" borderId="39" xfId="2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left" wrapText="1"/>
    </xf>
    <xf numFmtId="9" fontId="9" fillId="0" borderId="5" xfId="2" applyNumberFormat="1" applyFont="1" applyFill="1" applyBorder="1" applyAlignment="1">
      <alignment horizontal="center" vertical="center" wrapText="1"/>
    </xf>
    <xf numFmtId="9" fontId="9" fillId="0" borderId="46" xfId="2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wrapText="1"/>
    </xf>
    <xf numFmtId="0" fontId="9" fillId="0" borderId="22" xfId="1" applyNumberFormat="1" applyFont="1" applyFill="1" applyBorder="1" applyAlignment="1">
      <alignment horizontal="center" vertical="center" wrapText="1"/>
    </xf>
    <xf numFmtId="9" fontId="4" fillId="0" borderId="45" xfId="0" applyNumberFormat="1" applyFont="1" applyFill="1" applyBorder="1" applyAlignment="1">
      <alignment horizontal="left" wrapText="1"/>
    </xf>
    <xf numFmtId="9" fontId="3" fillId="0" borderId="22" xfId="0" applyNumberFormat="1" applyFont="1" applyFill="1" applyBorder="1" applyAlignment="1">
      <alignment horizontal="left" wrapText="1"/>
    </xf>
    <xf numFmtId="0" fontId="9" fillId="0" borderId="45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11" fillId="0" borderId="15" xfId="2" applyNumberFormat="1" applyFont="1" applyFill="1" applyBorder="1" applyAlignment="1">
      <alignment horizontal="center" vertical="center"/>
    </xf>
    <xf numFmtId="0" fontId="9" fillId="2" borderId="45" xfId="2" applyFont="1" applyFill="1" applyBorder="1" applyAlignment="1">
      <alignment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36" xfId="2" applyFont="1" applyFill="1" applyBorder="1" applyAlignment="1">
      <alignment horizontal="center" vertical="center" wrapText="1"/>
    </xf>
    <xf numFmtId="9" fontId="9" fillId="2" borderId="36" xfId="2" applyNumberFormat="1" applyFont="1" applyFill="1" applyBorder="1" applyAlignment="1">
      <alignment horizontal="center" vertical="center" wrapText="1"/>
    </xf>
    <xf numFmtId="0" fontId="11" fillId="2" borderId="36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/>
    </xf>
    <xf numFmtId="9" fontId="14" fillId="0" borderId="29" xfId="2" applyNumberFormat="1" applyFont="1" applyBorder="1" applyAlignment="1">
      <alignment horizontal="center" vertical="center" wrapText="1"/>
    </xf>
    <xf numFmtId="9" fontId="14" fillId="0" borderId="24" xfId="2" applyNumberFormat="1" applyFont="1" applyBorder="1" applyAlignment="1">
      <alignment horizontal="center" vertical="center" wrapText="1"/>
    </xf>
    <xf numFmtId="9" fontId="14" fillId="0" borderId="30" xfId="2" applyNumberFormat="1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5" xfId="2" quotePrefix="1" applyFont="1" applyBorder="1" applyAlignment="1">
      <alignment horizontal="center" vertical="center" wrapText="1"/>
    </xf>
    <xf numFmtId="0" fontId="14" fillId="0" borderId="48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9" fillId="0" borderId="36" xfId="0" applyFont="1" applyBorder="1" applyAlignment="1">
      <alignment wrapText="1"/>
    </xf>
    <xf numFmtId="0" fontId="19" fillId="0" borderId="36" xfId="0" applyNumberFormat="1" applyFont="1" applyBorder="1" applyAlignment="1">
      <alignment wrapText="1"/>
    </xf>
    <xf numFmtId="0" fontId="18" fillId="0" borderId="17" xfId="2" applyFont="1" applyBorder="1"/>
    <xf numFmtId="0" fontId="18" fillId="0" borderId="2" xfId="2" applyFont="1" applyBorder="1"/>
    <xf numFmtId="0" fontId="18" fillId="0" borderId="36" xfId="2" applyFont="1" applyBorder="1"/>
    <xf numFmtId="0" fontId="18" fillId="0" borderId="0" xfId="2" applyFont="1"/>
    <xf numFmtId="0" fontId="15" fillId="0" borderId="47" xfId="2" quotePrefix="1" applyFont="1" applyBorder="1" applyAlignment="1">
      <alignment horizontal="center" vertical="center"/>
    </xf>
    <xf numFmtId="9" fontId="20" fillId="0" borderId="45" xfId="0" applyNumberFormat="1" applyFont="1" applyBorder="1" applyAlignment="1">
      <alignment horizontal="center" wrapText="1"/>
    </xf>
    <xf numFmtId="0" fontId="15" fillId="0" borderId="45" xfId="2" applyFont="1" applyBorder="1"/>
    <xf numFmtId="0" fontId="15" fillId="0" borderId="45" xfId="2" applyNumberFormat="1" applyFont="1" applyBorder="1"/>
    <xf numFmtId="0" fontId="15" fillId="0" borderId="31" xfId="2" applyFont="1" applyBorder="1"/>
    <xf numFmtId="0" fontId="15" fillId="0" borderId="28" xfId="2" applyFont="1" applyBorder="1"/>
    <xf numFmtId="0" fontId="15" fillId="0" borderId="32" xfId="2" applyFont="1" applyBorder="1"/>
    <xf numFmtId="0" fontId="15" fillId="0" borderId="0" xfId="2" applyFont="1"/>
    <xf numFmtId="0" fontId="15" fillId="0" borderId="21" xfId="2" quotePrefix="1" applyFont="1" applyBorder="1" applyAlignment="1">
      <alignment horizontal="center" vertical="center"/>
    </xf>
    <xf numFmtId="0" fontId="15" fillId="0" borderId="22" xfId="2" applyFont="1" applyBorder="1"/>
    <xf numFmtId="0" fontId="15" fillId="0" borderId="34" xfId="2" applyFont="1" applyBorder="1"/>
    <xf numFmtId="0" fontId="15" fillId="0" borderId="1" xfId="2" applyFont="1" applyBorder="1"/>
    <xf numFmtId="0" fontId="15" fillId="0" borderId="10" xfId="2" applyFont="1" applyBorder="1"/>
    <xf numFmtId="0" fontId="18" fillId="0" borderId="37" xfId="2" applyFont="1" applyBorder="1" applyAlignment="1">
      <alignment horizontal="center"/>
    </xf>
    <xf numFmtId="0" fontId="15" fillId="0" borderId="21" xfId="2" quotePrefix="1" applyFont="1" applyBorder="1" applyAlignment="1">
      <alignment horizontal="center"/>
    </xf>
    <xf numFmtId="0" fontId="15" fillId="0" borderId="21" xfId="2" applyFont="1" applyBorder="1" applyAlignment="1">
      <alignment horizontal="center" vertical="center"/>
    </xf>
    <xf numFmtId="0" fontId="15" fillId="0" borderId="49" xfId="2" quotePrefix="1" applyFont="1" applyBorder="1" applyAlignment="1">
      <alignment horizontal="center" vertical="center"/>
    </xf>
    <xf numFmtId="9" fontId="13" fillId="0" borderId="0" xfId="2" applyNumberFormat="1" applyFont="1"/>
    <xf numFmtId="0" fontId="15" fillId="0" borderId="5" xfId="2" applyFont="1" applyBorder="1"/>
    <xf numFmtId="0" fontId="20" fillId="0" borderId="45" xfId="0" applyNumberFormat="1" applyFont="1" applyBorder="1" applyAlignment="1">
      <alignment horizontal="right" wrapText="1"/>
    </xf>
    <xf numFmtId="9" fontId="11" fillId="2" borderId="36" xfId="2" applyNumberFormat="1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8" fillId="2" borderId="36" xfId="2" applyFont="1" applyFill="1" applyBorder="1"/>
    <xf numFmtId="0" fontId="16" fillId="0" borderId="44" xfId="0" applyFont="1" applyBorder="1" applyAlignment="1">
      <alignment vertical="top" wrapText="1"/>
    </xf>
    <xf numFmtId="0" fontId="14" fillId="0" borderId="5" xfId="2" applyFont="1" applyBorder="1"/>
    <xf numFmtId="0" fontId="14" fillId="0" borderId="48" xfId="2" applyFont="1" applyBorder="1"/>
    <xf numFmtId="0" fontId="14" fillId="0" borderId="27" xfId="2" applyFont="1" applyBorder="1"/>
    <xf numFmtId="0" fontId="14" fillId="0" borderId="40" xfId="2" applyFont="1" applyBorder="1"/>
    <xf numFmtId="0" fontId="14" fillId="2" borderId="20" xfId="2" applyFont="1" applyFill="1" applyBorder="1"/>
    <xf numFmtId="9" fontId="20" fillId="0" borderId="5" xfId="0" applyNumberFormat="1" applyFont="1" applyBorder="1" applyAlignment="1">
      <alignment horizontal="center" wrapText="1"/>
    </xf>
    <xf numFmtId="0" fontId="15" fillId="0" borderId="26" xfId="2" applyFont="1" applyBorder="1"/>
    <xf numFmtId="0" fontId="18" fillId="0" borderId="0" xfId="2" applyFont="1" applyAlignment="1">
      <alignment horizontal="left"/>
    </xf>
    <xf numFmtId="9" fontId="20" fillId="0" borderId="22" xfId="0" applyNumberFormat="1" applyFont="1" applyBorder="1" applyAlignment="1">
      <alignment horizontal="center" wrapText="1"/>
    </xf>
    <xf numFmtId="0" fontId="20" fillId="0" borderId="22" xfId="0" applyNumberFormat="1" applyFont="1" applyBorder="1" applyAlignment="1">
      <alignment horizontal="right" wrapText="1"/>
    </xf>
    <xf numFmtId="0" fontId="15" fillId="0" borderId="22" xfId="2" applyNumberFormat="1" applyFont="1" applyBorder="1"/>
    <xf numFmtId="0" fontId="18" fillId="0" borderId="0" xfId="2" applyNumberFormat="1" applyFont="1" applyBorder="1" applyAlignment="1">
      <alignment horizontal="right"/>
    </xf>
    <xf numFmtId="9" fontId="19" fillId="2" borderId="13" xfId="0" applyNumberFormat="1" applyFont="1" applyFill="1" applyBorder="1" applyAlignment="1">
      <alignment horizontal="left" wrapText="1"/>
    </xf>
    <xf numFmtId="0" fontId="15" fillId="0" borderId="5" xfId="2" applyNumberFormat="1" applyFont="1" applyBorder="1"/>
    <xf numFmtId="0" fontId="15" fillId="0" borderId="42" xfId="2" applyFont="1" applyBorder="1"/>
    <xf numFmtId="0" fontId="15" fillId="0" borderId="41" xfId="2" applyFont="1" applyBorder="1"/>
    <xf numFmtId="0" fontId="15" fillId="0" borderId="49" xfId="2" quotePrefix="1" applyFont="1" applyBorder="1" applyAlignment="1">
      <alignment horizontal="center"/>
    </xf>
    <xf numFmtId="0" fontId="18" fillId="0" borderId="16" xfId="2" applyNumberFormat="1" applyFont="1" applyBorder="1" applyAlignment="1">
      <alignment horizontal="right"/>
    </xf>
    <xf numFmtId="9" fontId="19" fillId="2" borderId="15" xfId="0" applyNumberFormat="1" applyFont="1" applyFill="1" applyBorder="1" applyAlignment="1">
      <alignment horizontal="left" wrapText="1"/>
    </xf>
    <xf numFmtId="0" fontId="18" fillId="0" borderId="23" xfId="2" applyNumberFormat="1" applyFont="1" applyBorder="1" applyAlignment="1">
      <alignment horizontal="right"/>
    </xf>
    <xf numFmtId="9" fontId="19" fillId="0" borderId="15" xfId="0" applyNumberFormat="1" applyFont="1" applyBorder="1" applyAlignment="1">
      <alignment wrapText="1"/>
    </xf>
    <xf numFmtId="0" fontId="19" fillId="0" borderId="38" xfId="0" applyNumberFormat="1" applyFont="1" applyBorder="1" applyAlignment="1">
      <alignment horizontal="center" wrapText="1"/>
    </xf>
    <xf numFmtId="0" fontId="18" fillId="0" borderId="47" xfId="2" quotePrefix="1" applyFont="1" applyBorder="1" applyAlignment="1">
      <alignment horizontal="center" vertical="center"/>
    </xf>
    <xf numFmtId="0" fontId="19" fillId="0" borderId="38" xfId="1" applyNumberFormat="1" applyFont="1" applyBorder="1" applyAlignment="1">
      <alignment horizont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9" fontId="9" fillId="2" borderId="20" xfId="2" applyNumberFormat="1" applyFont="1" applyFill="1" applyBorder="1" applyAlignment="1">
      <alignment horizontal="center" vertical="center" wrapText="1"/>
    </xf>
    <xf numFmtId="9" fontId="9" fillId="2" borderId="5" xfId="2" applyNumberFormat="1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2" borderId="46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9" fontId="9" fillId="0" borderId="5" xfId="2" applyNumberFormat="1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9" fontId="11" fillId="2" borderId="22" xfId="2" applyNumberFormat="1" applyFont="1" applyFill="1" applyBorder="1" applyAlignment="1">
      <alignment horizontal="center" vertical="center" wrapText="1"/>
    </xf>
    <xf numFmtId="9" fontId="11" fillId="2" borderId="46" xfId="2" applyNumberFormat="1" applyFont="1" applyFill="1" applyBorder="1" applyAlignment="1">
      <alignment horizontal="center" vertical="center" wrapText="1"/>
    </xf>
    <xf numFmtId="9" fontId="3" fillId="2" borderId="22" xfId="0" applyNumberFormat="1" applyFont="1" applyFill="1" applyBorder="1" applyAlignment="1">
      <alignment horizontal="left" wrapText="1"/>
    </xf>
    <xf numFmtId="0" fontId="8" fillId="2" borderId="15" xfId="2" applyFont="1" applyFill="1" applyBorder="1" applyAlignment="1"/>
    <xf numFmtId="0" fontId="9" fillId="0" borderId="36" xfId="2" applyFont="1" applyFill="1" applyBorder="1" applyAlignment="1">
      <alignment vertical="center"/>
    </xf>
    <xf numFmtId="9" fontId="3" fillId="2" borderId="15" xfId="0" applyNumberFormat="1" applyFont="1" applyFill="1" applyBorder="1" applyAlignment="1">
      <alignment horizontal="left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vertical="center" wrapText="1"/>
    </xf>
    <xf numFmtId="0" fontId="9" fillId="0" borderId="21" xfId="2" applyFont="1" applyFill="1" applyBorder="1" applyAlignment="1">
      <alignment horizontal="center" vertical="center"/>
    </xf>
    <xf numFmtId="9" fontId="9" fillId="0" borderId="18" xfId="2" applyNumberFormat="1" applyFont="1" applyFill="1" applyBorder="1" applyAlignment="1">
      <alignment horizontal="center" vertical="center"/>
    </xf>
    <xf numFmtId="9" fontId="9" fillId="0" borderId="6" xfId="2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2" borderId="47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9" fillId="2" borderId="46" xfId="2" applyFont="1" applyFill="1" applyBorder="1" applyAlignment="1">
      <alignment horizontal="center" vertical="center"/>
    </xf>
    <xf numFmtId="9" fontId="9" fillId="2" borderId="50" xfId="2" applyNumberFormat="1" applyFont="1" applyFill="1" applyBorder="1" applyAlignment="1">
      <alignment horizontal="center" vertical="center"/>
    </xf>
    <xf numFmtId="0" fontId="8" fillId="2" borderId="22" xfId="2" applyFont="1" applyFill="1" applyBorder="1"/>
    <xf numFmtId="0" fontId="8" fillId="2" borderId="0" xfId="2" applyFont="1" applyFill="1"/>
    <xf numFmtId="0" fontId="11" fillId="0" borderId="13" xfId="2" applyFont="1" applyFill="1" applyBorder="1" applyAlignment="1">
      <alignment horizontal="center" vertical="center"/>
    </xf>
    <xf numFmtId="9" fontId="9" fillId="2" borderId="47" xfId="2" applyNumberFormat="1" applyFont="1" applyFill="1" applyBorder="1" applyAlignment="1">
      <alignment horizontal="center" vertical="center"/>
    </xf>
    <xf numFmtId="9" fontId="11" fillId="2" borderId="22" xfId="2" applyNumberFormat="1" applyFont="1" applyFill="1" applyBorder="1" applyAlignment="1">
      <alignment horizontal="center" vertical="center"/>
    </xf>
    <xf numFmtId="0" fontId="11" fillId="2" borderId="22" xfId="2" applyNumberFormat="1" applyFont="1" applyFill="1" applyBorder="1" applyAlignment="1">
      <alignment horizontal="center" vertical="center"/>
    </xf>
    <xf numFmtId="9" fontId="11" fillId="2" borderId="46" xfId="2" applyNumberFormat="1" applyFont="1" applyFill="1" applyBorder="1" applyAlignment="1">
      <alignment horizontal="center" vertical="center"/>
    </xf>
    <xf numFmtId="0" fontId="11" fillId="2" borderId="22" xfId="2" applyFont="1" applyFill="1" applyBorder="1" applyAlignment="1">
      <alignment horizontal="center" vertical="center"/>
    </xf>
    <xf numFmtId="9" fontId="11" fillId="2" borderId="5" xfId="2" applyNumberFormat="1" applyFont="1" applyFill="1" applyBorder="1" applyAlignment="1">
      <alignment horizontal="center" vertical="center" wrapText="1"/>
    </xf>
    <xf numFmtId="0" fontId="11" fillId="2" borderId="22" xfId="2" applyNumberFormat="1" applyFont="1" applyFill="1" applyBorder="1" applyAlignment="1">
      <alignment horizontal="center" vertical="center" wrapText="1"/>
    </xf>
    <xf numFmtId="9" fontId="3" fillId="2" borderId="46" xfId="0" applyNumberFormat="1" applyFont="1" applyFill="1" applyBorder="1" applyAlignment="1">
      <alignment horizontal="left" wrapText="1"/>
    </xf>
    <xf numFmtId="0" fontId="10" fillId="2" borderId="22" xfId="0" applyFont="1" applyFill="1" applyBorder="1" applyAlignment="1">
      <alignment vertical="top" wrapText="1"/>
    </xf>
    <xf numFmtId="0" fontId="9" fillId="2" borderId="22" xfId="2" applyFont="1" applyFill="1" applyBorder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0" fontId="9" fillId="2" borderId="13" xfId="2" applyFont="1" applyFill="1" applyBorder="1" applyAlignment="1">
      <alignment vertical="center" wrapText="1"/>
    </xf>
    <xf numFmtId="0" fontId="9" fillId="2" borderId="13" xfId="2" applyFont="1" applyFill="1" applyBorder="1" applyAlignment="1">
      <alignment vertical="top" wrapText="1"/>
    </xf>
    <xf numFmtId="9" fontId="6" fillId="2" borderId="22" xfId="0" applyNumberFormat="1" applyFont="1" applyFill="1" applyBorder="1" applyAlignment="1">
      <alignment vertical="top" wrapText="1"/>
    </xf>
    <xf numFmtId="9" fontId="6" fillId="2" borderId="13" xfId="0" applyNumberFormat="1" applyFont="1" applyFill="1" applyBorder="1" applyAlignment="1">
      <alignment vertical="top" wrapText="1"/>
    </xf>
    <xf numFmtId="0" fontId="9" fillId="0" borderId="36" xfId="2" applyFont="1" applyFill="1" applyBorder="1" applyAlignment="1">
      <alignment vertical="center" wrapText="1"/>
    </xf>
    <xf numFmtId="9" fontId="9" fillId="2" borderId="37" xfId="2" applyNumberFormat="1" applyFont="1" applyFill="1" applyBorder="1" applyAlignment="1">
      <alignment horizontal="center" vertical="center" wrapText="1"/>
    </xf>
    <xf numFmtId="9" fontId="9" fillId="2" borderId="21" xfId="2" applyNumberFormat="1" applyFont="1" applyFill="1" applyBorder="1" applyAlignment="1">
      <alignment horizontal="center" vertical="center" wrapText="1"/>
    </xf>
    <xf numFmtId="9" fontId="9" fillId="2" borderId="35" xfId="2" applyNumberFormat="1" applyFont="1" applyFill="1" applyBorder="1" applyAlignment="1">
      <alignment horizontal="center" vertical="center" wrapText="1"/>
    </xf>
    <xf numFmtId="9" fontId="9" fillId="2" borderId="22" xfId="2" applyNumberFormat="1" applyFont="1" applyFill="1" applyBorder="1" applyAlignment="1">
      <alignment horizontal="center" vertical="center" wrapText="1"/>
    </xf>
    <xf numFmtId="9" fontId="11" fillId="2" borderId="35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vertical="center" wrapText="1"/>
    </xf>
    <xf numFmtId="0" fontId="11" fillId="2" borderId="22" xfId="2" applyNumberFormat="1" applyFont="1" applyFill="1" applyBorder="1" applyAlignment="1">
      <alignment vertical="center" wrapText="1"/>
    </xf>
    <xf numFmtId="0" fontId="12" fillId="0" borderId="36" xfId="2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left" wrapText="1"/>
    </xf>
    <xf numFmtId="0" fontId="18" fillId="0" borderId="45" xfId="2" applyFont="1" applyFill="1" applyBorder="1" applyAlignment="1">
      <alignment horizontal="right"/>
    </xf>
    <xf numFmtId="0" fontId="18" fillId="0" borderId="39" xfId="2" applyFont="1" applyBorder="1" applyAlignment="1">
      <alignment horizontal="center" vertical="center"/>
    </xf>
    <xf numFmtId="0" fontId="18" fillId="0" borderId="13" xfId="2" applyFont="1" applyBorder="1" applyAlignment="1">
      <alignment wrapText="1"/>
    </xf>
    <xf numFmtId="0" fontId="18" fillId="0" borderId="25" xfId="2" applyFont="1" applyBorder="1"/>
    <xf numFmtId="0" fontId="14" fillId="0" borderId="12" xfId="2" applyFont="1" applyBorder="1" applyAlignment="1">
      <alignment horizontal="center" vertical="center"/>
    </xf>
    <xf numFmtId="0" fontId="18" fillId="0" borderId="33" xfId="2" applyFont="1" applyBorder="1"/>
    <xf numFmtId="0" fontId="18" fillId="0" borderId="43" xfId="2" applyFont="1" applyBorder="1"/>
    <xf numFmtId="0" fontId="18" fillId="0" borderId="8" xfId="2" applyFont="1" applyBorder="1"/>
    <xf numFmtId="0" fontId="18" fillId="2" borderId="12" xfId="2" applyFont="1" applyFill="1" applyBorder="1"/>
    <xf numFmtId="0" fontId="14" fillId="0" borderId="12" xfId="2" applyFont="1" applyBorder="1"/>
    <xf numFmtId="0" fontId="16" fillId="0" borderId="12" xfId="0" applyFont="1" applyBorder="1" applyAlignment="1">
      <alignment vertical="top" wrapText="1"/>
    </xf>
    <xf numFmtId="9" fontId="6" fillId="0" borderId="36" xfId="0" applyNumberFormat="1" applyFont="1" applyFill="1" applyBorder="1" applyAlignment="1">
      <alignment horizontal="left" vertical="top"/>
    </xf>
    <xf numFmtId="9" fontId="6" fillId="0" borderId="36" xfId="0" applyNumberFormat="1" applyFont="1" applyFill="1" applyBorder="1" applyAlignment="1">
      <alignment horizontal="left" vertical="top" wrapText="1"/>
    </xf>
    <xf numFmtId="9" fontId="9" fillId="0" borderId="5" xfId="2" applyNumberFormat="1" applyFont="1" applyFill="1" applyBorder="1" applyAlignment="1">
      <alignment horizontal="center" vertical="center" wrapText="1"/>
    </xf>
    <xf numFmtId="9" fontId="9" fillId="0" borderId="13" xfId="2" applyNumberFormat="1" applyFont="1" applyFill="1" applyBorder="1" applyAlignment="1">
      <alignment horizontal="center" vertical="center" wrapText="1"/>
    </xf>
    <xf numFmtId="0" fontId="9" fillId="2" borderId="4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9" fontId="9" fillId="2" borderId="5" xfId="2" applyNumberFormat="1" applyFont="1" applyFill="1" applyBorder="1" applyAlignment="1">
      <alignment horizontal="center" vertical="center" wrapText="1"/>
    </xf>
    <xf numFmtId="0" fontId="11" fillId="0" borderId="46" xfId="2" applyNumberFormat="1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9" fontId="14" fillId="0" borderId="24" xfId="2" applyNumberFormat="1" applyFont="1" applyFill="1" applyBorder="1" applyAlignment="1">
      <alignment horizontal="center" vertical="center" wrapText="1"/>
    </xf>
    <xf numFmtId="0" fontId="14" fillId="0" borderId="48" xfId="2" applyFont="1" applyFill="1" applyBorder="1" applyAlignment="1">
      <alignment horizontal="center" vertical="center" wrapText="1"/>
    </xf>
    <xf numFmtId="0" fontId="18" fillId="0" borderId="2" xfId="2" applyFont="1" applyFill="1" applyBorder="1"/>
    <xf numFmtId="0" fontId="15" fillId="0" borderId="28" xfId="2" applyFont="1" applyFill="1" applyBorder="1"/>
    <xf numFmtId="0" fontId="15" fillId="0" borderId="1" xfId="2" applyFont="1" applyFill="1" applyBorder="1"/>
    <xf numFmtId="0" fontId="15" fillId="0" borderId="26" xfId="2" applyFont="1" applyFill="1" applyBorder="1"/>
    <xf numFmtId="0" fontId="14" fillId="0" borderId="27" xfId="2" applyFont="1" applyFill="1" applyBorder="1"/>
    <xf numFmtId="0" fontId="18" fillId="0" borderId="25" xfId="2" applyFont="1" applyFill="1" applyBorder="1"/>
    <xf numFmtId="0" fontId="14" fillId="0" borderId="27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20" xfId="2" applyFont="1" applyFill="1" applyBorder="1" applyAlignment="1">
      <alignment horizontal="center" vertical="center" wrapText="1"/>
    </xf>
    <xf numFmtId="0" fontId="18" fillId="0" borderId="51" xfId="2" applyNumberFormat="1" applyFont="1" applyBorder="1" applyAlignment="1">
      <alignment horizontal="right"/>
    </xf>
    <xf numFmtId="0" fontId="18" fillId="0" borderId="52" xfId="2" applyNumberFormat="1" applyFont="1" applyBorder="1" applyAlignment="1">
      <alignment horizontal="right"/>
    </xf>
    <xf numFmtId="9" fontId="19" fillId="2" borderId="8" xfId="0" applyNumberFormat="1" applyFont="1" applyFill="1" applyBorder="1" applyAlignment="1">
      <alignment horizontal="left" wrapText="1"/>
    </xf>
    <xf numFmtId="0" fontId="9" fillId="0" borderId="20" xfId="2" applyFont="1" applyBorder="1" applyAlignment="1">
      <alignment horizontal="center" vertical="top" wrapText="1"/>
    </xf>
    <xf numFmtId="0" fontId="9" fillId="0" borderId="5" xfId="2" applyFont="1" applyBorder="1" applyAlignment="1">
      <alignment horizontal="center" vertical="top" wrapText="1"/>
    </xf>
    <xf numFmtId="0" fontId="9" fillId="0" borderId="13" xfId="2" applyFont="1" applyBorder="1" applyAlignment="1">
      <alignment horizontal="center" vertical="top" wrapText="1"/>
    </xf>
    <xf numFmtId="0" fontId="8" fillId="0" borderId="0" xfId="2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9" fontId="9" fillId="0" borderId="20" xfId="2" applyNumberFormat="1" applyFont="1" applyFill="1" applyBorder="1" applyAlignment="1">
      <alignment horizontal="center" vertical="center" wrapText="1"/>
    </xf>
    <xf numFmtId="9" fontId="9" fillId="0" borderId="5" xfId="2" applyNumberFormat="1" applyFont="1" applyFill="1" applyBorder="1" applyAlignment="1">
      <alignment horizontal="center" vertical="center" wrapText="1"/>
    </xf>
    <xf numFmtId="9" fontId="9" fillId="0" borderId="13" xfId="2" applyNumberFormat="1" applyFont="1" applyFill="1" applyBorder="1" applyAlignment="1">
      <alignment horizontal="center" vertical="center" wrapText="1"/>
    </xf>
    <xf numFmtId="0" fontId="9" fillId="2" borderId="4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0" borderId="44" xfId="2" applyFont="1" applyBorder="1" applyAlignment="1">
      <alignment horizontal="center" vertical="top" wrapText="1"/>
    </xf>
    <xf numFmtId="0" fontId="0" fillId="0" borderId="35" xfId="0" applyBorder="1"/>
    <xf numFmtId="0" fontId="0" fillId="0" borderId="39" xfId="0" applyBorder="1"/>
    <xf numFmtId="9" fontId="9" fillId="0" borderId="14" xfId="2" applyNumberFormat="1" applyFont="1" applyFill="1" applyBorder="1" applyAlignment="1">
      <alignment horizontal="center" vertical="center" wrapText="1"/>
    </xf>
    <xf numFmtId="9" fontId="9" fillId="0" borderId="7" xfId="2" applyNumberFormat="1" applyFont="1" applyFill="1" applyBorder="1" applyAlignment="1">
      <alignment horizontal="center" vertical="center" wrapText="1"/>
    </xf>
    <xf numFmtId="9" fontId="9" fillId="0" borderId="8" xfId="2" applyNumberFormat="1" applyFont="1" applyFill="1" applyBorder="1" applyAlignment="1">
      <alignment horizontal="center" vertical="center" wrapText="1"/>
    </xf>
    <xf numFmtId="9" fontId="9" fillId="0" borderId="20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13" xfId="0" applyBorder="1"/>
    <xf numFmtId="0" fontId="9" fillId="0" borderId="20" xfId="2" applyFont="1" applyBorder="1" applyAlignment="1">
      <alignment horizontal="center" vertical="top"/>
    </xf>
    <xf numFmtId="0" fontId="9" fillId="0" borderId="6" xfId="2" applyFont="1" applyBorder="1" applyAlignment="1">
      <alignment horizontal="right" wrapText="1"/>
    </xf>
    <xf numFmtId="0" fontId="9" fillId="0" borderId="20" xfId="2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0" fontId="5" fillId="0" borderId="13" xfId="0" applyFont="1" applyBorder="1" applyAlignment="1">
      <alignment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1" fillId="2" borderId="20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9" fontId="9" fillId="2" borderId="20" xfId="2" applyNumberFormat="1" applyFont="1" applyFill="1" applyBorder="1" applyAlignment="1">
      <alignment horizontal="center" vertical="center" wrapText="1"/>
    </xf>
    <xf numFmtId="9" fontId="9" fillId="2" borderId="5" xfId="2" applyNumberFormat="1" applyFont="1" applyFill="1" applyBorder="1" applyAlignment="1">
      <alignment horizontal="center" vertical="center" wrapText="1"/>
    </xf>
    <xf numFmtId="9" fontId="9" fillId="2" borderId="13" xfId="2" applyNumberFormat="1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2" borderId="46" xfId="0" applyFill="1" applyBorder="1" applyAlignment="1">
      <alignment horizontal="center"/>
    </xf>
    <xf numFmtId="0" fontId="14" fillId="0" borderId="20" xfId="2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13" xfId="0" applyFont="1" applyBorder="1" applyAlignment="1">
      <alignment wrapText="1"/>
    </xf>
    <xf numFmtId="0" fontId="13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4" fillId="0" borderId="0" xfId="2" applyFont="1" applyBorder="1" applyAlignment="1">
      <alignment horizontal="right"/>
    </xf>
    <xf numFmtId="0" fontId="16" fillId="0" borderId="4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8" fillId="2" borderId="11" xfId="2" applyFont="1" applyFill="1" applyBorder="1" applyAlignment="1">
      <alignment horizontal="center"/>
    </xf>
    <xf numFmtId="0" fontId="18" fillId="2" borderId="3" xfId="2" applyFont="1" applyFill="1" applyBorder="1" applyAlignment="1">
      <alignment horizontal="center"/>
    </xf>
    <xf numFmtId="0" fontId="18" fillId="2" borderId="4" xfId="2" applyFont="1" applyFill="1" applyBorder="1" applyAlignment="1">
      <alignment horizontal="center"/>
    </xf>
    <xf numFmtId="0" fontId="19" fillId="2" borderId="39" xfId="0" applyNumberFormat="1" applyFont="1" applyFill="1" applyBorder="1" applyAlignment="1">
      <alignment horizontal="center" wrapText="1"/>
    </xf>
    <xf numFmtId="0" fontId="19" fillId="2" borderId="6" xfId="0" applyNumberFormat="1" applyFont="1" applyFill="1" applyBorder="1" applyAlignment="1">
      <alignment horizontal="center" wrapText="1"/>
    </xf>
    <xf numFmtId="0" fontId="19" fillId="2" borderId="8" xfId="0" applyNumberFormat="1" applyFont="1" applyFill="1" applyBorder="1" applyAlignment="1">
      <alignment horizontal="center" wrapText="1"/>
    </xf>
    <xf numFmtId="0" fontId="19" fillId="2" borderId="38" xfId="0" applyNumberFormat="1" applyFont="1" applyFill="1" applyBorder="1" applyAlignment="1">
      <alignment horizontal="center" wrapText="1"/>
    </xf>
    <xf numFmtId="0" fontId="19" fillId="2" borderId="16" xfId="0" applyNumberFormat="1" applyFont="1" applyFill="1" applyBorder="1" applyAlignment="1">
      <alignment horizontal="center" wrapText="1"/>
    </xf>
    <xf numFmtId="0" fontId="19" fillId="2" borderId="19" xfId="0" applyNumberFormat="1" applyFont="1" applyFill="1" applyBorder="1" applyAlignment="1">
      <alignment horizontal="center" wrapText="1"/>
    </xf>
    <xf numFmtId="0" fontId="14" fillId="2" borderId="11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Obrazec RP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18"/>
  <sheetViews>
    <sheetView topLeftCell="B6" zoomScale="68" zoomScaleNormal="68" workbookViewId="0">
      <pane xSplit="2" ySplit="4" topLeftCell="D10" activePane="bottomRight" state="frozen"/>
      <selection activeCell="B6" sqref="B6"/>
      <selection pane="topRight" activeCell="D6" sqref="D6"/>
      <selection pane="bottomLeft" activeCell="B10" sqref="B10"/>
      <selection pane="bottomRight" activeCell="D13" sqref="D13"/>
    </sheetView>
  </sheetViews>
  <sheetFormatPr defaultColWidth="8" defaultRowHeight="14.25" x14ac:dyDescent="0.2"/>
  <cols>
    <col min="1" max="1" width="1.7109375" style="1" customWidth="1"/>
    <col min="2" max="2" width="8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45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36.7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21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20" t="s">
        <v>37</v>
      </c>
    </row>
    <row r="9" spans="2:18" s="18" customFormat="1" ht="14.25" customHeight="1" thickBot="1" x14ac:dyDescent="0.3">
      <c r="B9" s="20">
        <v>1</v>
      </c>
      <c r="C9" s="17">
        <v>2</v>
      </c>
      <c r="D9" s="17">
        <v>3</v>
      </c>
      <c r="E9" s="3">
        <v>4</v>
      </c>
      <c r="F9" s="20" t="s">
        <v>13</v>
      </c>
      <c r="G9" s="15">
        <v>6</v>
      </c>
      <c r="H9" s="20" t="s">
        <v>14</v>
      </c>
      <c r="I9" s="15">
        <v>8</v>
      </c>
      <c r="J9" s="53">
        <v>9</v>
      </c>
      <c r="K9" s="16">
        <v>10</v>
      </c>
      <c r="L9" s="15">
        <v>11</v>
      </c>
      <c r="M9" s="15">
        <v>12</v>
      </c>
      <c r="N9" s="15">
        <v>13</v>
      </c>
      <c r="O9" s="231">
        <v>14</v>
      </c>
      <c r="P9" s="230">
        <v>15</v>
      </c>
      <c r="Q9" s="230">
        <v>16</v>
      </c>
      <c r="R9" s="20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4" si="0">D12-E12</f>
        <v>0</v>
      </c>
      <c r="G12" s="289"/>
      <c r="H12" s="23">
        <f>H13+H14+H15+H16</f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ref="F15" si="2">D15-E15</f>
        <v>0</v>
      </c>
      <c r="G15" s="32">
        <v>0.5</v>
      </c>
      <c r="H15" s="24">
        <f t="shared" si="1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3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3.5" customHeight="1" x14ac:dyDescent="0.2">
      <c r="B21" s="247"/>
      <c r="C21" s="68" t="s">
        <v>63</v>
      </c>
      <c r="D21" s="24"/>
      <c r="E21" s="24"/>
      <c r="F21" s="54">
        <f t="shared" si="3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3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4.2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4.25" customHeight="1" x14ac:dyDescent="0.2">
      <c r="B25" s="262"/>
      <c r="C25" s="68" t="s">
        <v>64</v>
      </c>
      <c r="D25" s="24"/>
      <c r="E25" s="24"/>
      <c r="F25" s="24">
        <f t="shared" ref="F25:F26" si="4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4.25" customHeight="1" x14ac:dyDescent="0.2">
      <c r="B26" s="262"/>
      <c r="C26" s="68" t="s">
        <v>63</v>
      </c>
      <c r="D26" s="24"/>
      <c r="E26" s="24"/>
      <c r="F26" s="160">
        <f t="shared" si="4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59"/>
      <c r="M28" s="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13.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5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5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50">
        <f>SUM(R42:R45)</f>
        <v>0</v>
      </c>
    </row>
    <row r="39" spans="2:18" ht="20.2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6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6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63">
        <v>0</v>
      </c>
      <c r="O42" s="163"/>
      <c r="P42" s="43"/>
      <c r="Q42" s="43"/>
      <c r="R42" s="44">
        <f>P42+Q42</f>
        <v>0</v>
      </c>
    </row>
    <row r="43" spans="2:18" ht="13.5" customHeight="1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7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7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51">
        <f>K41+K40</f>
        <v>0</v>
      </c>
      <c r="L45" s="51"/>
      <c r="M45" s="25"/>
      <c r="N45" s="63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8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18" ht="13.5" customHeight="1" x14ac:dyDescent="0.2">
      <c r="B49" s="247"/>
      <c r="C49" s="68" t="s">
        <v>63</v>
      </c>
      <c r="D49" s="24"/>
      <c r="E49" s="24"/>
      <c r="F49" s="24">
        <f t="shared" si="8"/>
        <v>0</v>
      </c>
      <c r="G49" s="258"/>
      <c r="H49" s="258"/>
      <c r="I49" s="255"/>
      <c r="J49" s="258"/>
      <c r="K49" s="24"/>
      <c r="L49" s="150"/>
      <c r="M49" s="150"/>
      <c r="N49" s="200"/>
      <c r="O49" s="200"/>
      <c r="P49" s="200"/>
      <c r="Q49" s="200"/>
      <c r="R49" s="150"/>
    </row>
    <row r="50" spans="2:18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150"/>
      <c r="L50" s="24"/>
      <c r="M50" s="38"/>
      <c r="N50" s="32">
        <v>0</v>
      </c>
      <c r="O50" s="201"/>
      <c r="P50" s="43"/>
      <c r="Q50" s="43"/>
      <c r="R50" s="47">
        <f>P50+Q50</f>
        <v>0</v>
      </c>
    </row>
    <row r="51" spans="2:18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155"/>
      <c r="L51" s="24"/>
      <c r="M51" s="24"/>
      <c r="N51" s="32">
        <v>0.1</v>
      </c>
      <c r="O51" s="202"/>
      <c r="P51" s="43"/>
      <c r="Q51" s="43"/>
      <c r="R51" s="47">
        <f t="shared" ref="R51:R54" si="9">P51+Q51</f>
        <v>0</v>
      </c>
    </row>
    <row r="52" spans="2:18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9"/>
        <v>0</v>
      </c>
    </row>
    <row r="53" spans="2:18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9"/>
        <v>0</v>
      </c>
    </row>
    <row r="54" spans="2:18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9"/>
        <v>0</v>
      </c>
    </row>
    <row r="55" spans="2:18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52">
        <f>K48+K49</f>
        <v>0</v>
      </c>
      <c r="L55" s="52"/>
      <c r="M55" s="6"/>
      <c r="N55" s="61">
        <v>0.75</v>
      </c>
      <c r="O55" s="45"/>
      <c r="P55" s="45"/>
      <c r="Q55" s="45"/>
      <c r="R55" s="46">
        <f>O55+P55+Q55</f>
        <v>0</v>
      </c>
    </row>
    <row r="56" spans="2:18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150"/>
      <c r="N56" s="152"/>
      <c r="O56" s="152"/>
      <c r="P56" s="152"/>
      <c r="Q56" s="152"/>
      <c r="R56" s="51">
        <f>SUM(R61:R66)</f>
        <v>0</v>
      </c>
    </row>
    <row r="57" spans="2:18" ht="12" customHeight="1" x14ac:dyDescent="0.2">
      <c r="B57" s="247"/>
      <c r="C57" s="67" t="s">
        <v>108</v>
      </c>
      <c r="D57" s="24"/>
      <c r="E57" s="24"/>
      <c r="F57" s="24">
        <f t="shared" ref="F57:F58" si="10">D57-E57</f>
        <v>0</v>
      </c>
      <c r="G57" s="258"/>
      <c r="H57" s="258"/>
      <c r="I57" s="255"/>
      <c r="J57" s="257"/>
      <c r="K57" s="158"/>
      <c r="L57" s="150"/>
      <c r="M57" s="74"/>
      <c r="N57" s="74"/>
      <c r="O57" s="74"/>
      <c r="P57" s="74"/>
      <c r="Q57" s="74"/>
      <c r="R57" s="74"/>
    </row>
    <row r="58" spans="2:18" ht="13.5" customHeight="1" x14ac:dyDescent="0.2">
      <c r="B58" s="247"/>
      <c r="C58" s="58" t="s">
        <v>31</v>
      </c>
      <c r="D58" s="40"/>
      <c r="E58" s="40"/>
      <c r="F58" s="24">
        <f t="shared" si="10"/>
        <v>0</v>
      </c>
      <c r="G58" s="258"/>
      <c r="H58" s="258"/>
      <c r="I58" s="255"/>
      <c r="J58" s="258"/>
      <c r="K58" s="158"/>
      <c r="L58" s="74"/>
      <c r="M58" s="74"/>
      <c r="N58" s="74"/>
      <c r="O58" s="150"/>
      <c r="P58" s="150"/>
      <c r="Q58" s="150"/>
      <c r="R58" s="150"/>
    </row>
    <row r="59" spans="2:18" ht="13.5" customHeight="1" x14ac:dyDescent="0.2">
      <c r="B59" s="247"/>
      <c r="C59" s="68" t="s">
        <v>64</v>
      </c>
      <c r="D59" s="24"/>
      <c r="E59" s="24"/>
      <c r="F59" s="24">
        <f t="shared" ref="F59:F60" si="11">D59-E59</f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18" ht="13.5" customHeight="1" x14ac:dyDescent="0.2">
      <c r="B60" s="247"/>
      <c r="C60" s="68" t="s">
        <v>63</v>
      </c>
      <c r="D60" s="24"/>
      <c r="E60" s="24"/>
      <c r="F60" s="24">
        <f t="shared" si="11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</row>
    <row r="61" spans="2:18" ht="13.5" customHeight="1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</row>
    <row r="62" spans="2:18" ht="13.5" customHeight="1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18" ht="13.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150"/>
      <c r="L63" s="24"/>
      <c r="M63" s="24"/>
      <c r="N63" s="32">
        <v>0.2</v>
      </c>
      <c r="O63" s="162"/>
      <c r="P63" s="43"/>
      <c r="Q63" s="43"/>
      <c r="R63" s="47">
        <f t="shared" ref="R63:R64" si="12">P63+Q63</f>
        <v>0</v>
      </c>
    </row>
    <row r="64" spans="2:18" ht="13.5" customHeight="1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63">
        <v>0.5</v>
      </c>
      <c r="O64" s="162"/>
      <c r="P64" s="43"/>
      <c r="Q64" s="43"/>
      <c r="R64" s="47">
        <f t="shared" si="12"/>
        <v>0</v>
      </c>
    </row>
    <row r="65" spans="2:22" ht="13.5" customHeight="1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ref="R65" si="13">P65+Q65</f>
        <v>0</v>
      </c>
    </row>
    <row r="66" spans="2:22" ht="13.5" customHeight="1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52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22" ht="13.5" customHeight="1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150"/>
      <c r="L67" s="150"/>
      <c r="M67" s="150"/>
      <c r="N67" s="76"/>
      <c r="O67" s="76"/>
      <c r="P67" s="76"/>
      <c r="Q67" s="76"/>
      <c r="R67" s="29">
        <f>SUM(R72:R78)</f>
        <v>0</v>
      </c>
    </row>
    <row r="68" spans="2:22" ht="13.5" customHeight="1" x14ac:dyDescent="0.2">
      <c r="B68" s="247"/>
      <c r="C68" s="65" t="s">
        <v>32</v>
      </c>
      <c r="D68" s="38"/>
      <c r="E68" s="51"/>
      <c r="F68" s="24">
        <f t="shared" ref="F68:F69" si="14">D68-E68</f>
        <v>0</v>
      </c>
      <c r="G68" s="258"/>
      <c r="H68" s="258"/>
      <c r="I68" s="255"/>
      <c r="J68" s="257"/>
      <c r="K68" s="74"/>
      <c r="L68" s="155"/>
      <c r="M68" s="74"/>
      <c r="N68" s="74"/>
      <c r="O68" s="74"/>
      <c r="P68" s="150"/>
      <c r="Q68" s="74"/>
      <c r="R68" s="150"/>
    </row>
    <row r="69" spans="2:22" ht="13.5" customHeight="1" x14ac:dyDescent="0.2">
      <c r="B69" s="247"/>
      <c r="C69" s="58" t="s">
        <v>33</v>
      </c>
      <c r="D69" s="40"/>
      <c r="E69" s="40"/>
      <c r="F69" s="24">
        <f t="shared" si="14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22" ht="13.5" customHeight="1" x14ac:dyDescent="0.2">
      <c r="B70" s="247"/>
      <c r="C70" s="68" t="s">
        <v>64</v>
      </c>
      <c r="D70" s="24"/>
      <c r="E70" s="24"/>
      <c r="F70" s="24">
        <f t="shared" ref="F70:F71" si="15">D70-E70</f>
        <v>0</v>
      </c>
      <c r="G70" s="258"/>
      <c r="H70" s="258"/>
      <c r="I70" s="255"/>
      <c r="J70" s="258"/>
      <c r="K70" s="24"/>
      <c r="L70" s="74"/>
      <c r="M70" s="158"/>
      <c r="N70" s="74"/>
      <c r="O70" s="78"/>
      <c r="P70" s="78"/>
      <c r="Q70" s="78"/>
      <c r="R70" s="78"/>
    </row>
    <row r="71" spans="2:22" ht="13.5" customHeight="1" x14ac:dyDescent="0.2">
      <c r="B71" s="247"/>
      <c r="C71" s="68" t="s">
        <v>63</v>
      </c>
      <c r="D71" s="24"/>
      <c r="E71" s="24"/>
      <c r="F71" s="24">
        <f t="shared" si="15"/>
        <v>0</v>
      </c>
      <c r="G71" s="258"/>
      <c r="H71" s="258"/>
      <c r="I71" s="255"/>
      <c r="J71" s="258"/>
      <c r="K71" s="24"/>
      <c r="L71" s="74"/>
      <c r="M71" s="158"/>
      <c r="N71" s="150"/>
      <c r="O71" s="203"/>
      <c r="P71" s="78"/>
      <c r="Q71" s="203"/>
      <c r="R71" s="78"/>
    </row>
    <row r="72" spans="2:22" ht="13.5" customHeight="1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51"/>
      <c r="M72" s="30"/>
      <c r="N72" s="64">
        <v>0</v>
      </c>
      <c r="O72" s="163"/>
      <c r="P72" s="43"/>
      <c r="Q72" s="43"/>
      <c r="R72" s="47">
        <f>P72+Q72</f>
        <v>0</v>
      </c>
    </row>
    <row r="73" spans="2:22" ht="13.5" customHeight="1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158"/>
      <c r="L73" s="38"/>
      <c r="M73" s="51"/>
      <c r="N73" s="64">
        <v>0.1</v>
      </c>
      <c r="O73" s="163"/>
      <c r="P73" s="43"/>
      <c r="Q73" s="43"/>
      <c r="R73" s="47">
        <f t="shared" ref="R73:R77" si="16">P73+Q73</f>
        <v>0</v>
      </c>
    </row>
    <row r="74" spans="2:22" ht="13.5" customHeight="1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150"/>
      <c r="L74" s="24"/>
      <c r="M74" s="24"/>
      <c r="N74" s="64">
        <v>0.2</v>
      </c>
      <c r="O74" s="163"/>
      <c r="P74" s="43"/>
      <c r="Q74" s="43"/>
      <c r="R74" s="47">
        <f t="shared" si="16"/>
        <v>0</v>
      </c>
    </row>
    <row r="75" spans="2:22" ht="13.5" customHeight="1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6"/>
        <v>0</v>
      </c>
    </row>
    <row r="76" spans="2:22" ht="13.5" customHeight="1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ref="R76" si="17">P76+Q76</f>
        <v>0</v>
      </c>
    </row>
    <row r="77" spans="2:22" ht="13.5" customHeight="1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38"/>
      <c r="M77" s="24"/>
      <c r="N77" s="32">
        <v>1</v>
      </c>
      <c r="O77" s="187"/>
      <c r="P77" s="43"/>
      <c r="Q77" s="43"/>
      <c r="R77" s="47">
        <f t="shared" si="16"/>
        <v>0</v>
      </c>
    </row>
    <row r="78" spans="2:22" ht="13.5" customHeight="1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52">
        <f>K70+K71</f>
        <v>0</v>
      </c>
      <c r="L78" s="25"/>
      <c r="M78" s="25"/>
      <c r="N78" s="57">
        <v>1.5</v>
      </c>
      <c r="O78" s="45"/>
      <c r="P78" s="43"/>
      <c r="Q78" s="43"/>
      <c r="R78" s="46">
        <f>O78+P78+Q78</f>
        <v>0</v>
      </c>
    </row>
    <row r="79" spans="2:22" ht="15.75" thickBot="1" x14ac:dyDescent="0.3">
      <c r="B79" s="37" t="s">
        <v>2</v>
      </c>
      <c r="C79" s="251" t="s">
        <v>54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  <c r="S79" s="7"/>
      <c r="T79" s="7"/>
      <c r="U79" s="7"/>
      <c r="V79" s="7"/>
    </row>
    <row r="80" spans="2:22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  <c r="S80" s="7"/>
      <c r="T80" s="7"/>
      <c r="U80" s="7"/>
      <c r="V80" s="7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ht="15.75" customHeight="1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ht="24.6" customHeight="1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  <row r="102" spans="2:18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4"/>
      <c r="L102" s="12"/>
      <c r="M102" s="12"/>
      <c r="N102" s="12"/>
      <c r="O102" s="12"/>
      <c r="P102" s="12"/>
      <c r="Q102" s="12"/>
      <c r="R102" s="12"/>
    </row>
    <row r="103" spans="2:18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4"/>
      <c r="L103" s="12"/>
      <c r="M103" s="12"/>
      <c r="N103" s="12"/>
      <c r="O103" s="12"/>
      <c r="P103" s="12"/>
      <c r="Q103" s="12"/>
      <c r="R103" s="12"/>
    </row>
    <row r="104" spans="2:18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4"/>
      <c r="L104" s="12"/>
      <c r="M104" s="12"/>
      <c r="N104" s="12"/>
      <c r="O104" s="12"/>
      <c r="P104" s="12"/>
      <c r="Q104" s="12"/>
      <c r="R104" s="12"/>
    </row>
    <row r="105" spans="2:18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4"/>
      <c r="L105" s="12"/>
      <c r="M105" s="12"/>
      <c r="N105" s="12"/>
      <c r="O105" s="12"/>
      <c r="P105" s="12"/>
      <c r="Q105" s="12"/>
      <c r="R105" s="12"/>
    </row>
    <row r="106" spans="2:18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4"/>
      <c r="L106" s="12"/>
      <c r="M106" s="12"/>
      <c r="N106" s="12"/>
      <c r="O106" s="12"/>
      <c r="P106" s="12"/>
      <c r="Q106" s="12"/>
      <c r="R106" s="12"/>
    </row>
    <row r="107" spans="2:18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4"/>
      <c r="L107" s="12"/>
      <c r="M107" s="12"/>
      <c r="N107" s="12"/>
      <c r="O107" s="12"/>
      <c r="P107" s="12"/>
      <c r="Q107" s="12"/>
      <c r="R107" s="12"/>
    </row>
    <row r="108" spans="2:18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4"/>
      <c r="L108" s="12"/>
      <c r="M108" s="12"/>
      <c r="N108" s="12"/>
      <c r="O108" s="12"/>
      <c r="P108" s="12"/>
      <c r="Q108" s="12"/>
      <c r="R108" s="12"/>
    </row>
    <row r="109" spans="2:18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4"/>
      <c r="L109" s="12"/>
      <c r="M109" s="12"/>
      <c r="N109" s="12"/>
      <c r="O109" s="12"/>
      <c r="P109" s="12"/>
      <c r="Q109" s="12"/>
      <c r="R109" s="12"/>
    </row>
    <row r="110" spans="2:18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4"/>
      <c r="L110" s="12"/>
      <c r="M110" s="12"/>
      <c r="N110" s="12"/>
      <c r="O110" s="12"/>
      <c r="P110" s="12"/>
      <c r="Q110" s="12"/>
      <c r="R110" s="12"/>
    </row>
    <row r="111" spans="2:18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4"/>
      <c r="L111" s="12"/>
      <c r="M111" s="12"/>
      <c r="N111" s="12"/>
      <c r="O111" s="12"/>
      <c r="P111" s="12"/>
      <c r="Q111" s="12"/>
      <c r="R111" s="12"/>
    </row>
    <row r="112" spans="2:18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4"/>
      <c r="L112" s="12"/>
      <c r="M112" s="12"/>
      <c r="N112" s="12"/>
      <c r="O112" s="12"/>
      <c r="P112" s="12"/>
      <c r="Q112" s="12"/>
      <c r="R112" s="12"/>
    </row>
    <row r="113" spans="2:18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4"/>
      <c r="L113" s="12"/>
      <c r="M113" s="12"/>
      <c r="N113" s="12"/>
      <c r="O113" s="12"/>
      <c r="P113" s="12"/>
      <c r="Q113" s="12"/>
      <c r="R113" s="12"/>
    </row>
    <row r="114" spans="2:18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4"/>
      <c r="L114" s="12"/>
      <c r="M114" s="12"/>
      <c r="N114" s="12"/>
      <c r="O114" s="12"/>
      <c r="P114" s="12"/>
      <c r="Q114" s="12"/>
      <c r="R114" s="12"/>
    </row>
    <row r="115" spans="2:18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4"/>
      <c r="L115" s="12"/>
      <c r="M115" s="12"/>
      <c r="N115" s="12"/>
      <c r="O115" s="12"/>
      <c r="P115" s="12"/>
      <c r="Q115" s="12"/>
      <c r="R115" s="12"/>
    </row>
    <row r="116" spans="2:18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4"/>
      <c r="L116" s="12"/>
      <c r="M116" s="12"/>
      <c r="N116" s="12"/>
      <c r="O116" s="12"/>
      <c r="P116" s="12"/>
      <c r="Q116" s="12"/>
      <c r="R116" s="12"/>
    </row>
    <row r="117" spans="2:18" x14ac:dyDescent="0.2">
      <c r="B117" s="12"/>
      <c r="C117" s="12"/>
      <c r="D117" s="12"/>
      <c r="E117" s="12"/>
      <c r="F117" s="12"/>
      <c r="G117" s="12"/>
      <c r="H117" s="12"/>
      <c r="I117" s="12"/>
      <c r="J117" s="12"/>
      <c r="K117" s="14"/>
      <c r="L117" s="12"/>
      <c r="M117" s="12"/>
      <c r="N117" s="12"/>
      <c r="O117" s="12"/>
      <c r="P117" s="12"/>
      <c r="Q117" s="12"/>
      <c r="R117" s="12"/>
    </row>
    <row r="118" spans="2:18" x14ac:dyDescent="0.2">
      <c r="B118" s="12"/>
      <c r="C118" s="12"/>
      <c r="D118" s="12"/>
      <c r="E118" s="12"/>
      <c r="F118" s="12"/>
      <c r="G118" s="12"/>
      <c r="H118" s="12"/>
      <c r="I118" s="12"/>
      <c r="J118" s="12"/>
      <c r="K118" s="14"/>
      <c r="L118" s="12"/>
      <c r="M118" s="12"/>
      <c r="N118" s="12"/>
      <c r="O118" s="12"/>
      <c r="P118" s="12"/>
      <c r="Q118" s="12"/>
      <c r="R118" s="12"/>
    </row>
  </sheetData>
  <mergeCells count="64">
    <mergeCell ref="J47:J55"/>
    <mergeCell ref="C83:R83"/>
    <mergeCell ref="G23:G29"/>
    <mergeCell ref="H23:H29"/>
    <mergeCell ref="G30:G37"/>
    <mergeCell ref="H30:H37"/>
    <mergeCell ref="J31:J37"/>
    <mergeCell ref="J24:J29"/>
    <mergeCell ref="G56:G66"/>
    <mergeCell ref="G46:G55"/>
    <mergeCell ref="J39:J45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R19:R22"/>
    <mergeCell ref="Q18:Q22"/>
    <mergeCell ref="I7:I8"/>
    <mergeCell ref="G7:G8"/>
    <mergeCell ref="J7:J8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B23:B29"/>
    <mergeCell ref="I23:I29"/>
    <mergeCell ref="I30:I37"/>
    <mergeCell ref="I38:I45"/>
    <mergeCell ref="G38:G45"/>
    <mergeCell ref="H38:H45"/>
    <mergeCell ref="B30:B37"/>
    <mergeCell ref="B38:B45"/>
    <mergeCell ref="B46:B55"/>
    <mergeCell ref="B5:R5"/>
    <mergeCell ref="B4:R4"/>
    <mergeCell ref="C82:R82"/>
    <mergeCell ref="C79:I79"/>
    <mergeCell ref="I67:I78"/>
    <mergeCell ref="I56:I66"/>
    <mergeCell ref="I46:I55"/>
    <mergeCell ref="J57:J66"/>
    <mergeCell ref="J68:J78"/>
    <mergeCell ref="H67:H78"/>
    <mergeCell ref="H56:H66"/>
    <mergeCell ref="H46:H55"/>
    <mergeCell ref="B56:B66"/>
    <mergeCell ref="B67:B78"/>
    <mergeCell ref="G67:G7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K13" zoomScale="90" zoomScaleNormal="90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53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61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E1" zoomScale="90" zoomScaleNormal="90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104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7.2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105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79"/>
  <sheetViews>
    <sheetView tabSelected="1"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8" defaultRowHeight="12.75" x14ac:dyDescent="0.2"/>
  <cols>
    <col min="1" max="1" width="6.28515625" style="80" customWidth="1"/>
    <col min="2" max="2" width="60.85546875" style="80" customWidth="1"/>
    <col min="3" max="3" width="19.42578125" style="80" bestFit="1" customWidth="1"/>
    <col min="4" max="4" width="13.42578125" style="80" bestFit="1" customWidth="1"/>
    <col min="5" max="5" width="14.7109375" style="80" bestFit="1" customWidth="1"/>
    <col min="6" max="6" width="12.140625" style="80" bestFit="1" customWidth="1"/>
    <col min="7" max="8" width="9.28515625" style="80" customWidth="1"/>
    <col min="9" max="9" width="9" style="80" customWidth="1"/>
    <col min="10" max="10" width="9.42578125" style="80" customWidth="1"/>
    <col min="11" max="12" width="9.28515625" style="80" customWidth="1"/>
    <col min="13" max="13" width="8.7109375" style="80" customWidth="1"/>
    <col min="14" max="14" width="9.140625" style="80" customWidth="1"/>
    <col min="15" max="15" width="10.85546875" style="80" customWidth="1"/>
    <col min="16" max="16" width="13.5703125" style="80" customWidth="1"/>
    <col min="17" max="17" width="17.85546875" style="80" customWidth="1"/>
    <col min="18" max="16384" width="8" style="80"/>
  </cols>
  <sheetData>
    <row r="1" spans="1:17" x14ac:dyDescent="0.2">
      <c r="A1" s="302"/>
      <c r="B1" s="302"/>
      <c r="C1" s="79"/>
    </row>
    <row r="2" spans="1:17" x14ac:dyDescent="0.2">
      <c r="A2" s="303" t="s">
        <v>115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17" x14ac:dyDescent="0.2">
      <c r="A3" s="304" t="s">
        <v>62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</row>
    <row r="4" spans="1:17" x14ac:dyDescent="0.2">
      <c r="A4" s="304" t="s">
        <v>34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</row>
    <row r="5" spans="1:17" ht="13.5" thickBot="1" x14ac:dyDescent="0.25">
      <c r="A5" s="81"/>
      <c r="B5" s="81"/>
      <c r="C5" s="81"/>
      <c r="D5" s="305" t="s">
        <v>16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</row>
    <row r="6" spans="1:17" ht="38.25" customHeight="1" thickBot="1" x14ac:dyDescent="0.25">
      <c r="A6" s="298" t="s">
        <v>17</v>
      </c>
      <c r="B6" s="300" t="s">
        <v>85</v>
      </c>
      <c r="C6" s="306" t="s">
        <v>24</v>
      </c>
      <c r="D6" s="298" t="s">
        <v>65</v>
      </c>
      <c r="E6" s="298" t="s">
        <v>66</v>
      </c>
      <c r="F6" s="298" t="s">
        <v>67</v>
      </c>
      <c r="G6" s="309" t="s">
        <v>84</v>
      </c>
      <c r="H6" s="310"/>
      <c r="I6" s="310"/>
      <c r="J6" s="310"/>
      <c r="K6" s="310"/>
      <c r="L6" s="310"/>
      <c r="M6" s="310"/>
      <c r="N6" s="310"/>
      <c r="O6" s="310"/>
      <c r="P6" s="298" t="s">
        <v>22</v>
      </c>
      <c r="Q6" s="298" t="s">
        <v>70</v>
      </c>
    </row>
    <row r="7" spans="1:17" ht="28.5" customHeight="1" thickBot="1" x14ac:dyDescent="0.25">
      <c r="A7" s="299"/>
      <c r="B7" s="299"/>
      <c r="C7" s="307"/>
      <c r="D7" s="301"/>
      <c r="E7" s="308"/>
      <c r="F7" s="308"/>
      <c r="G7" s="82">
        <v>0</v>
      </c>
      <c r="H7" s="83">
        <v>0.1</v>
      </c>
      <c r="I7" s="83">
        <v>0.2</v>
      </c>
      <c r="J7" s="83">
        <v>0.35</v>
      </c>
      <c r="K7" s="83">
        <v>0.5</v>
      </c>
      <c r="L7" s="232">
        <v>0.7</v>
      </c>
      <c r="M7" s="83">
        <v>0.75</v>
      </c>
      <c r="N7" s="83">
        <v>1</v>
      </c>
      <c r="O7" s="84">
        <v>1.5</v>
      </c>
      <c r="P7" s="308"/>
      <c r="Q7" s="308"/>
    </row>
    <row r="8" spans="1:17" s="92" customFormat="1" ht="13.5" customHeight="1" thickBot="1" x14ac:dyDescent="0.3">
      <c r="A8" s="85">
        <v>1</v>
      </c>
      <c r="B8" s="86">
        <v>2</v>
      </c>
      <c r="C8" s="87">
        <v>3</v>
      </c>
      <c r="D8" s="88">
        <v>4</v>
      </c>
      <c r="E8" s="89" t="s">
        <v>68</v>
      </c>
      <c r="F8" s="88">
        <v>6</v>
      </c>
      <c r="G8" s="90">
        <v>7</v>
      </c>
      <c r="H8" s="91">
        <v>8</v>
      </c>
      <c r="I8" s="91">
        <v>9</v>
      </c>
      <c r="J8" s="91">
        <v>10</v>
      </c>
      <c r="K8" s="91">
        <v>11</v>
      </c>
      <c r="L8" s="233">
        <v>12</v>
      </c>
      <c r="M8" s="233">
        <v>13</v>
      </c>
      <c r="N8" s="240">
        <v>14</v>
      </c>
      <c r="O8" s="241">
        <v>15</v>
      </c>
      <c r="P8" s="242">
        <v>16</v>
      </c>
      <c r="Q8" s="242">
        <v>17</v>
      </c>
    </row>
    <row r="9" spans="1:17" s="99" customFormat="1" ht="30" customHeight="1" x14ac:dyDescent="0.2">
      <c r="A9" s="93" t="s">
        <v>0</v>
      </c>
      <c r="B9" s="94" t="s">
        <v>86</v>
      </c>
      <c r="C9" s="95">
        <f>SUM(C10:C13)</f>
        <v>0</v>
      </c>
      <c r="D9" s="95">
        <f t="shared" ref="D9:F9" si="0">SUM(D10:D13)</f>
        <v>0</v>
      </c>
      <c r="E9" s="95">
        <f t="shared" si="0"/>
        <v>0</v>
      </c>
      <c r="F9" s="95">
        <f t="shared" si="0"/>
        <v>0</v>
      </c>
      <c r="G9" s="96">
        <f>SUM(G10:G13)</f>
        <v>0</v>
      </c>
      <c r="H9" s="97">
        <f t="shared" ref="H9:O9" si="1">SUM(H10:H13)</f>
        <v>0</v>
      </c>
      <c r="I9" s="97">
        <f t="shared" si="1"/>
        <v>0</v>
      </c>
      <c r="J9" s="97">
        <f t="shared" si="1"/>
        <v>0</v>
      </c>
      <c r="K9" s="97">
        <f t="shared" si="1"/>
        <v>0</v>
      </c>
      <c r="L9" s="234">
        <f t="shared" si="1"/>
        <v>0</v>
      </c>
      <c r="M9" s="97">
        <f t="shared" si="1"/>
        <v>0</v>
      </c>
      <c r="N9" s="97">
        <f t="shared" si="1"/>
        <v>0</v>
      </c>
      <c r="O9" s="96">
        <f t="shared" si="1"/>
        <v>0</v>
      </c>
      <c r="P9" s="123"/>
      <c r="Q9" s="98">
        <f>Q10+Q11+Q12+Q13</f>
        <v>0</v>
      </c>
    </row>
    <row r="10" spans="1:17" s="107" customFormat="1" x14ac:dyDescent="0.2">
      <c r="A10" s="100">
        <v>1</v>
      </c>
      <c r="B10" s="101">
        <v>0</v>
      </c>
      <c r="C10" s="119">
        <f>'АПКР-ЦВ и ЦБ'!D13</f>
        <v>0</v>
      </c>
      <c r="D10" s="102">
        <f>'АПКР-ЦВ и ЦБ'!E13</f>
        <v>0</v>
      </c>
      <c r="E10" s="103">
        <f>C10-D10-F10</f>
        <v>0</v>
      </c>
      <c r="F10" s="102"/>
      <c r="G10" s="104"/>
      <c r="H10" s="105"/>
      <c r="I10" s="105"/>
      <c r="J10" s="105"/>
      <c r="K10" s="105"/>
      <c r="L10" s="235"/>
      <c r="M10" s="105"/>
      <c r="N10" s="105"/>
      <c r="O10" s="106"/>
      <c r="P10" s="101">
        <v>0</v>
      </c>
      <c r="Q10" s="102">
        <f>SUM(G10:O10)*P10</f>
        <v>0</v>
      </c>
    </row>
    <row r="11" spans="1:17" s="107" customFormat="1" x14ac:dyDescent="0.2">
      <c r="A11" s="100">
        <v>2</v>
      </c>
      <c r="B11" s="101">
        <v>0.2</v>
      </c>
      <c r="C11" s="119">
        <f>'АПКР-ЦВ и ЦБ'!D14</f>
        <v>0</v>
      </c>
      <c r="D11" s="102">
        <f>'АПКР-ЦВ и ЦБ'!E14</f>
        <v>0</v>
      </c>
      <c r="E11" s="103">
        <f>C11-D11-F11</f>
        <v>0</v>
      </c>
      <c r="F11" s="102"/>
      <c r="G11" s="104"/>
      <c r="H11" s="105"/>
      <c r="I11" s="105"/>
      <c r="J11" s="105"/>
      <c r="K11" s="105"/>
      <c r="L11" s="235"/>
      <c r="M11" s="105"/>
      <c r="N11" s="105"/>
      <c r="O11" s="106"/>
      <c r="P11" s="101">
        <v>0.2</v>
      </c>
      <c r="Q11" s="102">
        <f t="shared" ref="Q11:Q12" si="2">SUM(G11:O11)*P11</f>
        <v>0</v>
      </c>
    </row>
    <row r="12" spans="1:17" s="107" customFormat="1" x14ac:dyDescent="0.2">
      <c r="A12" s="100">
        <v>3</v>
      </c>
      <c r="B12" s="101">
        <v>0.5</v>
      </c>
      <c r="C12" s="119">
        <f>'АПКР-ЦВ и ЦБ'!D15</f>
        <v>0</v>
      </c>
      <c r="D12" s="102">
        <f>'АПКР-ЦВ и ЦБ'!E15</f>
        <v>0</v>
      </c>
      <c r="E12" s="103">
        <f>C12-D12-F12</f>
        <v>0</v>
      </c>
      <c r="F12" s="102"/>
      <c r="G12" s="104"/>
      <c r="H12" s="105"/>
      <c r="I12" s="105"/>
      <c r="J12" s="105"/>
      <c r="K12" s="105"/>
      <c r="L12" s="235"/>
      <c r="M12" s="105"/>
      <c r="N12" s="105"/>
      <c r="O12" s="106"/>
      <c r="P12" s="101">
        <v>0.5</v>
      </c>
      <c r="Q12" s="102">
        <f t="shared" si="2"/>
        <v>0</v>
      </c>
    </row>
    <row r="13" spans="1:17" s="107" customFormat="1" x14ac:dyDescent="0.2">
      <c r="A13" s="108">
        <v>4</v>
      </c>
      <c r="B13" s="133">
        <v>1</v>
      </c>
      <c r="C13" s="134">
        <f>'АПКР-ЦВ и ЦБ'!D16</f>
        <v>0</v>
      </c>
      <c r="D13" s="109">
        <f>'АПКР-ЦВ и ЦБ'!E16</f>
        <v>0</v>
      </c>
      <c r="E13" s="135">
        <f>C13-D13-F13</f>
        <v>0</v>
      </c>
      <c r="F13" s="109"/>
      <c r="G13" s="110"/>
      <c r="H13" s="111"/>
      <c r="I13" s="111"/>
      <c r="J13" s="111"/>
      <c r="K13" s="111"/>
      <c r="L13" s="236"/>
      <c r="M13" s="111"/>
      <c r="N13" s="111"/>
      <c r="O13" s="112"/>
      <c r="P13" s="133">
        <v>1</v>
      </c>
      <c r="Q13" s="109">
        <f>SUM(G13:O13)*P13</f>
        <v>0</v>
      </c>
    </row>
    <row r="14" spans="1:17" s="132" customFormat="1" ht="30.75" customHeight="1" thickBot="1" x14ac:dyDescent="0.25">
      <c r="A14" s="147">
        <v>5</v>
      </c>
      <c r="B14" s="145" t="s">
        <v>87</v>
      </c>
      <c r="C14" s="314"/>
      <c r="D14" s="315"/>
      <c r="E14" s="315"/>
      <c r="F14" s="316"/>
      <c r="G14" s="144">
        <f>G10*$B$10*$G$7+G11*$B$11*$G$7+G12*$B$12*$G$7+G13*$B$13*$G$7</f>
        <v>0</v>
      </c>
      <c r="H14" s="243">
        <f t="shared" ref="H14:O14" si="3">H10*$B$10*H$7+H11*$B$11*H$7+H12*$B$12*H$7+H13*$B$13*H$7</f>
        <v>0</v>
      </c>
      <c r="I14" s="243">
        <f t="shared" si="3"/>
        <v>0</v>
      </c>
      <c r="J14" s="243">
        <f t="shared" si="3"/>
        <v>0</v>
      </c>
      <c r="K14" s="243">
        <f t="shared" si="3"/>
        <v>0</v>
      </c>
      <c r="L14" s="243">
        <f t="shared" si="3"/>
        <v>0</v>
      </c>
      <c r="M14" s="243">
        <f t="shared" si="3"/>
        <v>0</v>
      </c>
      <c r="N14" s="243">
        <f t="shared" si="3"/>
        <v>0</v>
      </c>
      <c r="O14" s="136">
        <f t="shared" si="3"/>
        <v>0</v>
      </c>
      <c r="P14" s="137"/>
      <c r="Q14" s="208">
        <f>SUM(G14:O14)</f>
        <v>0</v>
      </c>
    </row>
    <row r="15" spans="1:17" s="99" customFormat="1" ht="25.5" x14ac:dyDescent="0.2">
      <c r="A15" s="93" t="s">
        <v>1</v>
      </c>
      <c r="B15" s="94" t="s">
        <v>88</v>
      </c>
      <c r="C15" s="95">
        <f>SUM(C16:C19)</f>
        <v>0</v>
      </c>
      <c r="D15" s="95">
        <f t="shared" ref="D15" si="4">SUM(D16:D19)</f>
        <v>0</v>
      </c>
      <c r="E15" s="95">
        <f t="shared" ref="E15" si="5">SUM(E16:E19)</f>
        <v>0</v>
      </c>
      <c r="F15" s="95">
        <f t="shared" ref="F15" si="6">SUM(F16:F19)</f>
        <v>0</v>
      </c>
      <c r="G15" s="96">
        <f>SUM(G16:G19)</f>
        <v>0</v>
      </c>
      <c r="H15" s="97">
        <f t="shared" ref="H15:O15" si="7">SUM(H16:H19)</f>
        <v>0</v>
      </c>
      <c r="I15" s="97">
        <f t="shared" si="7"/>
        <v>0</v>
      </c>
      <c r="J15" s="97">
        <f t="shared" si="7"/>
        <v>0</v>
      </c>
      <c r="K15" s="97">
        <f t="shared" si="7"/>
        <v>0</v>
      </c>
      <c r="L15" s="234">
        <f t="shared" si="7"/>
        <v>0</v>
      </c>
      <c r="M15" s="97">
        <f t="shared" si="7"/>
        <v>0</v>
      </c>
      <c r="N15" s="97">
        <f t="shared" si="7"/>
        <v>0</v>
      </c>
      <c r="O15" s="96">
        <f t="shared" si="7"/>
        <v>0</v>
      </c>
      <c r="P15" s="123"/>
      <c r="Q15" s="98">
        <f>Q16+Q17+Q18+Q19</f>
        <v>0</v>
      </c>
    </row>
    <row r="16" spans="1:17" s="107" customFormat="1" x14ac:dyDescent="0.2">
      <c r="A16" s="108">
        <v>1</v>
      </c>
      <c r="B16" s="101">
        <v>0</v>
      </c>
      <c r="C16" s="119">
        <f>'АПКР-ЛСРВ'!D13</f>
        <v>0</v>
      </c>
      <c r="D16" s="119">
        <f>'АПКР-ЛСРВ'!E13</f>
        <v>0</v>
      </c>
      <c r="E16" s="103">
        <f>C16-D16-F16</f>
        <v>0</v>
      </c>
      <c r="F16" s="102"/>
      <c r="G16" s="104"/>
      <c r="H16" s="105"/>
      <c r="I16" s="105"/>
      <c r="J16" s="105"/>
      <c r="K16" s="105"/>
      <c r="L16" s="235"/>
      <c r="M16" s="105"/>
      <c r="N16" s="105"/>
      <c r="O16" s="106"/>
      <c r="P16" s="101">
        <v>0</v>
      </c>
      <c r="Q16" s="102">
        <f>SUM(G16:O16)*P16</f>
        <v>0</v>
      </c>
    </row>
    <row r="17" spans="1:17" s="107" customFormat="1" x14ac:dyDescent="0.2">
      <c r="A17" s="108">
        <v>2</v>
      </c>
      <c r="B17" s="101">
        <v>0.2</v>
      </c>
      <c r="C17" s="119">
        <f>'АПКР-ЛСРВ'!D14</f>
        <v>0</v>
      </c>
      <c r="D17" s="119">
        <f>'АПКР-ЛСРВ'!E14</f>
        <v>0</v>
      </c>
      <c r="E17" s="103">
        <f>C17-D17-F17</f>
        <v>0</v>
      </c>
      <c r="F17" s="102"/>
      <c r="G17" s="104"/>
      <c r="H17" s="105"/>
      <c r="I17" s="105"/>
      <c r="J17" s="105"/>
      <c r="K17" s="105"/>
      <c r="L17" s="235"/>
      <c r="M17" s="105"/>
      <c r="N17" s="105"/>
      <c r="O17" s="106"/>
      <c r="P17" s="101">
        <v>0.2</v>
      </c>
      <c r="Q17" s="102">
        <f t="shared" ref="Q17:Q18" si="8">SUM(G17:O17)*P17</f>
        <v>0</v>
      </c>
    </row>
    <row r="18" spans="1:17" s="107" customFormat="1" x14ac:dyDescent="0.2">
      <c r="A18" s="108">
        <v>3</v>
      </c>
      <c r="B18" s="101">
        <v>0.5</v>
      </c>
      <c r="C18" s="119">
        <f>'АПКР-ЛСРВ'!D15</f>
        <v>0</v>
      </c>
      <c r="D18" s="119">
        <f>'АПКР-ЛСРВ'!E15</f>
        <v>0</v>
      </c>
      <c r="E18" s="103">
        <f>C18-D18-F18</f>
        <v>0</v>
      </c>
      <c r="F18" s="102"/>
      <c r="G18" s="104"/>
      <c r="H18" s="105"/>
      <c r="I18" s="105"/>
      <c r="J18" s="105"/>
      <c r="K18" s="105"/>
      <c r="L18" s="235"/>
      <c r="M18" s="105"/>
      <c r="N18" s="105"/>
      <c r="O18" s="106"/>
      <c r="P18" s="101">
        <v>0.5</v>
      </c>
      <c r="Q18" s="102">
        <f t="shared" si="8"/>
        <v>0</v>
      </c>
    </row>
    <row r="19" spans="1:17" s="107" customFormat="1" x14ac:dyDescent="0.2">
      <c r="A19" s="108">
        <v>4</v>
      </c>
      <c r="B19" s="133">
        <v>1</v>
      </c>
      <c r="C19" s="119">
        <f>'АПКР-ЛСРВ'!D16</f>
        <v>0</v>
      </c>
      <c r="D19" s="119">
        <f>'АПКР-ЛСРВ'!E16</f>
        <v>0</v>
      </c>
      <c r="E19" s="135">
        <f>C19-D19-F19</f>
        <v>0</v>
      </c>
      <c r="F19" s="109"/>
      <c r="G19" s="110"/>
      <c r="H19" s="111"/>
      <c r="I19" s="111"/>
      <c r="J19" s="111"/>
      <c r="K19" s="111"/>
      <c r="L19" s="236"/>
      <c r="M19" s="111"/>
      <c r="N19" s="111"/>
      <c r="O19" s="112"/>
      <c r="P19" s="133">
        <v>1</v>
      </c>
      <c r="Q19" s="109">
        <f>SUM(G19:O19)*P19</f>
        <v>0</v>
      </c>
    </row>
    <row r="20" spans="1:17" s="107" customFormat="1" ht="30.75" customHeight="1" thickBot="1" x14ac:dyDescent="0.25">
      <c r="A20" s="146">
        <v>5</v>
      </c>
      <c r="B20" s="145" t="s">
        <v>71</v>
      </c>
      <c r="C20" s="314"/>
      <c r="D20" s="315"/>
      <c r="E20" s="315"/>
      <c r="F20" s="316"/>
      <c r="G20" s="144">
        <f>G16*$B$16*G$7+G17*$B$17*G$7+G18*$B$18*G$7+G19*$B$19*G$7</f>
        <v>0</v>
      </c>
      <c r="H20" s="243">
        <f>H16*$B$16*H$7+H17*$B$17*H$7+H18*$B$18*H$7+H19*$B$19*H$7</f>
        <v>0</v>
      </c>
      <c r="I20" s="243">
        <f t="shared" ref="I20:O20" si="9">I16*$B$16*I$7+I17*$B$17*I$7+I18*$B$18*I$7+I19*$B$19*I$7</f>
        <v>0</v>
      </c>
      <c r="J20" s="243">
        <f t="shared" si="9"/>
        <v>0</v>
      </c>
      <c r="K20" s="243">
        <f t="shared" si="9"/>
        <v>0</v>
      </c>
      <c r="L20" s="243">
        <f t="shared" si="9"/>
        <v>0</v>
      </c>
      <c r="M20" s="243">
        <f t="shared" si="9"/>
        <v>0</v>
      </c>
      <c r="N20" s="243">
        <f t="shared" si="9"/>
        <v>0</v>
      </c>
      <c r="O20" s="243">
        <f t="shared" si="9"/>
        <v>0</v>
      </c>
      <c r="P20" s="245"/>
      <c r="Q20" s="208">
        <f>SUM(G20:O20)</f>
        <v>0</v>
      </c>
    </row>
    <row r="21" spans="1:17" s="99" customFormat="1" x14ac:dyDescent="0.2">
      <c r="A21" s="113" t="s">
        <v>2</v>
      </c>
      <c r="B21" s="94" t="s">
        <v>89</v>
      </c>
      <c r="C21" s="95">
        <f>SUM(C22:C25)</f>
        <v>0</v>
      </c>
      <c r="D21" s="95">
        <f t="shared" ref="D21" si="10">SUM(D22:D25)</f>
        <v>0</v>
      </c>
      <c r="E21" s="95">
        <f t="shared" ref="E21" si="11">SUM(E22:E25)</f>
        <v>0</v>
      </c>
      <c r="F21" s="95">
        <f t="shared" ref="F21" si="12">SUM(F22:F25)</f>
        <v>0</v>
      </c>
      <c r="G21" s="96">
        <f>SUM(G22:G25)</f>
        <v>0</v>
      </c>
      <c r="H21" s="97">
        <f t="shared" ref="H21:O21" si="13">SUM(H22:H25)</f>
        <v>0</v>
      </c>
      <c r="I21" s="97">
        <f t="shared" si="13"/>
        <v>0</v>
      </c>
      <c r="J21" s="97">
        <f t="shared" si="13"/>
        <v>0</v>
      </c>
      <c r="K21" s="97">
        <f t="shared" si="13"/>
        <v>0</v>
      </c>
      <c r="L21" s="234">
        <f t="shared" si="13"/>
        <v>0</v>
      </c>
      <c r="M21" s="97">
        <f t="shared" si="13"/>
        <v>0</v>
      </c>
      <c r="N21" s="97">
        <f t="shared" si="13"/>
        <v>0</v>
      </c>
      <c r="O21" s="96">
        <f t="shared" si="13"/>
        <v>0</v>
      </c>
      <c r="P21" s="123"/>
      <c r="Q21" s="98">
        <f>Q22+Q23+Q24+Q25</f>
        <v>0</v>
      </c>
    </row>
    <row r="22" spans="1:17" s="107" customFormat="1" x14ac:dyDescent="0.2">
      <c r="A22" s="114">
        <v>1</v>
      </c>
      <c r="B22" s="101">
        <v>0</v>
      </c>
      <c r="C22" s="119">
        <f>'АПКР-ЈИ'!D13</f>
        <v>0</v>
      </c>
      <c r="D22" s="119">
        <f>'АПКР-ЈИ'!E13</f>
        <v>0</v>
      </c>
      <c r="E22" s="103">
        <f>C22-D22-F22</f>
        <v>0</v>
      </c>
      <c r="F22" s="102"/>
      <c r="G22" s="104"/>
      <c r="H22" s="105"/>
      <c r="I22" s="105"/>
      <c r="J22" s="105"/>
      <c r="K22" s="105"/>
      <c r="L22" s="235"/>
      <c r="M22" s="105"/>
      <c r="N22" s="105"/>
      <c r="O22" s="106"/>
      <c r="P22" s="101">
        <v>0</v>
      </c>
      <c r="Q22" s="102">
        <f>SUM(G22:O22)*P22</f>
        <v>0</v>
      </c>
    </row>
    <row r="23" spans="1:17" s="107" customFormat="1" x14ac:dyDescent="0.2">
      <c r="A23" s="114">
        <v>2</v>
      </c>
      <c r="B23" s="101">
        <v>0.2</v>
      </c>
      <c r="C23" s="119">
        <f>'АПКР-ЈИ'!D14</f>
        <v>0</v>
      </c>
      <c r="D23" s="119">
        <f>'АПКР-ЈИ'!E14</f>
        <v>0</v>
      </c>
      <c r="E23" s="103">
        <f>C23-D23-F23</f>
        <v>0</v>
      </c>
      <c r="F23" s="102"/>
      <c r="G23" s="104"/>
      <c r="H23" s="105"/>
      <c r="I23" s="105"/>
      <c r="J23" s="105"/>
      <c r="K23" s="105"/>
      <c r="L23" s="235"/>
      <c r="M23" s="105"/>
      <c r="N23" s="105"/>
      <c r="O23" s="106"/>
      <c r="P23" s="101">
        <v>0.2</v>
      </c>
      <c r="Q23" s="102">
        <f t="shared" ref="Q23:Q24" si="14">SUM(G23:O23)*P23</f>
        <v>0</v>
      </c>
    </row>
    <row r="24" spans="1:17" s="107" customFormat="1" x14ac:dyDescent="0.2">
      <c r="A24" s="114">
        <v>3</v>
      </c>
      <c r="B24" s="101">
        <v>0.5</v>
      </c>
      <c r="C24" s="119">
        <f>'АПКР-ЈИ'!D15</f>
        <v>0</v>
      </c>
      <c r="D24" s="119">
        <f>'АПКР-ЈИ'!E15</f>
        <v>0</v>
      </c>
      <c r="E24" s="103">
        <f>C24-D24-F24</f>
        <v>0</v>
      </c>
      <c r="F24" s="102"/>
      <c r="G24" s="104"/>
      <c r="H24" s="105"/>
      <c r="I24" s="105"/>
      <c r="J24" s="105"/>
      <c r="K24" s="105"/>
      <c r="L24" s="235"/>
      <c r="M24" s="105"/>
      <c r="N24" s="105"/>
      <c r="O24" s="106"/>
      <c r="P24" s="101">
        <v>0.5</v>
      </c>
      <c r="Q24" s="102">
        <f t="shared" si="14"/>
        <v>0</v>
      </c>
    </row>
    <row r="25" spans="1:17" s="107" customFormat="1" x14ac:dyDescent="0.2">
      <c r="A25" s="141">
        <v>4</v>
      </c>
      <c r="B25" s="130">
        <v>1</v>
      </c>
      <c r="C25" s="119">
        <f>'АПКР-ЈИ'!D16</f>
        <v>0</v>
      </c>
      <c r="D25" s="119">
        <f>'АПКР-ЈИ'!E16</f>
        <v>0</v>
      </c>
      <c r="E25" s="138">
        <f>C25-D25-F25</f>
        <v>0</v>
      </c>
      <c r="F25" s="118"/>
      <c r="G25" s="139"/>
      <c r="H25" s="131"/>
      <c r="I25" s="131"/>
      <c r="J25" s="131"/>
      <c r="K25" s="131"/>
      <c r="L25" s="237"/>
      <c r="M25" s="131"/>
      <c r="N25" s="131"/>
      <c r="O25" s="140"/>
      <c r="P25" s="130">
        <v>1</v>
      </c>
      <c r="Q25" s="109">
        <f>SUM(G25:O25)*P25</f>
        <v>0</v>
      </c>
    </row>
    <row r="26" spans="1:17" s="107" customFormat="1" ht="30" customHeight="1" thickBot="1" x14ac:dyDescent="0.25">
      <c r="A26" s="148">
        <v>5</v>
      </c>
      <c r="B26" s="145" t="s">
        <v>98</v>
      </c>
      <c r="C26" s="317"/>
      <c r="D26" s="318"/>
      <c r="E26" s="318"/>
      <c r="F26" s="319"/>
      <c r="G26" s="144">
        <f>G22*$B$22*G$7+G23*$B$23*G$7+G24*$B$24*G$7+G25*$B$25*G$7</f>
        <v>0</v>
      </c>
      <c r="H26" s="243">
        <f t="shared" ref="H26:O26" si="15">H22*$B$22*H$7+H23*$B$23*H$7+H24*$B$24*H$7+H25*$B$25*H$7</f>
        <v>0</v>
      </c>
      <c r="I26" s="243">
        <f t="shared" si="15"/>
        <v>0</v>
      </c>
      <c r="J26" s="243">
        <f t="shared" si="15"/>
        <v>0</v>
      </c>
      <c r="K26" s="243">
        <f t="shared" si="15"/>
        <v>0</v>
      </c>
      <c r="L26" s="243">
        <f t="shared" si="15"/>
        <v>0</v>
      </c>
      <c r="M26" s="243">
        <f t="shared" si="15"/>
        <v>0</v>
      </c>
      <c r="N26" s="243">
        <f t="shared" si="15"/>
        <v>0</v>
      </c>
      <c r="O26" s="142">
        <f t="shared" si="15"/>
        <v>0</v>
      </c>
      <c r="P26" s="143"/>
      <c r="Q26" s="208">
        <f>SUM(G26:O26)</f>
        <v>0</v>
      </c>
    </row>
    <row r="27" spans="1:17" s="99" customFormat="1" ht="30" customHeight="1" x14ac:dyDescent="0.2">
      <c r="A27" s="93" t="s">
        <v>3</v>
      </c>
      <c r="B27" s="94" t="s">
        <v>90</v>
      </c>
      <c r="C27" s="95">
        <f>SUM(C28:C31)</f>
        <v>0</v>
      </c>
      <c r="D27" s="95">
        <f t="shared" ref="D27" si="16">SUM(D28:D31)</f>
        <v>0</v>
      </c>
      <c r="E27" s="95">
        <f t="shared" ref="E27" si="17">SUM(E28:E31)</f>
        <v>0</v>
      </c>
      <c r="F27" s="95">
        <f t="shared" ref="F27" si="18">SUM(F28:F31)</f>
        <v>0</v>
      </c>
      <c r="G27" s="96">
        <f>SUM(G28:G31)</f>
        <v>0</v>
      </c>
      <c r="H27" s="97">
        <f t="shared" ref="H27:O27" si="19">SUM(H28:H31)</f>
        <v>0</v>
      </c>
      <c r="I27" s="97">
        <f t="shared" si="19"/>
        <v>0</v>
      </c>
      <c r="J27" s="97">
        <f t="shared" si="19"/>
        <v>0</v>
      </c>
      <c r="K27" s="97">
        <f t="shared" si="19"/>
        <v>0</v>
      </c>
      <c r="L27" s="234">
        <f t="shared" si="19"/>
        <v>0</v>
      </c>
      <c r="M27" s="97">
        <f t="shared" si="19"/>
        <v>0</v>
      </c>
      <c r="N27" s="97">
        <f t="shared" si="19"/>
        <v>0</v>
      </c>
      <c r="O27" s="96">
        <f t="shared" si="19"/>
        <v>0</v>
      </c>
      <c r="P27" s="123"/>
      <c r="Q27" s="98">
        <f>Q28+Q29+Q30+Q31</f>
        <v>0</v>
      </c>
    </row>
    <row r="28" spans="1:17" s="107" customFormat="1" x14ac:dyDescent="0.2">
      <c r="A28" s="108">
        <v>1</v>
      </c>
      <c r="B28" s="101">
        <v>0</v>
      </c>
      <c r="C28" s="119">
        <f>'АПКР-МРБ и МО'!D13</f>
        <v>0</v>
      </c>
      <c r="D28" s="119">
        <f>'АПКР-МРБ и МО'!E13</f>
        <v>0</v>
      </c>
      <c r="E28" s="103">
        <f>C28-D28-F28</f>
        <v>0</v>
      </c>
      <c r="F28" s="102"/>
      <c r="G28" s="104"/>
      <c r="H28" s="105"/>
      <c r="I28" s="105"/>
      <c r="J28" s="105"/>
      <c r="K28" s="105"/>
      <c r="L28" s="235"/>
      <c r="M28" s="105"/>
      <c r="N28" s="105"/>
      <c r="O28" s="106"/>
      <c r="P28" s="101">
        <v>0</v>
      </c>
      <c r="Q28" s="102">
        <f>SUM(G28:O28)*P28</f>
        <v>0</v>
      </c>
    </row>
    <row r="29" spans="1:17" s="107" customFormat="1" x14ac:dyDescent="0.2">
      <c r="A29" s="108">
        <v>2</v>
      </c>
      <c r="B29" s="101">
        <v>0.2</v>
      </c>
      <c r="C29" s="119">
        <f>'АПКР-МРБ и МО'!D14</f>
        <v>0</v>
      </c>
      <c r="D29" s="119">
        <f>'АПКР-МРБ и МО'!E14</f>
        <v>0</v>
      </c>
      <c r="E29" s="103">
        <f>C29-D29-F29</f>
        <v>0</v>
      </c>
      <c r="F29" s="102"/>
      <c r="G29" s="104"/>
      <c r="H29" s="105"/>
      <c r="I29" s="105"/>
      <c r="J29" s="105"/>
      <c r="K29" s="105"/>
      <c r="L29" s="235"/>
      <c r="M29" s="105"/>
      <c r="N29" s="105"/>
      <c r="O29" s="106"/>
      <c r="P29" s="101">
        <v>0.2</v>
      </c>
      <c r="Q29" s="102">
        <f t="shared" ref="Q29:Q30" si="20">SUM(G29:O29)*P29</f>
        <v>0</v>
      </c>
    </row>
    <row r="30" spans="1:17" s="107" customFormat="1" x14ac:dyDescent="0.2">
      <c r="A30" s="108">
        <v>3</v>
      </c>
      <c r="B30" s="101">
        <v>0.5</v>
      </c>
      <c r="C30" s="119">
        <f>'АПКР-МРБ и МО'!D15</f>
        <v>0</v>
      </c>
      <c r="D30" s="119">
        <f>'АПКР-МРБ и МО'!E15</f>
        <v>0</v>
      </c>
      <c r="E30" s="103">
        <f>C30-D30-F30</f>
        <v>0</v>
      </c>
      <c r="F30" s="102"/>
      <c r="G30" s="104"/>
      <c r="H30" s="105"/>
      <c r="I30" s="105"/>
      <c r="J30" s="105"/>
      <c r="K30" s="105"/>
      <c r="L30" s="235"/>
      <c r="M30" s="105"/>
      <c r="N30" s="105"/>
      <c r="O30" s="106"/>
      <c r="P30" s="101">
        <v>0.5</v>
      </c>
      <c r="Q30" s="102">
        <f t="shared" si="20"/>
        <v>0</v>
      </c>
    </row>
    <row r="31" spans="1:17" s="107" customFormat="1" x14ac:dyDescent="0.2">
      <c r="A31" s="116">
        <v>4</v>
      </c>
      <c r="B31" s="130">
        <v>1</v>
      </c>
      <c r="C31" s="119">
        <f>'АПКР-МРБ и МО'!D16</f>
        <v>0</v>
      </c>
      <c r="D31" s="119">
        <f>'АПКР-МРБ и МО'!E16</f>
        <v>0</v>
      </c>
      <c r="E31" s="138">
        <f>C31-D31-F31</f>
        <v>0</v>
      </c>
      <c r="F31" s="118"/>
      <c r="G31" s="139"/>
      <c r="H31" s="131"/>
      <c r="I31" s="131"/>
      <c r="J31" s="131"/>
      <c r="K31" s="131"/>
      <c r="L31" s="237"/>
      <c r="M31" s="131"/>
      <c r="N31" s="131"/>
      <c r="O31" s="140"/>
      <c r="P31" s="130">
        <v>1</v>
      </c>
      <c r="Q31" s="109">
        <f>SUM(G31:O31)*P31</f>
        <v>0</v>
      </c>
    </row>
    <row r="32" spans="1:17" s="107" customFormat="1" ht="39" thickBot="1" x14ac:dyDescent="0.25">
      <c r="A32" s="146">
        <v>5</v>
      </c>
      <c r="B32" s="145" t="s">
        <v>99</v>
      </c>
      <c r="C32" s="317"/>
      <c r="D32" s="318"/>
      <c r="E32" s="318"/>
      <c r="F32" s="319"/>
      <c r="G32" s="144">
        <f>G28*$B$28*G$7+G29*$B$29*G$7+G30*$B$30*G$7+G31*$B$31*G$7</f>
        <v>0</v>
      </c>
      <c r="H32" s="243">
        <f t="shared" ref="H32:O32" si="21">H28*$B$28*H$7+H29*$B$29*H$7+H30*$B$30*H$7+H31*$B$31*H$7</f>
        <v>0</v>
      </c>
      <c r="I32" s="243">
        <f t="shared" si="21"/>
        <v>0</v>
      </c>
      <c r="J32" s="243">
        <f t="shared" si="21"/>
        <v>0</v>
      </c>
      <c r="K32" s="243">
        <f t="shared" si="21"/>
        <v>0</v>
      </c>
      <c r="L32" s="243">
        <f t="shared" si="21"/>
        <v>0</v>
      </c>
      <c r="M32" s="243">
        <f t="shared" si="21"/>
        <v>0</v>
      </c>
      <c r="N32" s="243">
        <f t="shared" si="21"/>
        <v>0</v>
      </c>
      <c r="O32" s="142">
        <f t="shared" si="21"/>
        <v>0</v>
      </c>
      <c r="P32" s="143"/>
      <c r="Q32" s="208">
        <f>SUM(G32:O32)</f>
        <v>0</v>
      </c>
    </row>
    <row r="33" spans="1:17" s="99" customFormat="1" x14ac:dyDescent="0.2">
      <c r="A33" s="93" t="s">
        <v>4</v>
      </c>
      <c r="B33" s="94" t="s">
        <v>91</v>
      </c>
      <c r="C33" s="95">
        <f>SUM(C34:C37)</f>
        <v>0</v>
      </c>
      <c r="D33" s="95">
        <f t="shared" ref="D33" si="22">SUM(D34:D37)</f>
        <v>0</v>
      </c>
      <c r="E33" s="95">
        <f t="shared" ref="E33" si="23">SUM(E34:E37)</f>
        <v>0</v>
      </c>
      <c r="F33" s="95">
        <f t="shared" ref="F33" si="24">SUM(F34:F37)</f>
        <v>0</v>
      </c>
      <c r="G33" s="96">
        <f>SUM(G34:G37)</f>
        <v>0</v>
      </c>
      <c r="H33" s="97">
        <f t="shared" ref="H33:O33" si="25">SUM(H34:H37)</f>
        <v>0</v>
      </c>
      <c r="I33" s="97">
        <f t="shared" si="25"/>
        <v>0</v>
      </c>
      <c r="J33" s="97">
        <f t="shared" si="25"/>
        <v>0</v>
      </c>
      <c r="K33" s="97">
        <f t="shared" si="25"/>
        <v>0</v>
      </c>
      <c r="L33" s="234">
        <f t="shared" si="25"/>
        <v>0</v>
      </c>
      <c r="M33" s="97">
        <f t="shared" si="25"/>
        <v>0</v>
      </c>
      <c r="N33" s="97">
        <f t="shared" si="25"/>
        <v>0</v>
      </c>
      <c r="O33" s="96">
        <f t="shared" si="25"/>
        <v>0</v>
      </c>
      <c r="P33" s="123"/>
      <c r="Q33" s="98">
        <f>Q34+Q35+Q36+Q37</f>
        <v>0</v>
      </c>
    </row>
    <row r="34" spans="1:17" s="107" customFormat="1" x14ac:dyDescent="0.2">
      <c r="A34" s="108">
        <v>1</v>
      </c>
      <c r="B34" s="101">
        <v>0</v>
      </c>
      <c r="C34" s="119">
        <f>'АПКР-Б'!D13</f>
        <v>0</v>
      </c>
      <c r="D34" s="119">
        <f>'АПКР-Б'!E13</f>
        <v>0</v>
      </c>
      <c r="E34" s="103">
        <f>C34-D34-F34</f>
        <v>0</v>
      </c>
      <c r="F34" s="102"/>
      <c r="G34" s="104"/>
      <c r="H34" s="105"/>
      <c r="I34" s="105"/>
      <c r="J34" s="105"/>
      <c r="K34" s="105"/>
      <c r="L34" s="235"/>
      <c r="M34" s="105"/>
      <c r="N34" s="105"/>
      <c r="O34" s="106"/>
      <c r="P34" s="101">
        <v>0</v>
      </c>
      <c r="Q34" s="102">
        <f>SUM(G34:O34)*P34</f>
        <v>0</v>
      </c>
    </row>
    <row r="35" spans="1:17" s="107" customFormat="1" x14ac:dyDescent="0.2">
      <c r="A35" s="115">
        <v>2</v>
      </c>
      <c r="B35" s="101">
        <v>0.2</v>
      </c>
      <c r="C35" s="119">
        <f>'АПКР-Б'!D14</f>
        <v>0</v>
      </c>
      <c r="D35" s="119">
        <f>'АПКР-Б'!E14</f>
        <v>0</v>
      </c>
      <c r="E35" s="103">
        <f>C35-D35-F35</f>
        <v>0</v>
      </c>
      <c r="F35" s="102"/>
      <c r="G35" s="104"/>
      <c r="H35" s="105"/>
      <c r="I35" s="105"/>
      <c r="J35" s="105"/>
      <c r="K35" s="105"/>
      <c r="L35" s="235"/>
      <c r="M35" s="105"/>
      <c r="N35" s="105"/>
      <c r="O35" s="106"/>
      <c r="P35" s="101">
        <v>0.2</v>
      </c>
      <c r="Q35" s="102">
        <f t="shared" ref="Q35:Q36" si="26">SUM(G35:O35)*P35</f>
        <v>0</v>
      </c>
    </row>
    <row r="36" spans="1:17" s="107" customFormat="1" x14ac:dyDescent="0.2">
      <c r="A36" s="108">
        <v>3</v>
      </c>
      <c r="B36" s="101">
        <v>0.5</v>
      </c>
      <c r="C36" s="119">
        <f>'АПКР-Б'!D15</f>
        <v>0</v>
      </c>
      <c r="D36" s="119">
        <f>'АПКР-Б'!E15</f>
        <v>0</v>
      </c>
      <c r="E36" s="103">
        <f>C36-D36-F36</f>
        <v>0</v>
      </c>
      <c r="F36" s="102"/>
      <c r="G36" s="104"/>
      <c r="H36" s="105"/>
      <c r="I36" s="105"/>
      <c r="J36" s="105"/>
      <c r="K36" s="105"/>
      <c r="L36" s="235"/>
      <c r="M36" s="105"/>
      <c r="N36" s="105"/>
      <c r="O36" s="106"/>
      <c r="P36" s="101">
        <v>0.5</v>
      </c>
      <c r="Q36" s="102">
        <f t="shared" si="26"/>
        <v>0</v>
      </c>
    </row>
    <row r="37" spans="1:17" s="107" customFormat="1" x14ac:dyDescent="0.2">
      <c r="A37" s="116">
        <v>4</v>
      </c>
      <c r="B37" s="130">
        <v>1</v>
      </c>
      <c r="C37" s="119">
        <f>'АПКР-Б'!D16</f>
        <v>0</v>
      </c>
      <c r="D37" s="119">
        <f>'АПКР-Б'!E16</f>
        <v>0</v>
      </c>
      <c r="E37" s="138">
        <f>C37-D37-F37</f>
        <v>0</v>
      </c>
      <c r="F37" s="118"/>
      <c r="G37" s="139"/>
      <c r="H37" s="131"/>
      <c r="I37" s="131"/>
      <c r="J37" s="131"/>
      <c r="K37" s="131"/>
      <c r="L37" s="237"/>
      <c r="M37" s="131"/>
      <c r="N37" s="131"/>
      <c r="O37" s="140"/>
      <c r="P37" s="130">
        <v>1</v>
      </c>
      <c r="Q37" s="109">
        <f>SUM(G37:O37)*P37</f>
        <v>0</v>
      </c>
    </row>
    <row r="38" spans="1:17" s="107" customFormat="1" ht="13.5" thickBot="1" x14ac:dyDescent="0.25">
      <c r="A38" s="146">
        <v>5</v>
      </c>
      <c r="B38" s="145" t="s">
        <v>100</v>
      </c>
      <c r="C38" s="317"/>
      <c r="D38" s="318"/>
      <c r="E38" s="318"/>
      <c r="F38" s="319"/>
      <c r="G38" s="144">
        <f>G34*$B$34*G$7+G35*$B$35*G$7+G36*$B$36*G$7+G37*$B$37*G$7</f>
        <v>0</v>
      </c>
      <c r="H38" s="243">
        <f t="shared" ref="H38:O38" si="27">H34*$B$34*H$7+H35*$B$35*H$7+H36*$B$36*H$7+H37*$B$37*H$7</f>
        <v>0</v>
      </c>
      <c r="I38" s="243">
        <f t="shared" si="27"/>
        <v>0</v>
      </c>
      <c r="J38" s="243">
        <f t="shared" si="27"/>
        <v>0</v>
      </c>
      <c r="K38" s="243">
        <f t="shared" si="27"/>
        <v>0</v>
      </c>
      <c r="L38" s="243">
        <f t="shared" si="27"/>
        <v>0</v>
      </c>
      <c r="M38" s="243">
        <f t="shared" si="27"/>
        <v>0</v>
      </c>
      <c r="N38" s="243">
        <f t="shared" si="27"/>
        <v>0</v>
      </c>
      <c r="O38" s="244">
        <f t="shared" si="27"/>
        <v>0</v>
      </c>
      <c r="P38" s="143"/>
      <c r="Q38" s="208">
        <f>SUM(G38:O38)</f>
        <v>0</v>
      </c>
    </row>
    <row r="39" spans="1:17" s="99" customFormat="1" x14ac:dyDescent="0.2">
      <c r="A39" s="93" t="s">
        <v>5</v>
      </c>
      <c r="B39" s="94" t="s">
        <v>92</v>
      </c>
      <c r="C39" s="95">
        <f>SUM(C40:C43)</f>
        <v>0</v>
      </c>
      <c r="D39" s="95">
        <f t="shared" ref="D39" si="28">SUM(D40:D43)</f>
        <v>0</v>
      </c>
      <c r="E39" s="95">
        <f t="shared" ref="E39" si="29">SUM(E40:E43)</f>
        <v>0</v>
      </c>
      <c r="F39" s="95">
        <f t="shared" ref="F39" si="30">SUM(F40:F43)</f>
        <v>0</v>
      </c>
      <c r="G39" s="96">
        <f>SUM(G40:G43)</f>
        <v>0</v>
      </c>
      <c r="H39" s="97">
        <f t="shared" ref="H39:O39" si="31">SUM(H40:H43)</f>
        <v>0</v>
      </c>
      <c r="I39" s="97">
        <f t="shared" si="31"/>
        <v>0</v>
      </c>
      <c r="J39" s="97">
        <f t="shared" si="31"/>
        <v>0</v>
      </c>
      <c r="K39" s="97">
        <f t="shared" si="31"/>
        <v>0</v>
      </c>
      <c r="L39" s="234">
        <f t="shared" si="31"/>
        <v>0</v>
      </c>
      <c r="M39" s="97">
        <f t="shared" si="31"/>
        <v>0</v>
      </c>
      <c r="N39" s="97">
        <f t="shared" si="31"/>
        <v>0</v>
      </c>
      <c r="O39" s="96">
        <f t="shared" si="31"/>
        <v>0</v>
      </c>
      <c r="P39" s="123"/>
      <c r="Q39" s="98">
        <f>Q40+Q41+Q42+Q43</f>
        <v>0</v>
      </c>
    </row>
    <row r="40" spans="1:17" s="107" customFormat="1" x14ac:dyDescent="0.2">
      <c r="A40" s="108">
        <v>1</v>
      </c>
      <c r="B40" s="101">
        <v>0</v>
      </c>
      <c r="C40" s="119">
        <f>'АПКР-ДТД'!D13</f>
        <v>0</v>
      </c>
      <c r="D40" s="119">
        <f>'АПКР-ДТД'!E13</f>
        <v>0</v>
      </c>
      <c r="E40" s="103">
        <f>C40-D40-F40</f>
        <v>0</v>
      </c>
      <c r="F40" s="102"/>
      <c r="G40" s="104"/>
      <c r="H40" s="105"/>
      <c r="I40" s="105"/>
      <c r="J40" s="105"/>
      <c r="K40" s="105"/>
      <c r="L40" s="235"/>
      <c r="M40" s="105"/>
      <c r="N40" s="105"/>
      <c r="O40" s="106"/>
      <c r="P40" s="101">
        <v>0</v>
      </c>
      <c r="Q40" s="102">
        <f>SUM(G40:O40)*P40</f>
        <v>0</v>
      </c>
    </row>
    <row r="41" spans="1:17" s="107" customFormat="1" x14ac:dyDescent="0.2">
      <c r="A41" s="108">
        <v>2</v>
      </c>
      <c r="B41" s="101">
        <v>0.2</v>
      </c>
      <c r="C41" s="119">
        <f>'АПКР-ДТД'!D14</f>
        <v>0</v>
      </c>
      <c r="D41" s="119">
        <f>'АПКР-ДТД'!E14</f>
        <v>0</v>
      </c>
      <c r="E41" s="103">
        <f>C41-D41-F41</f>
        <v>0</v>
      </c>
      <c r="F41" s="102"/>
      <c r="G41" s="104"/>
      <c r="H41" s="105"/>
      <c r="I41" s="105"/>
      <c r="J41" s="105"/>
      <c r="K41" s="105"/>
      <c r="L41" s="235"/>
      <c r="M41" s="105"/>
      <c r="N41" s="105"/>
      <c r="O41" s="106"/>
      <c r="P41" s="101">
        <v>0.2</v>
      </c>
      <c r="Q41" s="102">
        <f t="shared" ref="Q41:Q42" si="32">SUM(G41:O41)*P41</f>
        <v>0</v>
      </c>
    </row>
    <row r="42" spans="1:17" s="107" customFormat="1" x14ac:dyDescent="0.2">
      <c r="A42" s="108">
        <v>3</v>
      </c>
      <c r="B42" s="101">
        <v>0.5</v>
      </c>
      <c r="C42" s="119">
        <f>'АПКР-ДТД'!D15</f>
        <v>0</v>
      </c>
      <c r="D42" s="119">
        <f>'АПКР-ДТД'!E15</f>
        <v>0</v>
      </c>
      <c r="E42" s="103">
        <f>C42-D42-F42</f>
        <v>0</v>
      </c>
      <c r="F42" s="102"/>
      <c r="G42" s="104"/>
      <c r="H42" s="105"/>
      <c r="I42" s="105"/>
      <c r="J42" s="105"/>
      <c r="K42" s="105"/>
      <c r="L42" s="235"/>
      <c r="M42" s="105"/>
      <c r="N42" s="105"/>
      <c r="O42" s="106"/>
      <c r="P42" s="101">
        <v>0.5</v>
      </c>
      <c r="Q42" s="102">
        <f t="shared" si="32"/>
        <v>0</v>
      </c>
    </row>
    <row r="43" spans="1:17" s="107" customFormat="1" x14ac:dyDescent="0.2">
      <c r="A43" s="116">
        <v>4</v>
      </c>
      <c r="B43" s="130">
        <v>1</v>
      </c>
      <c r="C43" s="119">
        <f>'АПКР-ДТД'!D16</f>
        <v>0</v>
      </c>
      <c r="D43" s="119">
        <f>'АПКР-ДТД'!E16</f>
        <v>0</v>
      </c>
      <c r="E43" s="138">
        <f>C43-D43-F43</f>
        <v>0</v>
      </c>
      <c r="F43" s="118"/>
      <c r="G43" s="139"/>
      <c r="H43" s="131"/>
      <c r="I43" s="131"/>
      <c r="J43" s="131"/>
      <c r="K43" s="131"/>
      <c r="L43" s="237"/>
      <c r="M43" s="131"/>
      <c r="N43" s="131"/>
      <c r="O43" s="140"/>
      <c r="P43" s="130">
        <v>1</v>
      </c>
      <c r="Q43" s="109">
        <f>SUM(G43:O43)*P43</f>
        <v>0</v>
      </c>
    </row>
    <row r="44" spans="1:17" s="107" customFormat="1" ht="30" customHeight="1" thickBot="1" x14ac:dyDescent="0.25">
      <c r="A44" s="146">
        <v>5</v>
      </c>
      <c r="B44" s="145" t="s">
        <v>101</v>
      </c>
      <c r="C44" s="317"/>
      <c r="D44" s="318"/>
      <c r="E44" s="318"/>
      <c r="F44" s="319"/>
      <c r="G44" s="144">
        <f>G40*$B$40*G$7+G41*$B$41*G$7+G42*$B$42*G$7+G43*$B$43*G$7</f>
        <v>0</v>
      </c>
      <c r="H44" s="243">
        <f t="shared" ref="H44:O44" si="33">H40*$B$40*H$7+H41*$B$41*H$7+H42*$B$42*H$7+H43*$B$43*H$7</f>
        <v>0</v>
      </c>
      <c r="I44" s="243">
        <f t="shared" si="33"/>
        <v>0</v>
      </c>
      <c r="J44" s="243">
        <f t="shared" si="33"/>
        <v>0</v>
      </c>
      <c r="K44" s="243">
        <f t="shared" si="33"/>
        <v>0</v>
      </c>
      <c r="L44" s="243">
        <f t="shared" si="33"/>
        <v>0</v>
      </c>
      <c r="M44" s="243">
        <f t="shared" si="33"/>
        <v>0</v>
      </c>
      <c r="N44" s="243">
        <f t="shared" si="33"/>
        <v>0</v>
      </c>
      <c r="O44" s="142">
        <f t="shared" si="33"/>
        <v>0</v>
      </c>
      <c r="P44" s="143"/>
      <c r="Q44" s="208">
        <f>SUM(G44:O44)</f>
        <v>0</v>
      </c>
    </row>
    <row r="45" spans="1:17" s="99" customFormat="1" x14ac:dyDescent="0.2">
      <c r="A45" s="93" t="s">
        <v>6</v>
      </c>
      <c r="B45" s="94" t="s">
        <v>93</v>
      </c>
      <c r="C45" s="95">
        <f>SUM(C46:C49)</f>
        <v>0</v>
      </c>
      <c r="D45" s="95">
        <f t="shared" ref="D45" si="34">SUM(D46:D49)</f>
        <v>0</v>
      </c>
      <c r="E45" s="95">
        <f t="shared" ref="E45" si="35">SUM(E46:E49)</f>
        <v>0</v>
      </c>
      <c r="F45" s="95">
        <f t="shared" ref="F45" si="36">SUM(F46:F49)</f>
        <v>0</v>
      </c>
      <c r="G45" s="96">
        <f>SUM(G46:G49)</f>
        <v>0</v>
      </c>
      <c r="H45" s="97">
        <f t="shared" ref="H45:O45" si="37">SUM(H46:H49)</f>
        <v>0</v>
      </c>
      <c r="I45" s="97">
        <f t="shared" si="37"/>
        <v>0</v>
      </c>
      <c r="J45" s="97">
        <f t="shared" si="37"/>
        <v>0</v>
      </c>
      <c r="K45" s="97">
        <f t="shared" si="37"/>
        <v>0</v>
      </c>
      <c r="L45" s="234">
        <f t="shared" si="37"/>
        <v>0</v>
      </c>
      <c r="M45" s="97">
        <f t="shared" si="37"/>
        <v>0</v>
      </c>
      <c r="N45" s="97">
        <f t="shared" si="37"/>
        <v>0</v>
      </c>
      <c r="O45" s="96">
        <f t="shared" si="37"/>
        <v>0</v>
      </c>
      <c r="P45" s="123"/>
      <c r="Q45" s="98">
        <f>Q46+Q47+Q48+Q49</f>
        <v>0</v>
      </c>
    </row>
    <row r="46" spans="1:17" s="107" customFormat="1" x14ac:dyDescent="0.2">
      <c r="A46" s="108">
        <v>1</v>
      </c>
      <c r="B46" s="101">
        <v>0</v>
      </c>
      <c r="C46" s="119">
        <f>'АПКР-ПМК'!D13</f>
        <v>0</v>
      </c>
      <c r="D46" s="119">
        <f>'АПКР-ПМК'!E13</f>
        <v>0</v>
      </c>
      <c r="E46" s="103">
        <f>C46-D46-F46</f>
        <v>0</v>
      </c>
      <c r="F46" s="102"/>
      <c r="G46" s="104"/>
      <c r="H46" s="105"/>
      <c r="I46" s="105"/>
      <c r="J46" s="105"/>
      <c r="K46" s="105"/>
      <c r="L46" s="235"/>
      <c r="M46" s="105"/>
      <c r="N46" s="105"/>
      <c r="O46" s="106"/>
      <c r="P46" s="101">
        <v>0</v>
      </c>
      <c r="Q46" s="102">
        <f>SUM(G46:O46)*P46</f>
        <v>0</v>
      </c>
    </row>
    <row r="47" spans="1:17" s="107" customFormat="1" x14ac:dyDescent="0.2">
      <c r="A47" s="108">
        <v>2</v>
      </c>
      <c r="B47" s="101">
        <v>0.2</v>
      </c>
      <c r="C47" s="119">
        <f>'АПКР-ПМК'!D14</f>
        <v>0</v>
      </c>
      <c r="D47" s="119">
        <f>'АПКР-ПМК'!E14</f>
        <v>0</v>
      </c>
      <c r="E47" s="103">
        <f>C47-D47-F47</f>
        <v>0</v>
      </c>
      <c r="F47" s="102"/>
      <c r="G47" s="104"/>
      <c r="H47" s="105"/>
      <c r="I47" s="105"/>
      <c r="J47" s="105"/>
      <c r="K47" s="105"/>
      <c r="L47" s="235"/>
      <c r="M47" s="105"/>
      <c r="N47" s="105"/>
      <c r="O47" s="106"/>
      <c r="P47" s="101">
        <v>0.2</v>
      </c>
      <c r="Q47" s="102">
        <f t="shared" ref="Q47:Q48" si="38">SUM(G47:O47)*P47</f>
        <v>0</v>
      </c>
    </row>
    <row r="48" spans="1:17" s="107" customFormat="1" x14ac:dyDescent="0.2">
      <c r="A48" s="108">
        <v>3</v>
      </c>
      <c r="B48" s="101">
        <v>0.5</v>
      </c>
      <c r="C48" s="119">
        <f>'АПКР-ПМК'!D15</f>
        <v>0</v>
      </c>
      <c r="D48" s="119">
        <f>'АПКР-ПМК'!E15</f>
        <v>0</v>
      </c>
      <c r="E48" s="103">
        <f>C48-D48-F48</f>
        <v>0</v>
      </c>
      <c r="F48" s="102"/>
      <c r="G48" s="104"/>
      <c r="H48" s="105"/>
      <c r="I48" s="105"/>
      <c r="J48" s="105"/>
      <c r="K48" s="105"/>
      <c r="L48" s="235"/>
      <c r="M48" s="105"/>
      <c r="N48" s="105"/>
      <c r="O48" s="106"/>
      <c r="P48" s="101">
        <v>0.5</v>
      </c>
      <c r="Q48" s="102">
        <f t="shared" si="38"/>
        <v>0</v>
      </c>
    </row>
    <row r="49" spans="1:17" s="107" customFormat="1" x14ac:dyDescent="0.2">
      <c r="A49" s="116">
        <v>4</v>
      </c>
      <c r="B49" s="130">
        <v>1</v>
      </c>
      <c r="C49" s="119">
        <f>'АПКР-ПМК'!D16</f>
        <v>0</v>
      </c>
      <c r="D49" s="119">
        <f>'АПКР-ПМК'!E16</f>
        <v>0</v>
      </c>
      <c r="E49" s="138">
        <f>C49-D49-F49</f>
        <v>0</v>
      </c>
      <c r="F49" s="118"/>
      <c r="G49" s="139"/>
      <c r="H49" s="131"/>
      <c r="I49" s="131"/>
      <c r="J49" s="131"/>
      <c r="K49" s="131"/>
      <c r="L49" s="237"/>
      <c r="M49" s="131"/>
      <c r="N49" s="131"/>
      <c r="O49" s="140"/>
      <c r="P49" s="130">
        <v>1</v>
      </c>
      <c r="Q49" s="118">
        <f>SUM(G49:O49)*P49</f>
        <v>0</v>
      </c>
    </row>
    <row r="50" spans="1:17" s="107" customFormat="1" ht="26.25" thickBot="1" x14ac:dyDescent="0.25">
      <c r="A50" s="146">
        <v>5</v>
      </c>
      <c r="B50" s="145" t="s">
        <v>72</v>
      </c>
      <c r="C50" s="317"/>
      <c r="D50" s="318"/>
      <c r="E50" s="318"/>
      <c r="F50" s="319"/>
      <c r="G50" s="144">
        <f>G46*$B$46*G$7+G47*$B$47*G$7+G48*$B$48*G$7+G49*$B$49*G$7</f>
        <v>0</v>
      </c>
      <c r="H50" s="243">
        <f t="shared" ref="H50:O50" si="39">H46*$B$46*H$7+H47*$B$47*H$7+H48*$B$48*H$7+H49*$B$49*H$7</f>
        <v>0</v>
      </c>
      <c r="I50" s="243">
        <f t="shared" si="39"/>
        <v>0</v>
      </c>
      <c r="J50" s="243">
        <f t="shared" si="39"/>
        <v>0</v>
      </c>
      <c r="K50" s="243">
        <f t="shared" si="39"/>
        <v>0</v>
      </c>
      <c r="L50" s="243">
        <f t="shared" si="39"/>
        <v>0</v>
      </c>
      <c r="M50" s="243">
        <f t="shared" si="39"/>
        <v>0</v>
      </c>
      <c r="N50" s="243">
        <f t="shared" si="39"/>
        <v>0</v>
      </c>
      <c r="O50" s="142">
        <f t="shared" si="39"/>
        <v>0</v>
      </c>
      <c r="P50" s="143"/>
      <c r="Q50" s="208">
        <f>SUM(G50:O50)</f>
        <v>0</v>
      </c>
    </row>
    <row r="51" spans="1:17" s="99" customFormat="1" x14ac:dyDescent="0.2">
      <c r="A51" s="93" t="s">
        <v>7</v>
      </c>
      <c r="B51" s="94" t="s">
        <v>94</v>
      </c>
      <c r="C51" s="95">
        <f>SUM(C52:C55)</f>
        <v>0</v>
      </c>
      <c r="D51" s="95">
        <f t="shared" ref="D51" si="40">SUM(D52:D55)</f>
        <v>0</v>
      </c>
      <c r="E51" s="95">
        <f t="shared" ref="E51" si="41">SUM(E52:E55)</f>
        <v>0</v>
      </c>
      <c r="F51" s="95">
        <f t="shared" ref="F51" si="42">SUM(F52:F55)</f>
        <v>0</v>
      </c>
      <c r="G51" s="96">
        <f>SUM(G52:G55)</f>
        <v>0</v>
      </c>
      <c r="H51" s="97">
        <f t="shared" ref="H51:O51" si="43">SUM(H52:H55)</f>
        <v>0</v>
      </c>
      <c r="I51" s="97">
        <f t="shared" si="43"/>
        <v>0</v>
      </c>
      <c r="J51" s="97">
        <f t="shared" si="43"/>
        <v>0</v>
      </c>
      <c r="K51" s="97">
        <f t="shared" si="43"/>
        <v>0</v>
      </c>
      <c r="L51" s="234">
        <f t="shared" si="43"/>
        <v>0</v>
      </c>
      <c r="M51" s="97">
        <f t="shared" si="43"/>
        <v>0</v>
      </c>
      <c r="N51" s="97">
        <f t="shared" si="43"/>
        <v>0</v>
      </c>
      <c r="O51" s="96">
        <f t="shared" si="43"/>
        <v>0</v>
      </c>
      <c r="P51" s="123"/>
      <c r="Q51" s="98">
        <f>Q52+Q53+Q54+Q55</f>
        <v>0</v>
      </c>
    </row>
    <row r="52" spans="1:17" s="107" customFormat="1" x14ac:dyDescent="0.2">
      <c r="A52" s="108">
        <v>1</v>
      </c>
      <c r="B52" s="101">
        <v>0</v>
      </c>
      <c r="C52" s="119">
        <f>'АПКР-ПСО'!D13</f>
        <v>0</v>
      </c>
      <c r="D52" s="119">
        <f>'АПКР-ПСО'!E13</f>
        <v>0</v>
      </c>
      <c r="E52" s="103">
        <f>C52-D52-F52</f>
        <v>0</v>
      </c>
      <c r="F52" s="102"/>
      <c r="G52" s="104"/>
      <c r="H52" s="105"/>
      <c r="I52" s="105"/>
      <c r="J52" s="105"/>
      <c r="K52" s="105"/>
      <c r="L52" s="235"/>
      <c r="M52" s="105"/>
      <c r="N52" s="105"/>
      <c r="O52" s="106"/>
      <c r="P52" s="101">
        <v>0</v>
      </c>
      <c r="Q52" s="102">
        <f>SUM(G52:O52)*P52</f>
        <v>0</v>
      </c>
    </row>
    <row r="53" spans="1:17" s="107" customFormat="1" x14ac:dyDescent="0.2">
      <c r="A53" s="108">
        <v>2</v>
      </c>
      <c r="B53" s="101">
        <v>0.2</v>
      </c>
      <c r="C53" s="119">
        <f>'АПКР-ПСО'!D14</f>
        <v>0</v>
      </c>
      <c r="D53" s="119">
        <f>'АПКР-ПСО'!E14</f>
        <v>0</v>
      </c>
      <c r="E53" s="103">
        <f>C53-D53-F53</f>
        <v>0</v>
      </c>
      <c r="F53" s="102"/>
      <c r="G53" s="104"/>
      <c r="H53" s="105"/>
      <c r="I53" s="105"/>
      <c r="J53" s="105"/>
      <c r="K53" s="105"/>
      <c r="L53" s="235"/>
      <c r="M53" s="105"/>
      <c r="N53" s="105"/>
      <c r="O53" s="106"/>
      <c r="P53" s="101">
        <v>0.2</v>
      </c>
      <c r="Q53" s="102">
        <f t="shared" ref="Q53:Q54" si="44">SUM(G53:O53)*P53</f>
        <v>0</v>
      </c>
    </row>
    <row r="54" spans="1:17" s="107" customFormat="1" x14ac:dyDescent="0.2">
      <c r="A54" s="108">
        <v>3</v>
      </c>
      <c r="B54" s="101">
        <v>0.5</v>
      </c>
      <c r="C54" s="119">
        <f>'АПКР-ПСО'!D15</f>
        <v>0</v>
      </c>
      <c r="D54" s="119">
        <f>'АПКР-ПСО'!E15</f>
        <v>0</v>
      </c>
      <c r="E54" s="103">
        <f>C54-D54-F54</f>
        <v>0</v>
      </c>
      <c r="F54" s="102"/>
      <c r="G54" s="104"/>
      <c r="H54" s="105"/>
      <c r="I54" s="105"/>
      <c r="J54" s="105"/>
      <c r="K54" s="105"/>
      <c r="L54" s="235"/>
      <c r="M54" s="105"/>
      <c r="N54" s="105"/>
      <c r="O54" s="106"/>
      <c r="P54" s="101">
        <v>0.5</v>
      </c>
      <c r="Q54" s="102">
        <f t="shared" si="44"/>
        <v>0</v>
      </c>
    </row>
    <row r="55" spans="1:17" s="107" customFormat="1" x14ac:dyDescent="0.2">
      <c r="A55" s="116">
        <v>4</v>
      </c>
      <c r="B55" s="130">
        <v>1</v>
      </c>
      <c r="C55" s="119">
        <f>'АПКР-ПСО'!D16</f>
        <v>0</v>
      </c>
      <c r="D55" s="119">
        <f>'АПКР-ПСО'!E16</f>
        <v>0</v>
      </c>
      <c r="E55" s="138">
        <f>C55-D55-F55</f>
        <v>0</v>
      </c>
      <c r="F55" s="118"/>
      <c r="G55" s="139"/>
      <c r="H55" s="131"/>
      <c r="I55" s="131"/>
      <c r="J55" s="131"/>
      <c r="K55" s="131"/>
      <c r="L55" s="237"/>
      <c r="M55" s="131"/>
      <c r="N55" s="131"/>
      <c r="O55" s="140"/>
      <c r="P55" s="130">
        <v>1</v>
      </c>
      <c r="Q55" s="109">
        <f>SUM(G55:O55)*P55</f>
        <v>0</v>
      </c>
    </row>
    <row r="56" spans="1:17" s="107" customFormat="1" ht="30" customHeight="1" thickBot="1" x14ac:dyDescent="0.25">
      <c r="A56" s="146">
        <v>5</v>
      </c>
      <c r="B56" s="145" t="s">
        <v>113</v>
      </c>
      <c r="C56" s="317"/>
      <c r="D56" s="318"/>
      <c r="E56" s="318"/>
      <c r="F56" s="319"/>
      <c r="G56" s="144">
        <f>G52*$B$52*G$7+G53*$B$53*G$7+G54*$B$54*G$7+G55*$B$55*G$7</f>
        <v>0</v>
      </c>
      <c r="H56" s="243">
        <f t="shared" ref="H56:O56" si="45">H52*$B$52*H$7+H53*$B$53*H$7+H54*$B$54*H$7+H55*$B$55*H$7</f>
        <v>0</v>
      </c>
      <c r="I56" s="243">
        <f t="shared" si="45"/>
        <v>0</v>
      </c>
      <c r="J56" s="243">
        <f t="shared" si="45"/>
        <v>0</v>
      </c>
      <c r="K56" s="243">
        <f t="shared" si="45"/>
        <v>0</v>
      </c>
      <c r="L56" s="243">
        <f t="shared" si="45"/>
        <v>0</v>
      </c>
      <c r="M56" s="243">
        <f t="shared" si="45"/>
        <v>0</v>
      </c>
      <c r="N56" s="243">
        <f t="shared" si="45"/>
        <v>0</v>
      </c>
      <c r="O56" s="142">
        <f t="shared" si="45"/>
        <v>0</v>
      </c>
      <c r="P56" s="143"/>
      <c r="Q56" s="208">
        <f>SUM(G56:O56)</f>
        <v>0</v>
      </c>
    </row>
    <row r="57" spans="1:17" s="99" customFormat="1" x14ac:dyDescent="0.2">
      <c r="A57" s="93" t="s">
        <v>8</v>
      </c>
      <c r="B57" s="94" t="s">
        <v>95</v>
      </c>
      <c r="C57" s="95">
        <f>SUM(C58:C61)</f>
        <v>0</v>
      </c>
      <c r="D57" s="95">
        <f t="shared" ref="D57" si="46">SUM(D58:D61)</f>
        <v>0</v>
      </c>
      <c r="E57" s="95">
        <f t="shared" ref="E57" si="47">SUM(E58:E61)</f>
        <v>0</v>
      </c>
      <c r="F57" s="95">
        <f t="shared" ref="F57" si="48">SUM(F58:F61)</f>
        <v>0</v>
      </c>
      <c r="G57" s="96">
        <f>SUM(G58:G61)</f>
        <v>0</v>
      </c>
      <c r="H57" s="97">
        <f t="shared" ref="H57:O57" si="49">SUM(H58:H61)</f>
        <v>0</v>
      </c>
      <c r="I57" s="97">
        <f t="shared" si="49"/>
        <v>0</v>
      </c>
      <c r="J57" s="97">
        <f t="shared" si="49"/>
        <v>0</v>
      </c>
      <c r="K57" s="97">
        <f t="shared" si="49"/>
        <v>0</v>
      </c>
      <c r="L57" s="234">
        <f t="shared" si="49"/>
        <v>0</v>
      </c>
      <c r="M57" s="97">
        <f t="shared" si="49"/>
        <v>0</v>
      </c>
      <c r="N57" s="97">
        <f t="shared" si="49"/>
        <v>0</v>
      </c>
      <c r="O57" s="96">
        <f t="shared" si="49"/>
        <v>0</v>
      </c>
      <c r="P57" s="123"/>
      <c r="Q57" s="98">
        <f>Q58+Q59+Q60+Q61</f>
        <v>0</v>
      </c>
    </row>
    <row r="58" spans="1:17" s="107" customFormat="1" x14ac:dyDescent="0.2">
      <c r="A58" s="108">
        <v>1</v>
      </c>
      <c r="B58" s="101">
        <v>0</v>
      </c>
      <c r="C58" s="119">
        <f>'АПКР-ПДО'!D13</f>
        <v>0</v>
      </c>
      <c r="D58" s="119">
        <f>'АПКР-ПДО'!E13</f>
        <v>0</v>
      </c>
      <c r="E58" s="103">
        <f>C58-D58-F58</f>
        <v>0</v>
      </c>
      <c r="F58" s="102"/>
      <c r="G58" s="104"/>
      <c r="H58" s="105"/>
      <c r="I58" s="105"/>
      <c r="J58" s="105"/>
      <c r="K58" s="105"/>
      <c r="L58" s="235"/>
      <c r="M58" s="105"/>
      <c r="N58" s="105"/>
      <c r="O58" s="106"/>
      <c r="P58" s="101">
        <v>0</v>
      </c>
      <c r="Q58" s="102">
        <f>SUM(G58:O58)*P58</f>
        <v>0</v>
      </c>
    </row>
    <row r="59" spans="1:17" s="107" customFormat="1" x14ac:dyDescent="0.2">
      <c r="A59" s="108">
        <v>2</v>
      </c>
      <c r="B59" s="101">
        <v>0.2</v>
      </c>
      <c r="C59" s="119">
        <f>'АПКР-ПДО'!D14</f>
        <v>0</v>
      </c>
      <c r="D59" s="119">
        <f>'АПКР-ПДО'!E14</f>
        <v>0</v>
      </c>
      <c r="E59" s="103">
        <f>C59-D59-F59</f>
        <v>0</v>
      </c>
      <c r="F59" s="102"/>
      <c r="G59" s="104"/>
      <c r="H59" s="105"/>
      <c r="I59" s="105"/>
      <c r="J59" s="105"/>
      <c r="K59" s="105"/>
      <c r="L59" s="235"/>
      <c r="M59" s="105"/>
      <c r="N59" s="105"/>
      <c r="O59" s="106"/>
      <c r="P59" s="101">
        <v>0.2</v>
      </c>
      <c r="Q59" s="102">
        <f t="shared" ref="Q59:Q60" si="50">SUM(G59:O59)*P59</f>
        <v>0</v>
      </c>
    </row>
    <row r="60" spans="1:17" s="107" customFormat="1" x14ac:dyDescent="0.2">
      <c r="A60" s="108">
        <v>3</v>
      </c>
      <c r="B60" s="101">
        <v>0.5</v>
      </c>
      <c r="C60" s="119">
        <f>'АПКР-ПДО'!D15</f>
        <v>0</v>
      </c>
      <c r="D60" s="119">
        <f>'АПКР-ПДО'!E15</f>
        <v>0</v>
      </c>
      <c r="E60" s="103">
        <f>C60-D60-F60</f>
        <v>0</v>
      </c>
      <c r="F60" s="102"/>
      <c r="G60" s="104"/>
      <c r="H60" s="105"/>
      <c r="I60" s="105"/>
      <c r="J60" s="105"/>
      <c r="K60" s="105"/>
      <c r="L60" s="235"/>
      <c r="M60" s="105"/>
      <c r="N60" s="105"/>
      <c r="O60" s="106"/>
      <c r="P60" s="101">
        <v>0.5</v>
      </c>
      <c r="Q60" s="102">
        <f t="shared" si="50"/>
        <v>0</v>
      </c>
    </row>
    <row r="61" spans="1:17" s="107" customFormat="1" x14ac:dyDescent="0.2">
      <c r="A61" s="116">
        <v>4</v>
      </c>
      <c r="B61" s="130">
        <v>1</v>
      </c>
      <c r="C61" s="119">
        <f>'АПКР-ПДО'!D16</f>
        <v>0</v>
      </c>
      <c r="D61" s="119">
        <f>'АПКР-ПДО'!E16</f>
        <v>0</v>
      </c>
      <c r="E61" s="138">
        <f>C61-D61-F61</f>
        <v>0</v>
      </c>
      <c r="F61" s="118"/>
      <c r="G61" s="139"/>
      <c r="H61" s="131"/>
      <c r="I61" s="131"/>
      <c r="J61" s="131"/>
      <c r="K61" s="131"/>
      <c r="L61" s="237"/>
      <c r="M61" s="131"/>
      <c r="N61" s="131"/>
      <c r="O61" s="140"/>
      <c r="P61" s="130">
        <v>1</v>
      </c>
      <c r="Q61" s="109">
        <f>SUM(G61:O61)*P61</f>
        <v>0</v>
      </c>
    </row>
    <row r="62" spans="1:17" s="107" customFormat="1" ht="30" customHeight="1" thickBot="1" x14ac:dyDescent="0.25">
      <c r="A62" s="146">
        <v>5</v>
      </c>
      <c r="B62" s="145" t="s">
        <v>114</v>
      </c>
      <c r="C62" s="317"/>
      <c r="D62" s="318"/>
      <c r="E62" s="318"/>
      <c r="F62" s="319"/>
      <c r="G62" s="144">
        <f>G58*$B$58*G$7+G59*$B$59*G$7+G60*$B$60*G$7+G61*$B$61*G$7</f>
        <v>0</v>
      </c>
      <c r="H62" s="243">
        <f t="shared" ref="H62:O62" si="51">H58*$B$58*H$7+H59*$B$59*H$7+H60*$B$60*H$7+H61*$B$61*H$7</f>
        <v>0</v>
      </c>
      <c r="I62" s="243">
        <f t="shared" si="51"/>
        <v>0</v>
      </c>
      <c r="J62" s="243">
        <f t="shared" si="51"/>
        <v>0</v>
      </c>
      <c r="K62" s="243">
        <f t="shared" si="51"/>
        <v>0</v>
      </c>
      <c r="L62" s="243">
        <f t="shared" si="51"/>
        <v>0</v>
      </c>
      <c r="M62" s="243">
        <f t="shared" si="51"/>
        <v>0</v>
      </c>
      <c r="N62" s="243">
        <f t="shared" si="51"/>
        <v>0</v>
      </c>
      <c r="O62" s="142">
        <f t="shared" si="51"/>
        <v>0</v>
      </c>
      <c r="P62" s="143"/>
      <c r="Q62" s="208">
        <f>SUM(G62:O62)</f>
        <v>0</v>
      </c>
    </row>
    <row r="63" spans="1:17" s="99" customFormat="1" x14ac:dyDescent="0.2">
      <c r="A63" s="93" t="s">
        <v>9</v>
      </c>
      <c r="B63" s="94" t="s">
        <v>96</v>
      </c>
      <c r="C63" s="95">
        <f>SUM(C64:C67)</f>
        <v>0</v>
      </c>
      <c r="D63" s="95">
        <f t="shared" ref="D63" si="52">SUM(D64:D67)</f>
        <v>0</v>
      </c>
      <c r="E63" s="95">
        <f t="shared" ref="E63" si="53">SUM(E64:E67)</f>
        <v>0</v>
      </c>
      <c r="F63" s="95">
        <f t="shared" ref="F63" si="54">SUM(F64:F67)</f>
        <v>0</v>
      </c>
      <c r="G63" s="96">
        <f>SUM(G64:G67)</f>
        <v>0</v>
      </c>
      <c r="H63" s="97">
        <f t="shared" ref="H63:O63" si="55">SUM(H64:H67)</f>
        <v>0</v>
      </c>
      <c r="I63" s="97">
        <f t="shared" si="55"/>
        <v>0</v>
      </c>
      <c r="J63" s="97">
        <f t="shared" si="55"/>
        <v>0</v>
      </c>
      <c r="K63" s="97">
        <f t="shared" si="55"/>
        <v>0</v>
      </c>
      <c r="L63" s="234">
        <f t="shared" si="55"/>
        <v>0</v>
      </c>
      <c r="M63" s="97">
        <f t="shared" si="55"/>
        <v>0</v>
      </c>
      <c r="N63" s="97">
        <f t="shared" si="55"/>
        <v>0</v>
      </c>
      <c r="O63" s="96">
        <f t="shared" si="55"/>
        <v>0</v>
      </c>
      <c r="P63" s="123"/>
      <c r="Q63" s="98">
        <f>Q64+Q65+Q66+Q67</f>
        <v>0</v>
      </c>
    </row>
    <row r="64" spans="1:17" s="107" customFormat="1" x14ac:dyDescent="0.2">
      <c r="A64" s="116">
        <v>1</v>
      </c>
      <c r="B64" s="101">
        <v>0</v>
      </c>
      <c r="C64" s="119">
        <f>'АПКР-УИФ'!D13</f>
        <v>0</v>
      </c>
      <c r="D64" s="119">
        <f>'АПКР-УИФ'!E13</f>
        <v>0</v>
      </c>
      <c r="E64" s="103">
        <f>C64-D64-F64</f>
        <v>0</v>
      </c>
      <c r="F64" s="102"/>
      <c r="G64" s="104"/>
      <c r="H64" s="105"/>
      <c r="I64" s="105"/>
      <c r="J64" s="105"/>
      <c r="K64" s="105"/>
      <c r="L64" s="235"/>
      <c r="M64" s="105"/>
      <c r="N64" s="105"/>
      <c r="O64" s="106"/>
      <c r="P64" s="101">
        <v>0</v>
      </c>
      <c r="Q64" s="102">
        <f>SUM(G64:O64)*P64</f>
        <v>0</v>
      </c>
    </row>
    <row r="65" spans="1:21" s="107" customFormat="1" x14ac:dyDescent="0.2">
      <c r="A65" s="116">
        <v>2</v>
      </c>
      <c r="B65" s="101">
        <v>0.2</v>
      </c>
      <c r="C65" s="119">
        <f>'АПКР-УИФ'!D14</f>
        <v>0</v>
      </c>
      <c r="D65" s="119">
        <f>'АПКР-УИФ'!E14</f>
        <v>0</v>
      </c>
      <c r="E65" s="103">
        <f>C65-D65-F65</f>
        <v>0</v>
      </c>
      <c r="F65" s="102"/>
      <c r="G65" s="104"/>
      <c r="H65" s="105"/>
      <c r="I65" s="105"/>
      <c r="J65" s="105"/>
      <c r="K65" s="105"/>
      <c r="L65" s="235"/>
      <c r="M65" s="105"/>
      <c r="N65" s="105"/>
      <c r="O65" s="106"/>
      <c r="P65" s="101">
        <v>0.2</v>
      </c>
      <c r="Q65" s="102">
        <f t="shared" ref="Q65:Q66" si="56">SUM(G65:O65)*P65</f>
        <v>0</v>
      </c>
    </row>
    <row r="66" spans="1:21" s="107" customFormat="1" x14ac:dyDescent="0.2">
      <c r="A66" s="116">
        <v>3</v>
      </c>
      <c r="B66" s="101">
        <v>0.5</v>
      </c>
      <c r="C66" s="119">
        <f>'АПКР-УИФ'!D15</f>
        <v>0</v>
      </c>
      <c r="D66" s="119">
        <f>'АПКР-УИФ'!E15</f>
        <v>0</v>
      </c>
      <c r="E66" s="103">
        <f>C66-D66-F66</f>
        <v>0</v>
      </c>
      <c r="F66" s="102"/>
      <c r="G66" s="104"/>
      <c r="H66" s="105"/>
      <c r="I66" s="105"/>
      <c r="J66" s="105"/>
      <c r="K66" s="105"/>
      <c r="L66" s="235"/>
      <c r="M66" s="105"/>
      <c r="N66" s="105"/>
      <c r="O66" s="106"/>
      <c r="P66" s="101">
        <v>0.5</v>
      </c>
      <c r="Q66" s="102">
        <f t="shared" si="56"/>
        <v>0</v>
      </c>
    </row>
    <row r="67" spans="1:21" s="107" customFormat="1" x14ac:dyDescent="0.2">
      <c r="A67" s="116">
        <v>4</v>
      </c>
      <c r="B67" s="130">
        <v>1</v>
      </c>
      <c r="C67" s="119">
        <f>'АПКР-УИФ'!D16</f>
        <v>0</v>
      </c>
      <c r="D67" s="119">
        <f>'АПКР-УИФ'!E16</f>
        <v>0</v>
      </c>
      <c r="E67" s="138">
        <f>C67-D67-F67</f>
        <v>0</v>
      </c>
      <c r="F67" s="118"/>
      <c r="G67" s="139"/>
      <c r="H67" s="131"/>
      <c r="I67" s="131"/>
      <c r="J67" s="131"/>
      <c r="K67" s="131"/>
      <c r="L67" s="237"/>
      <c r="M67" s="131"/>
      <c r="N67" s="131"/>
      <c r="O67" s="140"/>
      <c r="P67" s="130">
        <v>1</v>
      </c>
      <c r="Q67" s="109">
        <f>SUM(G67:O67)*P67</f>
        <v>0</v>
      </c>
    </row>
    <row r="68" spans="1:21" s="107" customFormat="1" ht="30" customHeight="1" thickBot="1" x14ac:dyDescent="0.25">
      <c r="A68" s="146">
        <v>5</v>
      </c>
      <c r="B68" s="145" t="s">
        <v>102</v>
      </c>
      <c r="C68" s="317"/>
      <c r="D68" s="318"/>
      <c r="E68" s="318"/>
      <c r="F68" s="319"/>
      <c r="G68" s="144">
        <f>G64*$B$64*G$7+G65*$B$65*G$7+G66*$B$66*G$7+G67*$B$67*G$7</f>
        <v>0</v>
      </c>
      <c r="H68" s="243">
        <f t="shared" ref="H68:O68" si="57">H64*$B$64*H$7+H65*$B$65*H$7+H66*$B$66*H$7+H67*$B$67*H$7</f>
        <v>0</v>
      </c>
      <c r="I68" s="243">
        <f t="shared" si="57"/>
        <v>0</v>
      </c>
      <c r="J68" s="243">
        <f t="shared" si="57"/>
        <v>0</v>
      </c>
      <c r="K68" s="243">
        <f t="shared" si="57"/>
        <v>0</v>
      </c>
      <c r="L68" s="243">
        <f t="shared" si="57"/>
        <v>0</v>
      </c>
      <c r="M68" s="243">
        <f t="shared" si="57"/>
        <v>0</v>
      </c>
      <c r="N68" s="243">
        <f t="shared" si="57"/>
        <v>0</v>
      </c>
      <c r="O68" s="244">
        <f t="shared" si="57"/>
        <v>0</v>
      </c>
      <c r="P68" s="143"/>
      <c r="Q68" s="208">
        <f>SUM(G68:O68)</f>
        <v>0</v>
      </c>
    </row>
    <row r="69" spans="1:21" s="99" customFormat="1" x14ac:dyDescent="0.2">
      <c r="A69" s="93" t="s">
        <v>10</v>
      </c>
      <c r="B69" s="94" t="s">
        <v>97</v>
      </c>
      <c r="C69" s="95">
        <f>SUM(C70:C73)</f>
        <v>0</v>
      </c>
      <c r="D69" s="95">
        <f t="shared" ref="D69" si="58">SUM(D70:D73)</f>
        <v>0</v>
      </c>
      <c r="E69" s="95">
        <f t="shared" ref="E69" si="59">SUM(E70:E73)</f>
        <v>0</v>
      </c>
      <c r="F69" s="95">
        <f t="shared" ref="F69" si="60">SUM(F70:F73)</f>
        <v>0</v>
      </c>
      <c r="G69" s="96">
        <f>SUM(G70:G73)</f>
        <v>0</v>
      </c>
      <c r="H69" s="97">
        <f t="shared" ref="H69:O69" si="61">SUM(H70:H73)</f>
        <v>0</v>
      </c>
      <c r="I69" s="97">
        <f t="shared" si="61"/>
        <v>0</v>
      </c>
      <c r="J69" s="97">
        <f t="shared" si="61"/>
        <v>0</v>
      </c>
      <c r="K69" s="97">
        <f t="shared" si="61"/>
        <v>0</v>
      </c>
      <c r="L69" s="97">
        <f t="shared" si="61"/>
        <v>0</v>
      </c>
      <c r="M69" s="97">
        <f t="shared" si="61"/>
        <v>0</v>
      </c>
      <c r="N69" s="97">
        <f t="shared" si="61"/>
        <v>0</v>
      </c>
      <c r="O69" s="96">
        <f t="shared" si="61"/>
        <v>0</v>
      </c>
      <c r="P69" s="123"/>
      <c r="Q69" s="98">
        <f>Q70+Q71+Q72+Q73</f>
        <v>0</v>
      </c>
    </row>
    <row r="70" spans="1:21" s="107" customFormat="1" x14ac:dyDescent="0.2">
      <c r="A70" s="108">
        <v>1</v>
      </c>
      <c r="B70" s="101">
        <v>0</v>
      </c>
      <c r="C70" s="119">
        <f>'АПКР-ОП'!D13</f>
        <v>0</v>
      </c>
      <c r="D70" s="119">
        <f>'АПКР-ОП'!E13</f>
        <v>0</v>
      </c>
      <c r="E70" s="103">
        <f>C70-D70-F70</f>
        <v>0</v>
      </c>
      <c r="F70" s="102"/>
      <c r="G70" s="104"/>
      <c r="H70" s="105"/>
      <c r="I70" s="105"/>
      <c r="J70" s="105"/>
      <c r="K70" s="105"/>
      <c r="L70" s="235"/>
      <c r="M70" s="105"/>
      <c r="N70" s="105"/>
      <c r="O70" s="106"/>
      <c r="P70" s="101">
        <v>0</v>
      </c>
      <c r="Q70" s="102">
        <f>SUM(G70:O70)*P70</f>
        <v>0</v>
      </c>
    </row>
    <row r="71" spans="1:21" s="107" customFormat="1" x14ac:dyDescent="0.2">
      <c r="A71" s="108">
        <v>2</v>
      </c>
      <c r="B71" s="101">
        <v>0.2</v>
      </c>
      <c r="C71" s="119">
        <f>'АПКР-ОП'!D14</f>
        <v>0</v>
      </c>
      <c r="D71" s="119">
        <f>'АПКР-ОП'!E14</f>
        <v>0</v>
      </c>
      <c r="E71" s="103">
        <f>C71-D71-F71</f>
        <v>0</v>
      </c>
      <c r="F71" s="102"/>
      <c r="G71" s="104"/>
      <c r="H71" s="105"/>
      <c r="I71" s="105"/>
      <c r="J71" s="105"/>
      <c r="K71" s="105"/>
      <c r="L71" s="235"/>
      <c r="M71" s="105"/>
      <c r="N71" s="105"/>
      <c r="O71" s="106"/>
      <c r="P71" s="101">
        <v>0.2</v>
      </c>
      <c r="Q71" s="102">
        <f t="shared" ref="Q71:Q72" si="62">SUM(G71:O71)*P71</f>
        <v>0</v>
      </c>
    </row>
    <row r="72" spans="1:21" s="107" customFormat="1" x14ac:dyDescent="0.2">
      <c r="A72" s="108">
        <v>3</v>
      </c>
      <c r="B72" s="101">
        <v>0.5</v>
      </c>
      <c r="C72" s="119">
        <f>'АПКР-ОП'!D15</f>
        <v>0</v>
      </c>
      <c r="D72" s="119">
        <f>'АПКР-ОП'!E15</f>
        <v>0</v>
      </c>
      <c r="E72" s="103">
        <f>C72-D72-F72</f>
        <v>0</v>
      </c>
      <c r="F72" s="102"/>
      <c r="G72" s="104"/>
      <c r="H72" s="105"/>
      <c r="I72" s="105"/>
      <c r="J72" s="105"/>
      <c r="K72" s="105"/>
      <c r="L72" s="235"/>
      <c r="M72" s="105"/>
      <c r="N72" s="105"/>
      <c r="O72" s="106"/>
      <c r="P72" s="101">
        <v>0.5</v>
      </c>
      <c r="Q72" s="102">
        <f t="shared" si="62"/>
        <v>0</v>
      </c>
    </row>
    <row r="73" spans="1:21" s="107" customFormat="1" x14ac:dyDescent="0.2">
      <c r="A73" s="116">
        <v>4</v>
      </c>
      <c r="B73" s="130">
        <v>1</v>
      </c>
      <c r="C73" s="119">
        <f>'АПКР-ОП'!D16</f>
        <v>0</v>
      </c>
      <c r="D73" s="119">
        <f>'АПКР-ОП'!E16</f>
        <v>0</v>
      </c>
      <c r="E73" s="138">
        <f>C73-D73-F73</f>
        <v>0</v>
      </c>
      <c r="F73" s="118"/>
      <c r="G73" s="139"/>
      <c r="H73" s="131"/>
      <c r="I73" s="131"/>
      <c r="J73" s="131"/>
      <c r="K73" s="131"/>
      <c r="L73" s="237"/>
      <c r="M73" s="131"/>
      <c r="N73" s="131"/>
      <c r="O73" s="140"/>
      <c r="P73" s="130">
        <v>1</v>
      </c>
      <c r="Q73" s="109">
        <f>SUM(G73:O73)*P73</f>
        <v>0</v>
      </c>
    </row>
    <row r="74" spans="1:21" s="107" customFormat="1" ht="30" customHeight="1" thickBot="1" x14ac:dyDescent="0.25">
      <c r="A74" s="146">
        <v>5</v>
      </c>
      <c r="B74" s="145" t="s">
        <v>103</v>
      </c>
      <c r="C74" s="317"/>
      <c r="D74" s="318"/>
      <c r="E74" s="318"/>
      <c r="F74" s="319"/>
      <c r="G74" s="144">
        <f>G70*$B$70*G$7+G71*$B$71*G$7+G72*$B$72*G$7+G73*$B$73*G$7</f>
        <v>0</v>
      </c>
      <c r="H74" s="243">
        <f t="shared" ref="H74:O74" si="63">H70*$B$70*H$7+H71*$B$71*H$7+H72*$B$72*H$7+H73*$B$73*H$7</f>
        <v>0</v>
      </c>
      <c r="I74" s="243">
        <f t="shared" si="63"/>
        <v>0</v>
      </c>
      <c r="J74" s="243">
        <f t="shared" si="63"/>
        <v>0</v>
      </c>
      <c r="K74" s="243">
        <f t="shared" si="63"/>
        <v>0</v>
      </c>
      <c r="L74" s="243">
        <f t="shared" si="63"/>
        <v>0</v>
      </c>
      <c r="M74" s="243">
        <f t="shared" si="63"/>
        <v>0</v>
      </c>
      <c r="N74" s="243">
        <f t="shared" si="63"/>
        <v>0</v>
      </c>
      <c r="O74" s="244">
        <f t="shared" si="63"/>
        <v>0</v>
      </c>
      <c r="P74" s="143"/>
      <c r="Q74" s="208">
        <f>SUM(G74:O74)</f>
        <v>0</v>
      </c>
    </row>
    <row r="75" spans="1:21" ht="30.75" customHeight="1" thickBot="1" x14ac:dyDescent="0.25">
      <c r="A75" s="212" t="s">
        <v>11</v>
      </c>
      <c r="B75" s="124" t="s">
        <v>73</v>
      </c>
      <c r="C75" s="125">
        <f>C9+C15+C21+C27+C33+C39+C45+C51+C57+C63+C69</f>
        <v>0</v>
      </c>
      <c r="D75" s="125">
        <f>D9+D15+D21+D27+D33+D39+D45+D51+D57+D63+D69</f>
        <v>0</v>
      </c>
      <c r="E75" s="125">
        <f>E9+E15+E21+E27+E33+E39+E45+E51+E57+E63+E69</f>
        <v>0</v>
      </c>
      <c r="F75" s="125">
        <f>F9+F15+F21+F27+F33+F39+F45+F51+F57+F63+F69</f>
        <v>0</v>
      </c>
      <c r="G75" s="126">
        <f>G9+G15+G21+G27+G33+G39+G45+G51+G57+G63+G69</f>
        <v>0</v>
      </c>
      <c r="H75" s="127">
        <f t="shared" ref="H75:O75" si="64">H9+H15+H21+H27+H33+H39+H45+H51+H57+H63+H69</f>
        <v>0</v>
      </c>
      <c r="I75" s="127">
        <f t="shared" si="64"/>
        <v>0</v>
      </c>
      <c r="J75" s="127">
        <f t="shared" si="64"/>
        <v>0</v>
      </c>
      <c r="K75" s="127">
        <f t="shared" si="64"/>
        <v>0</v>
      </c>
      <c r="L75" s="238">
        <f t="shared" si="64"/>
        <v>0</v>
      </c>
      <c r="M75" s="127">
        <f t="shared" si="64"/>
        <v>0</v>
      </c>
      <c r="N75" s="127">
        <f t="shared" si="64"/>
        <v>0</v>
      </c>
      <c r="O75" s="128">
        <f t="shared" si="64"/>
        <v>0</v>
      </c>
      <c r="P75" s="129"/>
      <c r="Q75" s="129"/>
      <c r="R75" s="117"/>
      <c r="S75" s="117"/>
      <c r="T75" s="117"/>
      <c r="U75" s="117"/>
    </row>
    <row r="76" spans="1:21" ht="15.75" thickBot="1" x14ac:dyDescent="0.3">
      <c r="A76" s="209" t="s">
        <v>12</v>
      </c>
      <c r="B76" s="218" t="s">
        <v>107</v>
      </c>
      <c r="C76" s="320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3"/>
      <c r="Q76" s="217">
        <f>Q9+Q15+Q21+Q27+Q33+Q39+Q45+Q51+Q57+Q63+Q69</f>
        <v>0</v>
      </c>
      <c r="R76" s="117"/>
      <c r="S76" s="117"/>
      <c r="T76" s="117"/>
      <c r="U76" s="117"/>
    </row>
    <row r="77" spans="1:21" s="99" customFormat="1" ht="39.75" customHeight="1" thickBot="1" x14ac:dyDescent="0.25">
      <c r="A77" s="209" t="s">
        <v>106</v>
      </c>
      <c r="B77" s="210" t="s">
        <v>74</v>
      </c>
      <c r="C77" s="311"/>
      <c r="D77" s="312"/>
      <c r="E77" s="312"/>
      <c r="F77" s="313"/>
      <c r="G77" s="213">
        <f>G14+G20+G26+G32+G38+G44+G50+G56+G62+G68+G74</f>
        <v>0</v>
      </c>
      <c r="H77" s="211">
        <f t="shared" ref="H77:O77" si="65">H14+H20+H26+H32+H38+H44+H50+H56+H62+H68+H74</f>
        <v>0</v>
      </c>
      <c r="I77" s="211">
        <f t="shared" si="65"/>
        <v>0</v>
      </c>
      <c r="J77" s="211">
        <f t="shared" si="65"/>
        <v>0</v>
      </c>
      <c r="K77" s="211">
        <f t="shared" si="65"/>
        <v>0</v>
      </c>
      <c r="L77" s="239">
        <f t="shared" si="65"/>
        <v>0</v>
      </c>
      <c r="M77" s="211">
        <f t="shared" si="65"/>
        <v>0</v>
      </c>
      <c r="N77" s="211">
        <f t="shared" si="65"/>
        <v>0</v>
      </c>
      <c r="O77" s="214">
        <f t="shared" si="65"/>
        <v>0</v>
      </c>
      <c r="P77" s="216"/>
      <c r="Q77" s="215">
        <f>Q14+Q20+Q26+Q32+Q38+Q44+Q50+Q56+Q62+Q68+Q74</f>
        <v>0</v>
      </c>
    </row>
    <row r="79" spans="1:21" ht="14.25" x14ac:dyDescent="0.2">
      <c r="B79" s="13" t="s">
        <v>18</v>
      </c>
    </row>
  </sheetData>
  <mergeCells count="27"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P76"/>
    <mergeCell ref="A6:A7"/>
    <mergeCell ref="B6:B7"/>
    <mergeCell ref="D6:D7"/>
    <mergeCell ref="A1:B1"/>
    <mergeCell ref="A2:Q2"/>
    <mergeCell ref="A3:Q3"/>
    <mergeCell ref="A4:Q4"/>
    <mergeCell ref="D5:Q5"/>
    <mergeCell ref="C6:C7"/>
    <mergeCell ref="E6:E7"/>
    <mergeCell ref="F6:F7"/>
    <mergeCell ref="G6:O6"/>
    <mergeCell ref="Q6:Q7"/>
    <mergeCell ref="P6:P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3" orientation="landscape" r:id="rId1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60" zoomScaleNormal="60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2.7109375" style="1" customWidth="1"/>
    <col min="5" max="5" width="13.42578125" style="1" customWidth="1"/>
    <col min="6" max="6" width="12.7109375" style="1" customWidth="1"/>
    <col min="7" max="7" width="16" style="1" customWidth="1"/>
    <col min="8" max="8" width="19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6" width="17.42578125" style="1" customWidth="1"/>
    <col min="17" max="17" width="20.85546875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46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2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20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4.2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30.75" customHeight="1" thickBot="1" x14ac:dyDescent="0.3">
      <c r="B79" s="37" t="s">
        <v>2</v>
      </c>
      <c r="C79" s="251" t="s">
        <v>55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ht="14.25" customHeight="1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ht="14.25" customHeight="1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E1" zoomScale="58" zoomScaleNormal="58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" style="1" customWidth="1"/>
    <col min="6" max="6" width="12.7109375" style="1" customWidth="1"/>
    <col min="7" max="7" width="16" style="1" customWidth="1"/>
    <col min="8" max="8" width="18.85546875" style="1" customWidth="1"/>
    <col min="9" max="9" width="12.8554687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1.85546875" style="1" customWidth="1"/>
    <col min="15" max="15" width="18.5703125" style="1" customWidth="1"/>
    <col min="16" max="16" width="19.7109375" style="1" customWidth="1"/>
    <col min="17" max="17" width="19.28515625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47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5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9.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ht="15.75" customHeight="1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ht="15.75" customHeight="1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56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F1" zoomScale="71" zoomScaleNormal="71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48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57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I1" zoomScale="77" zoomScaleNormal="77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710937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49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58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H30" zoomScale="77" zoomScaleNormal="77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50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59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1" zoomScaleNormal="71" workbookViewId="0">
      <pane xSplit="3" ySplit="9" topLeftCell="L37" activePane="bottomRight" state="frozen"/>
      <selection pane="topRight" activeCell="D1" sqref="D1"/>
      <selection pane="bottomLeft" activeCell="A10" sqref="A10"/>
      <selection pane="bottomRight" activeCell="R72" sqref="R72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51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82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АПКР-ПМК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H22" zoomScale="79" zoomScaleNormal="79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52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83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АПКР-ПСО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J1" zoomScale="90" zoomScaleNormal="90" workbookViewId="0">
      <selection activeCell="R37" sqref="R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75"/>
      <c r="C1" s="275"/>
    </row>
    <row r="2" spans="2:18" x14ac:dyDescent="0.2">
      <c r="B2" s="278" t="s">
        <v>15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2:18" x14ac:dyDescent="0.2">
      <c r="B3" s="249" t="s">
        <v>21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2:18" x14ac:dyDescent="0.2">
      <c r="B4" s="249" t="s">
        <v>109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x14ac:dyDescent="0.2">
      <c r="B5" s="249" t="s">
        <v>34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2:18" ht="15" thickBot="1" x14ac:dyDescent="0.25">
      <c r="E6" s="271" t="s">
        <v>16</v>
      </c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2:18" ht="47.25" customHeight="1" thickBot="1" x14ac:dyDescent="0.25">
      <c r="B7" s="272" t="s">
        <v>17</v>
      </c>
      <c r="C7" s="279" t="s">
        <v>19</v>
      </c>
      <c r="D7" s="272" t="s">
        <v>24</v>
      </c>
      <c r="E7" s="272" t="s">
        <v>25</v>
      </c>
      <c r="F7" s="272" t="s">
        <v>26</v>
      </c>
      <c r="G7" s="272" t="s">
        <v>22</v>
      </c>
      <c r="H7" s="272" t="s">
        <v>35</v>
      </c>
      <c r="I7" s="272" t="s">
        <v>20</v>
      </c>
      <c r="J7" s="272" t="s">
        <v>75</v>
      </c>
      <c r="K7" s="281" t="s">
        <v>76</v>
      </c>
      <c r="L7" s="273" t="s">
        <v>23</v>
      </c>
      <c r="M7" s="274"/>
      <c r="N7" s="272" t="s">
        <v>20</v>
      </c>
      <c r="O7" s="283" t="s">
        <v>39</v>
      </c>
      <c r="P7" s="284"/>
      <c r="Q7" s="284"/>
      <c r="R7" s="285"/>
    </row>
    <row r="8" spans="2:18" ht="118.5" customHeight="1" thickBot="1" x14ac:dyDescent="0.25">
      <c r="B8" s="276"/>
      <c r="C8" s="280"/>
      <c r="D8" s="277"/>
      <c r="E8" s="277"/>
      <c r="F8" s="269"/>
      <c r="G8" s="269"/>
      <c r="H8" s="269"/>
      <c r="I8" s="277"/>
      <c r="J8" s="277"/>
      <c r="K8" s="282"/>
      <c r="L8" s="3" t="s">
        <v>80</v>
      </c>
      <c r="M8" s="3" t="s">
        <v>81</v>
      </c>
      <c r="N8" s="277"/>
      <c r="O8" s="153" t="s">
        <v>77</v>
      </c>
      <c r="P8" s="156" t="s">
        <v>78</v>
      </c>
      <c r="Q8" s="156" t="s">
        <v>79</v>
      </c>
      <c r="R8" s="156" t="s">
        <v>37</v>
      </c>
    </row>
    <row r="9" spans="2:18" s="18" customFormat="1" ht="14.25" customHeight="1" thickBot="1" x14ac:dyDescent="0.3">
      <c r="B9" s="156">
        <v>1</v>
      </c>
      <c r="C9" s="17">
        <v>2</v>
      </c>
      <c r="D9" s="17">
        <v>3</v>
      </c>
      <c r="E9" s="3">
        <v>4</v>
      </c>
      <c r="F9" s="156" t="s">
        <v>13</v>
      </c>
      <c r="G9" s="156">
        <v>6</v>
      </c>
      <c r="H9" s="156" t="s">
        <v>14</v>
      </c>
      <c r="I9" s="156">
        <v>8</v>
      </c>
      <c r="J9" s="156">
        <v>9</v>
      </c>
      <c r="K9" s="154">
        <v>10</v>
      </c>
      <c r="L9" s="156">
        <v>11</v>
      </c>
      <c r="M9" s="156">
        <v>12</v>
      </c>
      <c r="N9" s="156">
        <v>13</v>
      </c>
      <c r="O9" s="231">
        <v>14</v>
      </c>
      <c r="P9" s="230">
        <v>15</v>
      </c>
      <c r="Q9" s="230">
        <v>16</v>
      </c>
      <c r="R9" s="156" t="s">
        <v>38</v>
      </c>
    </row>
    <row r="10" spans="2:18" ht="39.75" customHeight="1" x14ac:dyDescent="0.2">
      <c r="B10" s="22" t="s">
        <v>0</v>
      </c>
      <c r="C10" s="26" t="s">
        <v>40</v>
      </c>
      <c r="D10" s="29">
        <f>D12+D11</f>
        <v>0</v>
      </c>
      <c r="E10" s="22">
        <f>E11+E12</f>
        <v>0</v>
      </c>
      <c r="F10" s="22">
        <f>D10-E10</f>
        <v>0</v>
      </c>
      <c r="G10" s="260"/>
      <c r="H10" s="260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2:18" ht="14.25" customHeight="1" x14ac:dyDescent="0.2">
      <c r="B11" s="23">
        <v>1</v>
      </c>
      <c r="C11" s="27" t="s">
        <v>27</v>
      </c>
      <c r="D11" s="24"/>
      <c r="E11" s="23"/>
      <c r="F11" s="23">
        <f>D11-E11</f>
        <v>0</v>
      </c>
      <c r="G11" s="258"/>
      <c r="H11" s="289"/>
      <c r="I11" s="150"/>
      <c r="J11" s="150"/>
      <c r="K11" s="150"/>
      <c r="L11" s="150"/>
      <c r="M11" s="150"/>
      <c r="N11" s="150"/>
      <c r="O11" s="150"/>
      <c r="P11" s="150"/>
      <c r="Q11" s="150"/>
      <c r="R11" s="150"/>
    </row>
    <row r="12" spans="2:18" ht="14.25" customHeight="1" x14ac:dyDescent="0.2">
      <c r="B12" s="23">
        <v>2</v>
      </c>
      <c r="C12" s="27" t="s">
        <v>36</v>
      </c>
      <c r="D12" s="66">
        <f>D13+D14+D15+D16</f>
        <v>0</v>
      </c>
      <c r="E12" s="23">
        <f>E13+E14+E15+E16</f>
        <v>0</v>
      </c>
      <c r="F12" s="23">
        <f t="shared" ref="F12:F15" si="0">D12-E12</f>
        <v>0</v>
      </c>
      <c r="G12" s="289"/>
      <c r="H12" s="23">
        <f>H13+H14+H15+H16</f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2:18" ht="14.25" customHeight="1" x14ac:dyDescent="0.2">
      <c r="B13" s="48" t="s">
        <v>41</v>
      </c>
      <c r="C13" s="28" t="s">
        <v>28</v>
      </c>
      <c r="D13" s="32"/>
      <c r="E13" s="23"/>
      <c r="F13" s="23">
        <f t="shared" si="0"/>
        <v>0</v>
      </c>
      <c r="G13" s="32">
        <v>0</v>
      </c>
      <c r="H13" s="24">
        <f>F13*G13</f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2:18" ht="14.25" customHeight="1" x14ac:dyDescent="0.2">
      <c r="B14" s="48" t="s">
        <v>42</v>
      </c>
      <c r="C14" s="28" t="s">
        <v>110</v>
      </c>
      <c r="D14" s="32"/>
      <c r="E14" s="23"/>
      <c r="F14" s="23">
        <f t="shared" si="0"/>
        <v>0</v>
      </c>
      <c r="G14" s="32">
        <v>0.2</v>
      </c>
      <c r="H14" s="24">
        <f t="shared" ref="H14:H15" si="1">F14*G14</f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2:18" ht="14.25" customHeight="1" x14ac:dyDescent="0.2">
      <c r="B15" s="48" t="s">
        <v>43</v>
      </c>
      <c r="C15" s="28" t="s">
        <v>29</v>
      </c>
      <c r="D15" s="32"/>
      <c r="E15" s="23"/>
      <c r="F15" s="23">
        <f t="shared" si="0"/>
        <v>0</v>
      </c>
      <c r="G15" s="32">
        <v>0.5</v>
      </c>
      <c r="H15" s="24">
        <f t="shared" si="1"/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2:18" ht="14.25" customHeight="1" thickBot="1" x14ac:dyDescent="0.25">
      <c r="B16" s="49" t="s">
        <v>44</v>
      </c>
      <c r="C16" s="28" t="s">
        <v>30</v>
      </c>
      <c r="D16" s="32"/>
      <c r="E16" s="23"/>
      <c r="F16" s="23">
        <f>D16-E16</f>
        <v>0</v>
      </c>
      <c r="G16" s="32">
        <v>1</v>
      </c>
      <c r="H16" s="42">
        <f>F16*G16</f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ht="35.25" customHeight="1" thickBot="1" x14ac:dyDescent="0.25">
      <c r="B17" s="3" t="s">
        <v>1</v>
      </c>
      <c r="C17" s="33" t="s">
        <v>69</v>
      </c>
      <c r="D17" s="3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46">
        <v>3</v>
      </c>
      <c r="C18" s="55">
        <v>0</v>
      </c>
      <c r="D18" s="29">
        <f>D20+D21</f>
        <v>0</v>
      </c>
      <c r="E18" s="29">
        <f>E20+E21</f>
        <v>0</v>
      </c>
      <c r="F18" s="29">
        <f>D18-E18</f>
        <v>0</v>
      </c>
      <c r="G18" s="293"/>
      <c r="H18" s="260"/>
      <c r="I18" s="254">
        <v>0</v>
      </c>
      <c r="J18" s="29"/>
      <c r="K18" s="206">
        <f>F18</f>
        <v>0</v>
      </c>
      <c r="L18" s="260"/>
      <c r="M18" s="260"/>
      <c r="N18" s="290"/>
      <c r="O18" s="56"/>
      <c r="P18" s="286"/>
      <c r="Q18" s="286"/>
      <c r="R18" s="24">
        <f>O18</f>
        <v>0</v>
      </c>
    </row>
    <row r="19" spans="2:18" ht="13.5" customHeight="1" x14ac:dyDescent="0.2">
      <c r="B19" s="247"/>
      <c r="C19" s="67" t="s">
        <v>108</v>
      </c>
      <c r="D19" s="30"/>
      <c r="E19" s="30"/>
      <c r="F19" s="30">
        <f>D19-E19</f>
        <v>0</v>
      </c>
      <c r="G19" s="294"/>
      <c r="H19" s="258"/>
      <c r="I19" s="255"/>
      <c r="J19" s="155"/>
      <c r="K19" s="205"/>
      <c r="L19" s="258"/>
      <c r="M19" s="258"/>
      <c r="N19" s="291"/>
      <c r="O19" s="205"/>
      <c r="P19" s="287"/>
      <c r="Q19" s="287"/>
      <c r="R19" s="257"/>
    </row>
    <row r="20" spans="2:18" ht="13.5" customHeight="1" x14ac:dyDescent="0.2">
      <c r="B20" s="247"/>
      <c r="C20" s="68" t="s">
        <v>64</v>
      </c>
      <c r="D20" s="24"/>
      <c r="E20" s="24"/>
      <c r="F20" s="24">
        <f t="shared" ref="F20:F23" si="2">D20-E20</f>
        <v>0</v>
      </c>
      <c r="G20" s="294"/>
      <c r="H20" s="258"/>
      <c r="I20" s="255"/>
      <c r="J20" s="150"/>
      <c r="K20" s="205"/>
      <c r="L20" s="258"/>
      <c r="M20" s="258"/>
      <c r="N20" s="291"/>
      <c r="O20" s="205"/>
      <c r="P20" s="287"/>
      <c r="Q20" s="287"/>
      <c r="R20" s="258"/>
    </row>
    <row r="21" spans="2:18" ht="14.25" customHeight="1" x14ac:dyDescent="0.2">
      <c r="B21" s="247"/>
      <c r="C21" s="68" t="s">
        <v>63</v>
      </c>
      <c r="D21" s="24"/>
      <c r="E21" s="24"/>
      <c r="F21" s="160">
        <f t="shared" si="2"/>
        <v>0</v>
      </c>
      <c r="G21" s="294"/>
      <c r="H21" s="258"/>
      <c r="I21" s="255"/>
      <c r="J21" s="150"/>
      <c r="K21" s="205"/>
      <c r="L21" s="258"/>
      <c r="M21" s="258"/>
      <c r="N21" s="291"/>
      <c r="O21" s="205"/>
      <c r="P21" s="287"/>
      <c r="Q21" s="287"/>
      <c r="R21" s="258"/>
    </row>
    <row r="22" spans="2:18" ht="13.5" customHeight="1" thickBot="1" x14ac:dyDescent="0.25">
      <c r="B22" s="247"/>
      <c r="C22" s="207"/>
      <c r="D22" s="150"/>
      <c r="E22" s="150"/>
      <c r="F22" s="168"/>
      <c r="G22" s="295"/>
      <c r="H22" s="259"/>
      <c r="I22" s="255"/>
      <c r="J22" s="150"/>
      <c r="K22" s="204"/>
      <c r="L22" s="259"/>
      <c r="M22" s="259"/>
      <c r="N22" s="292"/>
      <c r="O22" s="204"/>
      <c r="P22" s="288"/>
      <c r="Q22" s="288"/>
      <c r="R22" s="259"/>
    </row>
    <row r="23" spans="2:18" ht="13.5" customHeight="1" x14ac:dyDescent="0.2">
      <c r="B23" s="261">
        <v>4</v>
      </c>
      <c r="C23" s="55">
        <v>0.2</v>
      </c>
      <c r="D23" s="29">
        <f>D25+D26</f>
        <v>0</v>
      </c>
      <c r="E23" s="29">
        <f>E25+E26</f>
        <v>0</v>
      </c>
      <c r="F23" s="29">
        <f t="shared" si="2"/>
        <v>0</v>
      </c>
      <c r="G23" s="293"/>
      <c r="H23" s="260"/>
      <c r="I23" s="264">
        <v>0.2</v>
      </c>
      <c r="J23" s="29"/>
      <c r="K23" s="75"/>
      <c r="L23" s="75"/>
      <c r="M23" s="75"/>
      <c r="N23" s="76"/>
      <c r="O23" s="77"/>
      <c r="P23" s="120"/>
      <c r="Q23" s="120"/>
      <c r="R23" s="121">
        <f>SUM(R27:R29)</f>
        <v>0</v>
      </c>
    </row>
    <row r="24" spans="2:18" ht="13.5" customHeight="1" x14ac:dyDescent="0.2">
      <c r="B24" s="262"/>
      <c r="C24" s="67" t="s">
        <v>108</v>
      </c>
      <c r="D24" s="30"/>
      <c r="E24" s="30"/>
      <c r="F24" s="30">
        <f>D24-E24</f>
        <v>0</v>
      </c>
      <c r="G24" s="294"/>
      <c r="H24" s="258"/>
      <c r="I24" s="265"/>
      <c r="J24" s="257"/>
      <c r="K24" s="74"/>
      <c r="L24" s="74"/>
      <c r="M24" s="74"/>
      <c r="N24" s="74"/>
      <c r="O24" s="78"/>
      <c r="P24" s="78"/>
      <c r="Q24" s="78"/>
      <c r="R24" s="78"/>
    </row>
    <row r="25" spans="2:18" ht="13.5" customHeight="1" x14ac:dyDescent="0.2">
      <c r="B25" s="262"/>
      <c r="C25" s="68" t="s">
        <v>64</v>
      </c>
      <c r="D25" s="24"/>
      <c r="E25" s="24"/>
      <c r="F25" s="24">
        <f t="shared" ref="F25:F26" si="3">D25-E25</f>
        <v>0</v>
      </c>
      <c r="G25" s="294"/>
      <c r="H25" s="258"/>
      <c r="I25" s="265"/>
      <c r="J25" s="268"/>
      <c r="K25" s="24"/>
      <c r="L25" s="74"/>
      <c r="M25" s="74"/>
      <c r="N25" s="74"/>
      <c r="O25" s="78"/>
      <c r="P25" s="78"/>
      <c r="Q25" s="78"/>
      <c r="R25" s="78"/>
    </row>
    <row r="26" spans="2:18" ht="13.5" customHeight="1" x14ac:dyDescent="0.2">
      <c r="B26" s="262"/>
      <c r="C26" s="68" t="s">
        <v>63</v>
      </c>
      <c r="D26" s="24"/>
      <c r="E26" s="24"/>
      <c r="F26" s="160">
        <f t="shared" si="3"/>
        <v>0</v>
      </c>
      <c r="G26" s="294"/>
      <c r="H26" s="258"/>
      <c r="I26" s="265"/>
      <c r="J26" s="268"/>
      <c r="K26" s="24"/>
      <c r="L26" s="74"/>
      <c r="M26" s="74"/>
      <c r="N26" s="74"/>
      <c r="O26" s="78"/>
      <c r="P26" s="78"/>
      <c r="Q26" s="78"/>
      <c r="R26" s="78"/>
    </row>
    <row r="27" spans="2:18" ht="13.5" customHeight="1" x14ac:dyDescent="0.2">
      <c r="B27" s="262"/>
      <c r="C27" s="164"/>
      <c r="D27" s="74"/>
      <c r="E27" s="74"/>
      <c r="F27" s="74"/>
      <c r="G27" s="294"/>
      <c r="H27" s="258"/>
      <c r="I27" s="265"/>
      <c r="J27" s="268"/>
      <c r="K27" s="78"/>
      <c r="L27" s="24"/>
      <c r="M27" s="24"/>
      <c r="N27" s="32">
        <v>0</v>
      </c>
      <c r="O27" s="162"/>
      <c r="P27" s="43"/>
      <c r="Q27" s="43"/>
      <c r="R27" s="44">
        <f>P27+Q27</f>
        <v>0</v>
      </c>
    </row>
    <row r="28" spans="2:18" ht="13.5" customHeight="1" x14ac:dyDescent="0.2">
      <c r="B28" s="262"/>
      <c r="C28" s="164"/>
      <c r="D28" s="74"/>
      <c r="E28" s="74"/>
      <c r="F28" s="74"/>
      <c r="G28" s="294"/>
      <c r="H28" s="258"/>
      <c r="I28" s="265"/>
      <c r="J28" s="268"/>
      <c r="K28" s="78"/>
      <c r="L28" s="159"/>
      <c r="M28" s="159"/>
      <c r="N28" s="32">
        <v>0.1</v>
      </c>
      <c r="O28" s="163"/>
      <c r="P28" s="43"/>
      <c r="Q28" s="43"/>
      <c r="R28" s="44">
        <f>P28+Q28</f>
        <v>0</v>
      </c>
    </row>
    <row r="29" spans="2:18" ht="13.5" customHeight="1" thickBot="1" x14ac:dyDescent="0.25">
      <c r="B29" s="263"/>
      <c r="C29" s="165"/>
      <c r="D29" s="165"/>
      <c r="E29" s="165"/>
      <c r="F29" s="165"/>
      <c r="G29" s="295"/>
      <c r="H29" s="259"/>
      <c r="I29" s="266"/>
      <c r="J29" s="269"/>
      <c r="K29" s="122">
        <f>K25+K26</f>
        <v>0</v>
      </c>
      <c r="L29" s="25"/>
      <c r="M29" s="25"/>
      <c r="N29" s="41">
        <v>0.2</v>
      </c>
      <c r="O29" s="45"/>
      <c r="P29" s="45"/>
      <c r="Q29" s="45"/>
      <c r="R29" s="46">
        <f>O29+P29+Q29</f>
        <v>0</v>
      </c>
    </row>
    <row r="30" spans="2:18" ht="13.5" customHeight="1" x14ac:dyDescent="0.2">
      <c r="B30" s="270">
        <v>5</v>
      </c>
      <c r="C30" s="219">
        <v>0.35</v>
      </c>
      <c r="D30" s="29">
        <f>D32+D33</f>
        <v>0</v>
      </c>
      <c r="E30" s="29">
        <f>E32+E33</f>
        <v>0</v>
      </c>
      <c r="F30" s="29">
        <f>D30-E30</f>
        <v>0</v>
      </c>
      <c r="G30" s="293"/>
      <c r="H30" s="293"/>
      <c r="I30" s="267">
        <v>0.35</v>
      </c>
      <c r="J30" s="166"/>
      <c r="K30" s="174"/>
      <c r="L30" s="174"/>
      <c r="M30" s="176"/>
      <c r="N30" s="178"/>
      <c r="O30" s="182"/>
      <c r="P30" s="182"/>
      <c r="Q30" s="182"/>
      <c r="R30" s="69">
        <f>SUM(R34:R37)</f>
        <v>0</v>
      </c>
    </row>
    <row r="31" spans="2:18" ht="20.25" customHeight="1" x14ac:dyDescent="0.2">
      <c r="B31" s="268"/>
      <c r="C31" s="67" t="s">
        <v>108</v>
      </c>
      <c r="D31" s="30"/>
      <c r="E31" s="30"/>
      <c r="F31" s="30">
        <f>D31-E31</f>
        <v>0</v>
      </c>
      <c r="G31" s="294"/>
      <c r="H31" s="294"/>
      <c r="I31" s="268"/>
      <c r="J31" s="297"/>
      <c r="K31" s="175"/>
      <c r="L31" s="175"/>
      <c r="M31" s="161"/>
      <c r="N31" s="179"/>
      <c r="O31" s="183"/>
      <c r="P31" s="184"/>
      <c r="Q31" s="184"/>
      <c r="R31" s="186"/>
    </row>
    <row r="32" spans="2:18" ht="13.5" customHeight="1" x14ac:dyDescent="0.2">
      <c r="B32" s="268"/>
      <c r="C32" s="68" t="s">
        <v>64</v>
      </c>
      <c r="D32" s="24"/>
      <c r="E32" s="24"/>
      <c r="F32" s="24">
        <f t="shared" ref="F32:F33" si="4">D32-E32</f>
        <v>0</v>
      </c>
      <c r="G32" s="294"/>
      <c r="H32" s="294"/>
      <c r="I32" s="268"/>
      <c r="J32" s="268"/>
      <c r="K32" s="24"/>
      <c r="L32" s="175"/>
      <c r="M32" s="177"/>
      <c r="N32" s="179"/>
      <c r="O32" s="183"/>
      <c r="P32" s="184"/>
      <c r="Q32" s="184"/>
      <c r="R32" s="186"/>
    </row>
    <row r="33" spans="2:18" ht="13.5" customHeight="1" x14ac:dyDescent="0.2">
      <c r="B33" s="268"/>
      <c r="C33" s="68" t="s">
        <v>63</v>
      </c>
      <c r="D33" s="24"/>
      <c r="E33" s="24"/>
      <c r="F33" s="24">
        <f t="shared" si="4"/>
        <v>0</v>
      </c>
      <c r="G33" s="294"/>
      <c r="H33" s="294"/>
      <c r="I33" s="268"/>
      <c r="J33" s="268"/>
      <c r="K33" s="24"/>
      <c r="L33" s="175"/>
      <c r="M33" s="175"/>
      <c r="N33" s="180"/>
      <c r="O33" s="183"/>
      <c r="P33" s="184"/>
      <c r="Q33" s="184"/>
      <c r="R33" s="186"/>
    </row>
    <row r="34" spans="2:18" ht="13.5" customHeight="1" x14ac:dyDescent="0.2">
      <c r="B34" s="268"/>
      <c r="C34" s="189"/>
      <c r="D34" s="155"/>
      <c r="E34" s="155"/>
      <c r="F34" s="74"/>
      <c r="G34" s="294"/>
      <c r="H34" s="294"/>
      <c r="I34" s="268"/>
      <c r="J34" s="268"/>
      <c r="K34" s="169"/>
      <c r="L34" s="170"/>
      <c r="M34" s="70"/>
      <c r="N34" s="171">
        <v>0</v>
      </c>
      <c r="O34" s="185"/>
      <c r="P34" s="43"/>
      <c r="Q34" s="43"/>
      <c r="R34" s="44">
        <f>P34+Q34</f>
        <v>0</v>
      </c>
    </row>
    <row r="35" spans="2:18" ht="13.5" customHeight="1" x14ac:dyDescent="0.2">
      <c r="B35" s="268"/>
      <c r="C35" s="189"/>
      <c r="D35" s="155"/>
      <c r="E35" s="155"/>
      <c r="F35" s="74"/>
      <c r="G35" s="294"/>
      <c r="H35" s="294"/>
      <c r="I35" s="268"/>
      <c r="J35" s="268"/>
      <c r="K35" s="169"/>
      <c r="L35" s="170"/>
      <c r="M35" s="70"/>
      <c r="N35" s="171">
        <v>0.1</v>
      </c>
      <c r="O35" s="185"/>
      <c r="P35" s="43"/>
      <c r="Q35" s="43"/>
      <c r="R35" s="44">
        <f>P35+Q35</f>
        <v>0</v>
      </c>
    </row>
    <row r="36" spans="2:18" ht="13.5" customHeight="1" x14ac:dyDescent="0.2">
      <c r="B36" s="268"/>
      <c r="C36" s="189"/>
      <c r="D36" s="155"/>
      <c r="E36" s="155"/>
      <c r="F36" s="150"/>
      <c r="G36" s="294"/>
      <c r="H36" s="294"/>
      <c r="I36" s="268"/>
      <c r="J36" s="268"/>
      <c r="K36" s="73"/>
      <c r="L36" s="170"/>
      <c r="M36" s="70"/>
      <c r="N36" s="171">
        <v>0.2</v>
      </c>
      <c r="O36" s="185"/>
      <c r="P36" s="43"/>
      <c r="Q36" s="43"/>
      <c r="R36" s="44">
        <f>P36+Q36</f>
        <v>0</v>
      </c>
    </row>
    <row r="37" spans="2:18" ht="13.5" customHeight="1" thickBot="1" x14ac:dyDescent="0.25">
      <c r="B37" s="269"/>
      <c r="C37" s="167"/>
      <c r="D37" s="168"/>
      <c r="E37" s="168"/>
      <c r="F37" s="168"/>
      <c r="G37" s="295"/>
      <c r="H37" s="295"/>
      <c r="I37" s="269"/>
      <c r="J37" s="269"/>
      <c r="K37" s="71">
        <f>K32+K33</f>
        <v>0</v>
      </c>
      <c r="L37" s="71"/>
      <c r="M37" s="173"/>
      <c r="N37" s="172">
        <v>0.35</v>
      </c>
      <c r="O37" s="72"/>
      <c r="P37" s="43"/>
      <c r="Q37" s="43"/>
      <c r="R37" s="181">
        <f>O37+P37+Q37</f>
        <v>0</v>
      </c>
    </row>
    <row r="38" spans="2:18" ht="13.5" customHeight="1" x14ac:dyDescent="0.2">
      <c r="B38" s="246">
        <v>6</v>
      </c>
      <c r="C38" s="55">
        <v>0.5</v>
      </c>
      <c r="D38" s="29">
        <f>D40+D41</f>
        <v>0</v>
      </c>
      <c r="E38" s="29">
        <f>E40+E41</f>
        <v>0</v>
      </c>
      <c r="F38" s="29">
        <f>D38-E38</f>
        <v>0</v>
      </c>
      <c r="G38" s="260"/>
      <c r="H38" s="260"/>
      <c r="I38" s="254">
        <v>0.5</v>
      </c>
      <c r="J38" s="29"/>
      <c r="K38" s="150"/>
      <c r="L38" s="75"/>
      <c r="M38" s="75"/>
      <c r="N38" s="76"/>
      <c r="O38" s="151"/>
      <c r="P38" s="151"/>
      <c r="Q38" s="151"/>
      <c r="R38" s="153">
        <f>SUM(R42:R45)</f>
        <v>0</v>
      </c>
    </row>
    <row r="39" spans="2:18" ht="13.5" customHeight="1" x14ac:dyDescent="0.2">
      <c r="B39" s="247"/>
      <c r="C39" s="67" t="s">
        <v>108</v>
      </c>
      <c r="D39" s="30"/>
      <c r="E39" s="30"/>
      <c r="F39" s="30">
        <f>D39-E39</f>
        <v>0</v>
      </c>
      <c r="G39" s="258"/>
      <c r="H39" s="258"/>
      <c r="I39" s="255"/>
      <c r="J39" s="257"/>
      <c r="K39" s="74"/>
      <c r="L39" s="74"/>
      <c r="M39" s="150"/>
      <c r="N39" s="74"/>
      <c r="O39" s="74"/>
      <c r="P39" s="74"/>
      <c r="Q39" s="74"/>
      <c r="R39" s="74"/>
    </row>
    <row r="40" spans="2:18" ht="13.5" customHeight="1" x14ac:dyDescent="0.2">
      <c r="B40" s="247"/>
      <c r="C40" s="68" t="s">
        <v>64</v>
      </c>
      <c r="D40" s="24"/>
      <c r="E40" s="24"/>
      <c r="F40" s="24">
        <f t="shared" ref="F40:F41" si="5">D40-E40</f>
        <v>0</v>
      </c>
      <c r="G40" s="258"/>
      <c r="H40" s="258"/>
      <c r="I40" s="255"/>
      <c r="J40" s="268"/>
      <c r="K40" s="24"/>
      <c r="L40" s="74"/>
      <c r="M40" s="74"/>
      <c r="N40" s="179"/>
      <c r="O40" s="187"/>
      <c r="P40" s="188"/>
      <c r="Q40" s="188"/>
      <c r="R40" s="78"/>
    </row>
    <row r="41" spans="2:18" ht="13.5" customHeight="1" x14ac:dyDescent="0.2">
      <c r="B41" s="247"/>
      <c r="C41" s="68" t="s">
        <v>63</v>
      </c>
      <c r="D41" s="24"/>
      <c r="E41" s="24"/>
      <c r="F41" s="24">
        <f t="shared" si="5"/>
        <v>0</v>
      </c>
      <c r="G41" s="258"/>
      <c r="H41" s="258"/>
      <c r="I41" s="255"/>
      <c r="J41" s="268"/>
      <c r="K41" s="24"/>
      <c r="L41" s="74"/>
      <c r="M41" s="74"/>
      <c r="N41" s="179"/>
      <c r="O41" s="163"/>
      <c r="P41" s="188"/>
      <c r="Q41" s="188"/>
      <c r="R41" s="78"/>
    </row>
    <row r="42" spans="2:18" ht="13.5" customHeight="1" x14ac:dyDescent="0.2">
      <c r="B42" s="247"/>
      <c r="C42" s="164"/>
      <c r="D42" s="74"/>
      <c r="E42" s="74"/>
      <c r="F42" s="74"/>
      <c r="G42" s="258"/>
      <c r="H42" s="258"/>
      <c r="I42" s="255"/>
      <c r="J42" s="268"/>
      <c r="K42" s="74"/>
      <c r="L42" s="24"/>
      <c r="M42" s="24"/>
      <c r="N42" s="157">
        <v>0</v>
      </c>
      <c r="O42" s="163"/>
      <c r="P42" s="43"/>
      <c r="Q42" s="43"/>
      <c r="R42" s="44">
        <f>P42+Q42</f>
        <v>0</v>
      </c>
    </row>
    <row r="43" spans="2:18" x14ac:dyDescent="0.2">
      <c r="B43" s="247"/>
      <c r="C43" s="164"/>
      <c r="D43" s="74"/>
      <c r="E43" s="74"/>
      <c r="F43" s="74"/>
      <c r="G43" s="258"/>
      <c r="H43" s="258"/>
      <c r="I43" s="255"/>
      <c r="J43" s="268"/>
      <c r="K43" s="74"/>
      <c r="L43" s="160"/>
      <c r="M43" s="24"/>
      <c r="N43" s="64">
        <v>0.1</v>
      </c>
      <c r="O43" s="163"/>
      <c r="P43" s="43"/>
      <c r="Q43" s="43"/>
      <c r="R43" s="44">
        <f t="shared" ref="R43:R44" si="6">P43+Q43</f>
        <v>0</v>
      </c>
    </row>
    <row r="44" spans="2:18" ht="13.5" customHeight="1" x14ac:dyDescent="0.2">
      <c r="B44" s="247"/>
      <c r="C44" s="190"/>
      <c r="D44" s="169"/>
      <c r="E44" s="169"/>
      <c r="F44" s="191"/>
      <c r="G44" s="258"/>
      <c r="H44" s="258"/>
      <c r="I44" s="255"/>
      <c r="J44" s="268"/>
      <c r="K44" s="74"/>
      <c r="L44" s="24"/>
      <c r="M44" s="24"/>
      <c r="N44" s="32">
        <v>0.2</v>
      </c>
      <c r="O44" s="163"/>
      <c r="P44" s="43"/>
      <c r="Q44" s="43"/>
      <c r="R44" s="44">
        <f t="shared" si="6"/>
        <v>0</v>
      </c>
    </row>
    <row r="45" spans="2:18" ht="13.5" customHeight="1" thickBot="1" x14ac:dyDescent="0.25">
      <c r="B45" s="248"/>
      <c r="C45" s="192"/>
      <c r="D45" s="193"/>
      <c r="E45" s="193"/>
      <c r="F45" s="194"/>
      <c r="G45" s="259"/>
      <c r="H45" s="259"/>
      <c r="I45" s="256"/>
      <c r="J45" s="269"/>
      <c r="K45" s="160">
        <f>K41+K40</f>
        <v>0</v>
      </c>
      <c r="L45" s="160"/>
      <c r="M45" s="25"/>
      <c r="N45" s="157">
        <v>0.5</v>
      </c>
      <c r="O45" s="45"/>
      <c r="P45" s="43"/>
      <c r="Q45" s="43"/>
      <c r="R45" s="46">
        <f>O45+P45+Q45</f>
        <v>0</v>
      </c>
    </row>
    <row r="46" spans="2:18" ht="13.5" customHeight="1" x14ac:dyDescent="0.2">
      <c r="B46" s="246">
        <v>7</v>
      </c>
      <c r="C46" s="220">
        <v>0.75</v>
      </c>
      <c r="D46" s="29">
        <f>D48+D49</f>
        <v>0</v>
      </c>
      <c r="E46" s="29">
        <f>E48+E49</f>
        <v>0</v>
      </c>
      <c r="F46" s="29">
        <f>D46-E46</f>
        <v>0</v>
      </c>
      <c r="G46" s="260"/>
      <c r="H46" s="260"/>
      <c r="I46" s="254">
        <v>0.75</v>
      </c>
      <c r="J46" s="197"/>
      <c r="K46" s="75"/>
      <c r="L46" s="75"/>
      <c r="M46" s="75"/>
      <c r="N46" s="198"/>
      <c r="O46" s="198"/>
      <c r="P46" s="198"/>
      <c r="Q46" s="198"/>
      <c r="R46" s="29">
        <f>SUM(R50:R55)</f>
        <v>0</v>
      </c>
    </row>
    <row r="47" spans="2:18" ht="13.5" customHeight="1" x14ac:dyDescent="0.2">
      <c r="B47" s="247"/>
      <c r="C47" s="67" t="s">
        <v>108</v>
      </c>
      <c r="D47" s="30"/>
      <c r="E47" s="30"/>
      <c r="F47" s="30">
        <f>D47-E47</f>
        <v>0</v>
      </c>
      <c r="G47" s="258"/>
      <c r="H47" s="258"/>
      <c r="I47" s="255"/>
      <c r="J47" s="257"/>
      <c r="K47" s="74"/>
      <c r="L47" s="74"/>
      <c r="M47" s="74"/>
      <c r="N47" s="199"/>
      <c r="O47" s="199"/>
      <c r="P47" s="199"/>
      <c r="Q47" s="199"/>
      <c r="R47" s="74"/>
    </row>
    <row r="48" spans="2:18" ht="13.5" customHeight="1" x14ac:dyDescent="0.2">
      <c r="B48" s="247"/>
      <c r="C48" s="68" t="s">
        <v>64</v>
      </c>
      <c r="D48" s="24"/>
      <c r="E48" s="24"/>
      <c r="F48" s="24">
        <f t="shared" ref="F48:F49" si="7">D48-E48</f>
        <v>0</v>
      </c>
      <c r="G48" s="258"/>
      <c r="H48" s="258"/>
      <c r="I48" s="255"/>
      <c r="J48" s="258"/>
      <c r="K48" s="24"/>
      <c r="L48" s="74"/>
      <c r="M48" s="74"/>
      <c r="N48" s="199"/>
      <c r="O48" s="199"/>
      <c r="P48" s="199"/>
      <c r="Q48" s="199"/>
      <c r="R48" s="74"/>
    </row>
    <row r="49" spans="2:22" ht="13.5" customHeight="1" x14ac:dyDescent="0.2">
      <c r="B49" s="247"/>
      <c r="C49" s="68" t="s">
        <v>63</v>
      </c>
      <c r="D49" s="24"/>
      <c r="E49" s="24"/>
      <c r="F49" s="24">
        <f t="shared" si="7"/>
        <v>0</v>
      </c>
      <c r="G49" s="258"/>
      <c r="H49" s="258"/>
      <c r="I49" s="255"/>
      <c r="J49" s="258"/>
      <c r="K49" s="24"/>
      <c r="L49" s="224"/>
      <c r="M49" s="224"/>
      <c r="N49" s="200"/>
      <c r="O49" s="200"/>
      <c r="P49" s="200"/>
      <c r="Q49" s="200"/>
      <c r="R49" s="224"/>
    </row>
    <row r="50" spans="2:22" ht="13.5" customHeight="1" x14ac:dyDescent="0.2">
      <c r="B50" s="247"/>
      <c r="C50" s="195"/>
      <c r="D50" s="169"/>
      <c r="E50" s="169"/>
      <c r="F50" s="191"/>
      <c r="G50" s="258"/>
      <c r="H50" s="258"/>
      <c r="I50" s="255"/>
      <c r="J50" s="258"/>
      <c r="K50" s="224"/>
      <c r="L50" s="24"/>
      <c r="M50" s="159"/>
      <c r="N50" s="32">
        <v>0</v>
      </c>
      <c r="O50" s="201"/>
      <c r="P50" s="43"/>
      <c r="Q50" s="43"/>
      <c r="R50" s="47">
        <f>P50+Q50</f>
        <v>0</v>
      </c>
    </row>
    <row r="51" spans="2:22" ht="13.5" customHeight="1" x14ac:dyDescent="0.2">
      <c r="B51" s="247"/>
      <c r="C51" s="195"/>
      <c r="D51" s="169"/>
      <c r="E51" s="169"/>
      <c r="F51" s="191"/>
      <c r="G51" s="258"/>
      <c r="H51" s="258"/>
      <c r="I51" s="255"/>
      <c r="J51" s="258"/>
      <c r="K51" s="223"/>
      <c r="L51" s="24"/>
      <c r="M51" s="24"/>
      <c r="N51" s="32">
        <v>0.1</v>
      </c>
      <c r="O51" s="202"/>
      <c r="P51" s="43"/>
      <c r="Q51" s="43"/>
      <c r="R51" s="47">
        <f t="shared" ref="R51:R54" si="8">P51+Q51</f>
        <v>0</v>
      </c>
    </row>
    <row r="52" spans="2:22" ht="13.5" customHeight="1" x14ac:dyDescent="0.2">
      <c r="B52" s="247"/>
      <c r="C52" s="195"/>
      <c r="D52" s="169"/>
      <c r="E52" s="169"/>
      <c r="F52" s="191"/>
      <c r="G52" s="258"/>
      <c r="H52" s="258"/>
      <c r="I52" s="255"/>
      <c r="J52" s="258"/>
      <c r="K52" s="74"/>
      <c r="L52" s="24"/>
      <c r="M52" s="60"/>
      <c r="N52" s="32">
        <v>0.2</v>
      </c>
      <c r="O52" s="162"/>
      <c r="P52" s="43"/>
      <c r="Q52" s="43"/>
      <c r="R52" s="47">
        <f t="shared" si="8"/>
        <v>0</v>
      </c>
    </row>
    <row r="53" spans="2:22" ht="13.5" customHeight="1" x14ac:dyDescent="0.2">
      <c r="B53" s="247"/>
      <c r="C53" s="195"/>
      <c r="D53" s="169"/>
      <c r="E53" s="169"/>
      <c r="F53" s="191"/>
      <c r="G53" s="258"/>
      <c r="H53" s="258"/>
      <c r="I53" s="255"/>
      <c r="J53" s="258"/>
      <c r="K53" s="74"/>
      <c r="L53" s="24"/>
      <c r="M53" s="24"/>
      <c r="N53" s="32">
        <v>0.5</v>
      </c>
      <c r="O53" s="162"/>
      <c r="P53" s="43"/>
      <c r="Q53" s="43"/>
      <c r="R53" s="47">
        <f t="shared" si="8"/>
        <v>0</v>
      </c>
    </row>
    <row r="54" spans="2:22" ht="13.5" customHeight="1" x14ac:dyDescent="0.2">
      <c r="B54" s="247"/>
      <c r="C54" s="195"/>
      <c r="D54" s="169"/>
      <c r="E54" s="169"/>
      <c r="F54" s="191"/>
      <c r="G54" s="258"/>
      <c r="H54" s="258"/>
      <c r="I54" s="255"/>
      <c r="J54" s="258"/>
      <c r="K54" s="74"/>
      <c r="L54" s="24"/>
      <c r="M54" s="229"/>
      <c r="N54" s="32">
        <v>0.7</v>
      </c>
      <c r="O54" s="163"/>
      <c r="P54" s="228"/>
      <c r="Q54" s="228"/>
      <c r="R54" s="47">
        <f t="shared" si="8"/>
        <v>0</v>
      </c>
    </row>
    <row r="55" spans="2:22" ht="13.5" customHeight="1" thickBot="1" x14ac:dyDescent="0.25">
      <c r="B55" s="248"/>
      <c r="C55" s="196"/>
      <c r="D55" s="193"/>
      <c r="E55" s="193"/>
      <c r="F55" s="194"/>
      <c r="G55" s="259"/>
      <c r="H55" s="259"/>
      <c r="I55" s="256"/>
      <c r="J55" s="259"/>
      <c r="K55" s="225">
        <f>K48+K49</f>
        <v>0</v>
      </c>
      <c r="L55" s="225"/>
      <c r="M55" s="6"/>
      <c r="N55" s="61">
        <v>0.75</v>
      </c>
      <c r="O55" s="45"/>
      <c r="P55" s="45"/>
      <c r="Q55" s="45"/>
      <c r="R55" s="46">
        <f>O55+P55+Q55</f>
        <v>0</v>
      </c>
    </row>
    <row r="56" spans="2:22" ht="13.5" customHeight="1" x14ac:dyDescent="0.2">
      <c r="B56" s="246">
        <v>8</v>
      </c>
      <c r="C56" s="55">
        <v>1</v>
      </c>
      <c r="D56" s="29">
        <f>D59+D60</f>
        <v>0</v>
      </c>
      <c r="E56" s="29">
        <f>E59+E60</f>
        <v>0</v>
      </c>
      <c r="F56" s="24">
        <f>D56-E56</f>
        <v>0</v>
      </c>
      <c r="G56" s="260"/>
      <c r="H56" s="260"/>
      <c r="I56" s="254">
        <v>1</v>
      </c>
      <c r="J56" s="29"/>
      <c r="K56" s="75"/>
      <c r="L56" s="75"/>
      <c r="M56" s="224"/>
      <c r="N56" s="227"/>
      <c r="O56" s="227"/>
      <c r="P56" s="227"/>
      <c r="Q56" s="227"/>
      <c r="R56" s="160">
        <f>SUM(R61:R66)</f>
        <v>0</v>
      </c>
    </row>
    <row r="57" spans="2:22" ht="13.5" customHeight="1" x14ac:dyDescent="0.2">
      <c r="B57" s="247"/>
      <c r="C57" s="67" t="s">
        <v>108</v>
      </c>
      <c r="D57" s="24"/>
      <c r="E57" s="24"/>
      <c r="F57" s="24">
        <f t="shared" ref="F57:F60" si="9">D57-E57</f>
        <v>0</v>
      </c>
      <c r="G57" s="258"/>
      <c r="H57" s="258"/>
      <c r="I57" s="255"/>
      <c r="J57" s="257"/>
      <c r="K57" s="226"/>
      <c r="L57" s="224"/>
      <c r="M57" s="74"/>
      <c r="N57" s="74"/>
      <c r="O57" s="74"/>
      <c r="P57" s="74"/>
      <c r="Q57" s="74"/>
      <c r="R57" s="74"/>
    </row>
    <row r="58" spans="2:22" ht="13.5" customHeight="1" x14ac:dyDescent="0.2">
      <c r="B58" s="247"/>
      <c r="C58" s="58" t="s">
        <v>31</v>
      </c>
      <c r="D58" s="40"/>
      <c r="E58" s="40"/>
      <c r="F58" s="24">
        <f t="shared" si="9"/>
        <v>0</v>
      </c>
      <c r="G58" s="258"/>
      <c r="H58" s="258"/>
      <c r="I58" s="255"/>
      <c r="J58" s="258"/>
      <c r="K58" s="226"/>
      <c r="L58" s="74"/>
      <c r="M58" s="74"/>
      <c r="N58" s="74"/>
      <c r="O58" s="224"/>
      <c r="P58" s="224"/>
      <c r="Q58" s="224"/>
      <c r="R58" s="224"/>
    </row>
    <row r="59" spans="2:22" ht="13.5" customHeight="1" x14ac:dyDescent="0.2">
      <c r="B59" s="247"/>
      <c r="C59" s="68" t="s">
        <v>64</v>
      </c>
      <c r="D59" s="24"/>
      <c r="E59" s="24"/>
      <c r="F59" s="24">
        <f t="shared" si="9"/>
        <v>0</v>
      </c>
      <c r="G59" s="258"/>
      <c r="H59" s="258"/>
      <c r="I59" s="255"/>
      <c r="J59" s="258"/>
      <c r="K59" s="24"/>
      <c r="L59" s="74"/>
      <c r="M59" s="74"/>
      <c r="N59" s="179"/>
      <c r="O59" s="163"/>
      <c r="P59" s="188"/>
      <c r="Q59" s="188"/>
      <c r="R59" s="78"/>
    </row>
    <row r="60" spans="2:22" ht="15.75" customHeight="1" x14ac:dyDescent="0.2">
      <c r="B60" s="247"/>
      <c r="C60" s="68" t="s">
        <v>63</v>
      </c>
      <c r="D60" s="24"/>
      <c r="E60" s="24"/>
      <c r="F60" s="24">
        <f t="shared" si="9"/>
        <v>0</v>
      </c>
      <c r="G60" s="258"/>
      <c r="H60" s="258"/>
      <c r="I60" s="255"/>
      <c r="J60" s="258"/>
      <c r="K60" s="24"/>
      <c r="L60" s="74"/>
      <c r="M60" s="74"/>
      <c r="N60" s="180"/>
      <c r="O60" s="162"/>
      <c r="P60" s="188"/>
      <c r="Q60" s="188"/>
      <c r="R60" s="78"/>
      <c r="S60" s="7"/>
      <c r="T60" s="7"/>
      <c r="U60" s="7"/>
      <c r="V60" s="7"/>
    </row>
    <row r="61" spans="2:22" x14ac:dyDescent="0.2">
      <c r="B61" s="247"/>
      <c r="C61" s="164"/>
      <c r="D61" s="74"/>
      <c r="E61" s="74"/>
      <c r="F61" s="74"/>
      <c r="G61" s="258"/>
      <c r="H61" s="258"/>
      <c r="I61" s="255"/>
      <c r="J61" s="258"/>
      <c r="K61" s="74"/>
      <c r="L61" s="24"/>
      <c r="M61" s="24"/>
      <c r="N61" s="64">
        <v>0</v>
      </c>
      <c r="O61" s="162"/>
      <c r="P61" s="43"/>
      <c r="Q61" s="43"/>
      <c r="R61" s="47">
        <f>P61+Q61</f>
        <v>0</v>
      </c>
      <c r="S61" s="7"/>
      <c r="T61" s="7"/>
      <c r="U61" s="7"/>
      <c r="V61" s="7"/>
    </row>
    <row r="62" spans="2:22" x14ac:dyDescent="0.2">
      <c r="B62" s="247"/>
      <c r="C62" s="164"/>
      <c r="D62" s="74"/>
      <c r="E62" s="74"/>
      <c r="F62" s="74"/>
      <c r="G62" s="258"/>
      <c r="H62" s="258"/>
      <c r="I62" s="255"/>
      <c r="J62" s="258"/>
      <c r="K62" s="74"/>
      <c r="L62" s="160"/>
      <c r="M62" s="24"/>
      <c r="N62" s="32">
        <v>0.1</v>
      </c>
      <c r="O62" s="162"/>
      <c r="P62" s="43"/>
      <c r="Q62" s="43"/>
      <c r="R62" s="47">
        <f>P62+Q62</f>
        <v>0</v>
      </c>
    </row>
    <row r="63" spans="2:22" ht="15.75" customHeight="1" x14ac:dyDescent="0.2">
      <c r="B63" s="247"/>
      <c r="C63" s="190"/>
      <c r="D63" s="169"/>
      <c r="E63" s="169"/>
      <c r="F63" s="191"/>
      <c r="G63" s="258"/>
      <c r="H63" s="258"/>
      <c r="I63" s="255"/>
      <c r="J63" s="258"/>
      <c r="K63" s="224"/>
      <c r="L63" s="24"/>
      <c r="M63" s="24"/>
      <c r="N63" s="32">
        <v>0.2</v>
      </c>
      <c r="O63" s="162"/>
      <c r="P63" s="43"/>
      <c r="Q63" s="43"/>
      <c r="R63" s="47">
        <f t="shared" ref="R63:R65" si="10">P63+Q63</f>
        <v>0</v>
      </c>
    </row>
    <row r="64" spans="2:22" x14ac:dyDescent="0.2">
      <c r="B64" s="247"/>
      <c r="C64" s="190"/>
      <c r="D64" s="169"/>
      <c r="E64" s="169"/>
      <c r="F64" s="191"/>
      <c r="G64" s="258"/>
      <c r="H64" s="258"/>
      <c r="I64" s="255"/>
      <c r="J64" s="258"/>
      <c r="K64" s="74"/>
      <c r="L64" s="24"/>
      <c r="M64" s="24"/>
      <c r="N64" s="221">
        <v>0.5</v>
      </c>
      <c r="O64" s="162"/>
      <c r="P64" s="43"/>
      <c r="Q64" s="43"/>
      <c r="R64" s="47">
        <f t="shared" si="10"/>
        <v>0</v>
      </c>
    </row>
    <row r="65" spans="2:18" x14ac:dyDescent="0.2">
      <c r="B65" s="247"/>
      <c r="C65" s="190"/>
      <c r="D65" s="169"/>
      <c r="E65" s="169"/>
      <c r="F65" s="191"/>
      <c r="G65" s="258"/>
      <c r="H65" s="258"/>
      <c r="I65" s="255"/>
      <c r="J65" s="258"/>
      <c r="K65" s="226"/>
      <c r="L65" s="30"/>
      <c r="M65" s="30"/>
      <c r="N65" s="32">
        <v>0.7</v>
      </c>
      <c r="O65" s="187"/>
      <c r="P65" s="43"/>
      <c r="Q65" s="43"/>
      <c r="R65" s="47">
        <f t="shared" si="10"/>
        <v>0</v>
      </c>
    </row>
    <row r="66" spans="2:18" ht="15" thickBot="1" x14ac:dyDescent="0.25">
      <c r="B66" s="248"/>
      <c r="C66" s="192"/>
      <c r="D66" s="193"/>
      <c r="E66" s="193"/>
      <c r="F66" s="194"/>
      <c r="G66" s="259"/>
      <c r="H66" s="259"/>
      <c r="I66" s="256"/>
      <c r="J66" s="259"/>
      <c r="K66" s="225">
        <f>K59+K60</f>
        <v>0</v>
      </c>
      <c r="L66" s="225"/>
      <c r="M66" s="225"/>
      <c r="N66" s="41">
        <v>1</v>
      </c>
      <c r="O66" s="45"/>
      <c r="P66" s="43"/>
      <c r="Q66" s="43"/>
      <c r="R66" s="46">
        <f>O66+P66+Q66</f>
        <v>0</v>
      </c>
    </row>
    <row r="67" spans="2:18" x14ac:dyDescent="0.2">
      <c r="B67" s="246">
        <v>9</v>
      </c>
      <c r="C67" s="62">
        <v>1.5</v>
      </c>
      <c r="D67" s="29">
        <f>D70+D71</f>
        <v>0</v>
      </c>
      <c r="E67" s="29">
        <f>E70+E71</f>
        <v>0</v>
      </c>
      <c r="F67" s="24">
        <f>D67-E67</f>
        <v>0</v>
      </c>
      <c r="G67" s="260"/>
      <c r="H67" s="260"/>
      <c r="I67" s="254">
        <v>1.5</v>
      </c>
      <c r="J67" s="29"/>
      <c r="K67" s="224"/>
      <c r="L67" s="224"/>
      <c r="M67" s="224"/>
      <c r="N67" s="76"/>
      <c r="O67" s="76"/>
      <c r="P67" s="76"/>
      <c r="Q67" s="76"/>
      <c r="R67" s="29">
        <f>SUM(R72:R78)</f>
        <v>0</v>
      </c>
    </row>
    <row r="68" spans="2:18" x14ac:dyDescent="0.2">
      <c r="B68" s="247"/>
      <c r="C68" s="65" t="s">
        <v>32</v>
      </c>
      <c r="D68" s="159"/>
      <c r="E68" s="160"/>
      <c r="F68" s="24">
        <f t="shared" ref="F68:F71" si="11">D68-E68</f>
        <v>0</v>
      </c>
      <c r="G68" s="258"/>
      <c r="H68" s="258"/>
      <c r="I68" s="255"/>
      <c r="J68" s="257"/>
      <c r="K68" s="74"/>
      <c r="L68" s="223"/>
      <c r="M68" s="74"/>
      <c r="N68" s="74"/>
      <c r="O68" s="74"/>
      <c r="P68" s="224"/>
      <c r="Q68" s="74"/>
      <c r="R68" s="224"/>
    </row>
    <row r="69" spans="2:18" x14ac:dyDescent="0.2">
      <c r="B69" s="247"/>
      <c r="C69" s="58" t="s">
        <v>33</v>
      </c>
      <c r="D69" s="40"/>
      <c r="E69" s="40"/>
      <c r="F69" s="24">
        <f t="shared" si="11"/>
        <v>0</v>
      </c>
      <c r="G69" s="258"/>
      <c r="H69" s="258"/>
      <c r="I69" s="255"/>
      <c r="J69" s="258"/>
      <c r="K69" s="74"/>
      <c r="L69" s="74"/>
      <c r="M69" s="74"/>
      <c r="N69" s="74"/>
      <c r="O69" s="78"/>
      <c r="P69" s="78"/>
      <c r="Q69" s="78"/>
      <c r="R69" s="78"/>
    </row>
    <row r="70" spans="2:18" x14ac:dyDescent="0.2">
      <c r="B70" s="247"/>
      <c r="C70" s="68" t="s">
        <v>64</v>
      </c>
      <c r="D70" s="24"/>
      <c r="E70" s="24"/>
      <c r="F70" s="24">
        <f t="shared" si="11"/>
        <v>0</v>
      </c>
      <c r="G70" s="258"/>
      <c r="H70" s="258"/>
      <c r="I70" s="255"/>
      <c r="J70" s="258"/>
      <c r="K70" s="24"/>
      <c r="L70" s="74"/>
      <c r="M70" s="226"/>
      <c r="N70" s="74"/>
      <c r="O70" s="78"/>
      <c r="P70" s="78"/>
      <c r="Q70" s="78"/>
      <c r="R70" s="78"/>
    </row>
    <row r="71" spans="2:18" x14ac:dyDescent="0.2">
      <c r="B71" s="247"/>
      <c r="C71" s="68" t="s">
        <v>63</v>
      </c>
      <c r="D71" s="24"/>
      <c r="E71" s="24"/>
      <c r="F71" s="24">
        <f t="shared" si="11"/>
        <v>0</v>
      </c>
      <c r="G71" s="258"/>
      <c r="H71" s="258"/>
      <c r="I71" s="255"/>
      <c r="J71" s="258"/>
      <c r="K71" s="24"/>
      <c r="L71" s="74"/>
      <c r="M71" s="226"/>
      <c r="N71" s="224"/>
      <c r="O71" s="203"/>
      <c r="P71" s="78"/>
      <c r="Q71" s="203"/>
      <c r="R71" s="78"/>
    </row>
    <row r="72" spans="2:18" x14ac:dyDescent="0.2">
      <c r="B72" s="247"/>
      <c r="C72" s="190"/>
      <c r="D72" s="169"/>
      <c r="E72" s="169"/>
      <c r="F72" s="191"/>
      <c r="G72" s="258"/>
      <c r="H72" s="258"/>
      <c r="I72" s="255"/>
      <c r="J72" s="258"/>
      <c r="K72" s="74"/>
      <c r="L72" s="160"/>
      <c r="M72" s="30"/>
      <c r="N72" s="64">
        <v>0</v>
      </c>
      <c r="O72" s="163"/>
      <c r="P72" s="43"/>
      <c r="Q72" s="43"/>
      <c r="R72" s="47">
        <f>P72+Q72</f>
        <v>0</v>
      </c>
    </row>
    <row r="73" spans="2:18" x14ac:dyDescent="0.2">
      <c r="B73" s="247"/>
      <c r="C73" s="190"/>
      <c r="D73" s="169"/>
      <c r="E73" s="169"/>
      <c r="F73" s="191"/>
      <c r="G73" s="258"/>
      <c r="H73" s="258"/>
      <c r="I73" s="255"/>
      <c r="J73" s="258"/>
      <c r="K73" s="226"/>
      <c r="L73" s="159"/>
      <c r="M73" s="160"/>
      <c r="N73" s="64">
        <v>0.1</v>
      </c>
      <c r="O73" s="163"/>
      <c r="P73" s="43"/>
      <c r="Q73" s="43"/>
      <c r="R73" s="47">
        <f t="shared" ref="R73:R77" si="12">P73+Q73</f>
        <v>0</v>
      </c>
    </row>
    <row r="74" spans="2:18" x14ac:dyDescent="0.2">
      <c r="B74" s="247"/>
      <c r="C74" s="190"/>
      <c r="D74" s="169"/>
      <c r="E74" s="169"/>
      <c r="F74" s="191"/>
      <c r="G74" s="258"/>
      <c r="H74" s="258"/>
      <c r="I74" s="255"/>
      <c r="J74" s="258"/>
      <c r="K74" s="224"/>
      <c r="L74" s="24"/>
      <c r="M74" s="24"/>
      <c r="N74" s="64">
        <v>0.2</v>
      </c>
      <c r="O74" s="163"/>
      <c r="P74" s="43"/>
      <c r="Q74" s="43"/>
      <c r="R74" s="47">
        <f t="shared" si="12"/>
        <v>0</v>
      </c>
    </row>
    <row r="75" spans="2:18" x14ac:dyDescent="0.2">
      <c r="B75" s="247"/>
      <c r="C75" s="190"/>
      <c r="D75" s="169"/>
      <c r="E75" s="169"/>
      <c r="F75" s="191"/>
      <c r="G75" s="258"/>
      <c r="H75" s="258"/>
      <c r="I75" s="255"/>
      <c r="J75" s="258"/>
      <c r="K75" s="74"/>
      <c r="L75" s="24"/>
      <c r="M75" s="24"/>
      <c r="N75" s="32">
        <v>0.5</v>
      </c>
      <c r="O75" s="162"/>
      <c r="P75" s="43"/>
      <c r="Q75" s="43"/>
      <c r="R75" s="47">
        <f t="shared" si="12"/>
        <v>0</v>
      </c>
    </row>
    <row r="76" spans="2:18" x14ac:dyDescent="0.2">
      <c r="B76" s="247"/>
      <c r="C76" s="190"/>
      <c r="D76" s="169"/>
      <c r="E76" s="169"/>
      <c r="F76" s="191"/>
      <c r="G76" s="258"/>
      <c r="H76" s="258"/>
      <c r="I76" s="255"/>
      <c r="J76" s="258"/>
      <c r="K76" s="74"/>
      <c r="L76" s="160"/>
      <c r="M76" s="24"/>
      <c r="N76" s="32">
        <v>0.7</v>
      </c>
      <c r="O76" s="162"/>
      <c r="P76" s="43"/>
      <c r="Q76" s="43"/>
      <c r="R76" s="47">
        <f t="shared" si="12"/>
        <v>0</v>
      </c>
    </row>
    <row r="77" spans="2:18" x14ac:dyDescent="0.2">
      <c r="B77" s="247"/>
      <c r="C77" s="190"/>
      <c r="D77" s="169"/>
      <c r="E77" s="169"/>
      <c r="F77" s="191"/>
      <c r="G77" s="258"/>
      <c r="H77" s="258"/>
      <c r="I77" s="255"/>
      <c r="J77" s="258"/>
      <c r="K77" s="74"/>
      <c r="L77" s="159"/>
      <c r="M77" s="24"/>
      <c r="N77" s="32">
        <v>1</v>
      </c>
      <c r="O77" s="187"/>
      <c r="P77" s="43"/>
      <c r="Q77" s="43"/>
      <c r="R77" s="47">
        <f t="shared" si="12"/>
        <v>0</v>
      </c>
    </row>
    <row r="78" spans="2:18" ht="15" thickBot="1" x14ac:dyDescent="0.25">
      <c r="B78" s="248"/>
      <c r="C78" s="192"/>
      <c r="D78" s="193"/>
      <c r="E78" s="193"/>
      <c r="F78" s="194"/>
      <c r="G78" s="259"/>
      <c r="H78" s="259"/>
      <c r="I78" s="256"/>
      <c r="J78" s="259"/>
      <c r="K78" s="225">
        <f>K70+K71</f>
        <v>0</v>
      </c>
      <c r="L78" s="25"/>
      <c r="M78" s="25"/>
      <c r="N78" s="222">
        <v>1.5</v>
      </c>
      <c r="O78" s="45"/>
      <c r="P78" s="43"/>
      <c r="Q78" s="43"/>
      <c r="R78" s="46">
        <f>O78+P78+Q78</f>
        <v>0</v>
      </c>
    </row>
    <row r="79" spans="2:18" ht="15.75" thickBot="1" x14ac:dyDescent="0.3">
      <c r="B79" s="37" t="s">
        <v>2</v>
      </c>
      <c r="C79" s="251" t="s">
        <v>60</v>
      </c>
      <c r="D79" s="252"/>
      <c r="E79" s="252"/>
      <c r="F79" s="252"/>
      <c r="G79" s="252"/>
      <c r="H79" s="252"/>
      <c r="I79" s="253"/>
      <c r="J79" s="34">
        <f>J18+J23+J30+J38+J46+J56+J67</f>
        <v>0</v>
      </c>
      <c r="K79" s="34">
        <f>K18+K29+K37+K45+K55+K66+K78</f>
        <v>0</v>
      </c>
      <c r="L79" s="19">
        <f>L27+L28+L29+L34+L35+L36+L37+L42+L43+L44+L45+L50+L51+L52+L53+L54+L55+L61+L62+L63+L64+L65+L66+L72+L73+L74+L75+L76+L77+L78</f>
        <v>0</v>
      </c>
      <c r="M79" s="19">
        <f>M27+M28+M29+M34+M35+M36+M37+M42+M43+M44+M45+M50+M51+M52+M53+M54+M55+M61+M62+M63+M64+M65+M66+M72+M73+M74+M75+M76+M77+M78</f>
        <v>0</v>
      </c>
      <c r="N79" s="36"/>
      <c r="O79" s="19">
        <f>O18+O29+O37+O45+O55+O66+O78</f>
        <v>0</v>
      </c>
      <c r="P79" s="19">
        <f>P27+P28+P29+P34+P35+P36+P37+P42+P43+P44+P45+P50+P51+P52+P53+P54+P55+P61+P62+P63+P64+P65+P66+P72+P73+P74+P75+P77+P78+P76</f>
        <v>0</v>
      </c>
      <c r="Q79" s="19">
        <f>Q27+Q28+Q29+Q34+Q35+Q36+Q37+Q42+Q43+Q44+Q45+Q50+Q51+Q52+Q53+Q54+Q55+Q61+Q62+Q63+Q64+Q65+Q66+Q72+Q73+Q74+Q75+Q77+Q78+Q76</f>
        <v>0</v>
      </c>
      <c r="R79" s="35">
        <f>R18+R23+R30+R38+R46+R56+R67</f>
        <v>0</v>
      </c>
    </row>
    <row r="80" spans="2:18" x14ac:dyDescent="0.2">
      <c r="B80" s="8"/>
      <c r="C80" s="9"/>
      <c r="D80" s="10"/>
      <c r="E80" s="8"/>
      <c r="F80" s="8"/>
      <c r="G80" s="8"/>
      <c r="H80" s="8"/>
      <c r="I80" s="8"/>
      <c r="J80" s="8"/>
      <c r="K80" s="11"/>
      <c r="L80" s="8"/>
      <c r="M80" s="8"/>
      <c r="N80" s="8"/>
      <c r="O80" s="8"/>
      <c r="P80" s="8"/>
      <c r="Q80" s="8"/>
      <c r="R80" s="8"/>
    </row>
    <row r="81" spans="2:18" x14ac:dyDescent="0.2">
      <c r="B81" s="12"/>
      <c r="C81" s="13" t="s">
        <v>18</v>
      </c>
      <c r="D81" s="12"/>
      <c r="E81" s="12"/>
      <c r="F81" s="12"/>
      <c r="G81" s="12"/>
      <c r="H81" s="12"/>
      <c r="I81" s="12"/>
      <c r="J81" s="12"/>
      <c r="K81" s="14"/>
      <c r="L81" s="12"/>
      <c r="M81" s="12"/>
      <c r="N81" s="12"/>
      <c r="O81" s="12"/>
      <c r="P81" s="12"/>
      <c r="Q81" s="12"/>
      <c r="R81" s="12"/>
    </row>
    <row r="82" spans="2:18" x14ac:dyDescent="0.2">
      <c r="B82" s="12"/>
      <c r="C82" s="250" t="s">
        <v>111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2:18" x14ac:dyDescent="0.2">
      <c r="B83" s="12"/>
      <c r="C83" s="296" t="s">
        <v>112</v>
      </c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</row>
    <row r="84" spans="2:18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4"/>
      <c r="L84" s="12"/>
      <c r="M84" s="12"/>
      <c r="N84" s="12"/>
      <c r="O84" s="12"/>
      <c r="P84" s="12"/>
      <c r="Q84" s="12"/>
      <c r="R84" s="12"/>
    </row>
    <row r="85" spans="2:18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4"/>
      <c r="L85" s="12"/>
      <c r="M85" s="12"/>
      <c r="N85" s="12"/>
      <c r="O85" s="12"/>
      <c r="P85" s="12"/>
      <c r="Q85" s="12"/>
      <c r="R85" s="12"/>
    </row>
    <row r="86" spans="2:18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4"/>
      <c r="L86" s="12"/>
      <c r="M86" s="12"/>
      <c r="N86" s="12"/>
      <c r="O86" s="12"/>
      <c r="P86" s="12"/>
      <c r="Q86" s="12"/>
      <c r="R86" s="12"/>
    </row>
    <row r="87" spans="2:18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4"/>
      <c r="L87" s="12"/>
      <c r="M87" s="12"/>
      <c r="N87" s="12"/>
      <c r="O87" s="12"/>
      <c r="P87" s="12"/>
      <c r="Q87" s="12"/>
      <c r="R87" s="12"/>
    </row>
    <row r="88" spans="2:18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4"/>
      <c r="L88" s="12"/>
      <c r="M88" s="12"/>
      <c r="N88" s="12"/>
      <c r="O88" s="12"/>
      <c r="P88" s="12"/>
      <c r="Q88" s="12"/>
      <c r="R88" s="12"/>
    </row>
    <row r="89" spans="2:18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4"/>
      <c r="L89" s="12"/>
      <c r="M89" s="12"/>
      <c r="N89" s="12"/>
      <c r="O89" s="12"/>
      <c r="P89" s="12"/>
      <c r="Q89" s="12"/>
      <c r="R89" s="12"/>
    </row>
    <row r="90" spans="2:18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2"/>
      <c r="M90" s="12"/>
      <c r="N90" s="12"/>
      <c r="O90" s="12"/>
      <c r="P90" s="12"/>
      <c r="Q90" s="12"/>
      <c r="R90" s="12"/>
    </row>
    <row r="91" spans="2:18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4"/>
      <c r="L91" s="12"/>
      <c r="M91" s="12"/>
      <c r="N91" s="12"/>
      <c r="O91" s="12"/>
      <c r="P91" s="12"/>
      <c r="Q91" s="12"/>
      <c r="R91" s="12"/>
    </row>
    <row r="92" spans="2:18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4"/>
      <c r="L92" s="12"/>
      <c r="M92" s="12"/>
      <c r="N92" s="12"/>
      <c r="O92" s="12"/>
      <c r="P92" s="12"/>
      <c r="Q92" s="12"/>
      <c r="R92" s="12"/>
    </row>
    <row r="93" spans="2:18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4"/>
      <c r="L93" s="12"/>
      <c r="M93" s="12"/>
      <c r="N93" s="12"/>
      <c r="O93" s="12"/>
      <c r="P93" s="12"/>
      <c r="Q93" s="12"/>
      <c r="R93" s="12"/>
    </row>
    <row r="94" spans="2:18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4"/>
      <c r="L94" s="12"/>
      <c r="M94" s="12"/>
      <c r="N94" s="12"/>
      <c r="O94" s="12"/>
      <c r="P94" s="12"/>
      <c r="Q94" s="12"/>
      <c r="R94" s="12"/>
    </row>
    <row r="95" spans="2:18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4"/>
      <c r="L95" s="12"/>
      <c r="M95" s="12"/>
      <c r="N95" s="12"/>
      <c r="O95" s="12"/>
      <c r="P95" s="12"/>
      <c r="Q95" s="12"/>
      <c r="R95" s="12"/>
    </row>
    <row r="96" spans="2:18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4"/>
      <c r="L96" s="12"/>
      <c r="M96" s="12"/>
      <c r="N96" s="12"/>
      <c r="O96" s="12"/>
      <c r="P96" s="12"/>
      <c r="Q96" s="12"/>
      <c r="R96" s="12"/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4"/>
      <c r="L97" s="12"/>
      <c r="M97" s="12"/>
      <c r="N97" s="12"/>
      <c r="O97" s="12"/>
      <c r="P97" s="12"/>
      <c r="Q97" s="12"/>
      <c r="R97" s="12"/>
    </row>
    <row r="98" spans="2:18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4"/>
      <c r="L98" s="12"/>
      <c r="M98" s="12"/>
      <c r="N98" s="12"/>
      <c r="O98" s="12"/>
      <c r="P98" s="12"/>
      <c r="Q98" s="12"/>
      <c r="R98" s="12"/>
    </row>
    <row r="99" spans="2:18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4"/>
      <c r="L99" s="12"/>
      <c r="M99" s="12"/>
      <c r="N99" s="12"/>
      <c r="O99" s="12"/>
      <c r="P99" s="12"/>
      <c r="Q99" s="12"/>
      <c r="R99" s="12"/>
    </row>
    <row r="100" spans="2:18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4"/>
      <c r="L100" s="12"/>
      <c r="M100" s="12"/>
      <c r="N100" s="12"/>
      <c r="O100" s="12"/>
      <c r="P100" s="12"/>
      <c r="Q100" s="12"/>
      <c r="R100" s="12"/>
    </row>
    <row r="101" spans="2:18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4"/>
      <c r="L101" s="12"/>
      <c r="M101" s="12"/>
      <c r="N101" s="12"/>
      <c r="O101" s="12"/>
      <c r="P101" s="12"/>
      <c r="Q101" s="12"/>
      <c r="R101" s="12"/>
    </row>
  </sheetData>
  <mergeCells count="64"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5"/>
    <mergeCell ref="G46:G55"/>
    <mergeCell ref="H46:H55"/>
    <mergeCell ref="I46:I55"/>
    <mergeCell ref="J47:J55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АПКР-ПДО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АПКР-ЦВ и ЦБ</vt:lpstr>
      <vt:lpstr>АПКР-ЛСРВ</vt:lpstr>
      <vt:lpstr>АПКР-ЈИ</vt:lpstr>
      <vt:lpstr>АПКР-МРБ и МО</vt:lpstr>
      <vt:lpstr>АПКР-Б</vt:lpstr>
      <vt:lpstr>АПКР-ДТД</vt:lpstr>
      <vt:lpstr>АПКР-ПМК</vt:lpstr>
      <vt:lpstr>АПКР-ПСО</vt:lpstr>
      <vt:lpstr>АПКР-ПДО</vt:lpstr>
      <vt:lpstr>АПКР-УИФ</vt:lpstr>
      <vt:lpstr>АПКР-ОП</vt:lpstr>
      <vt:lpstr>АПКР-Вонбилансно</vt:lpstr>
      <vt:lpstr>Sheet1</vt:lpstr>
      <vt:lpstr>Sheet2</vt:lpstr>
    </vt:vector>
  </TitlesOfParts>
  <Company>NBRM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DragicaB</cp:lastModifiedBy>
  <cp:lastPrinted>2012-09-06T07:39:59Z</cp:lastPrinted>
  <dcterms:created xsi:type="dcterms:W3CDTF">2007-08-07T10:45:22Z</dcterms:created>
  <dcterms:modified xsi:type="dcterms:W3CDTF">2016-02-05T13:39:58Z</dcterms:modified>
</cp:coreProperties>
</file>