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icaB\Desktop\Za INTERNET\B_REGULATIVA\ENGLISH\Upatstva\"/>
    </mc:Choice>
  </mc:AlternateContent>
  <bookViews>
    <workbookView xWindow="120" yWindow="15" windowWidth="12120" windowHeight="7875" tabRatio="927" activeTab="11"/>
  </bookViews>
  <sheets>
    <sheet name="APKR-CV CB" sheetId="32" r:id="rId1"/>
    <sheet name="APKR-LSRV" sheetId="54" r:id="rId2"/>
    <sheet name="APKR-JI" sheetId="55" r:id="rId3"/>
    <sheet name="APKR-MRB MO" sheetId="56" r:id="rId4"/>
    <sheet name="APKR-B" sheetId="57" r:id="rId5"/>
    <sheet name="APKR-DTD" sheetId="58" r:id="rId6"/>
    <sheet name="APKR-PMK" sheetId="59" r:id="rId7"/>
    <sheet name="APKR-PSO" sheetId="60" r:id="rId8"/>
    <sheet name="APKR-PDO" sheetId="61" r:id="rId9"/>
    <sheet name="APKR-UIF" sheetId="62" r:id="rId10"/>
    <sheet name="APKR-OP" sheetId="63" r:id="rId11"/>
    <sheet name="APKR-Off bal" sheetId="64" r:id="rId12"/>
  </sheets>
  <calcPr calcId="152511"/>
</workbook>
</file>

<file path=xl/calcChain.xml><?xml version="1.0" encoding="utf-8"?>
<calcChain xmlns="http://schemas.openxmlformats.org/spreadsheetml/2006/main">
  <c r="R37" i="63" l="1"/>
  <c r="R37" i="62"/>
  <c r="R37" i="61"/>
  <c r="R37" i="60"/>
  <c r="R37" i="59"/>
  <c r="R37" i="58"/>
  <c r="R61" i="57"/>
  <c r="R37" i="57"/>
  <c r="R37" i="56"/>
  <c r="R37" i="55"/>
  <c r="R37" i="54"/>
  <c r="M79" i="63"/>
  <c r="M79" i="62"/>
  <c r="M79" i="61"/>
  <c r="M79" i="60"/>
  <c r="M79" i="59"/>
  <c r="M79" i="58"/>
  <c r="M79" i="57"/>
  <c r="M79" i="56"/>
  <c r="M79" i="55"/>
  <c r="M79" i="54"/>
  <c r="M79" i="32"/>
  <c r="L79" i="63"/>
  <c r="L79" i="62"/>
  <c r="L79" i="61"/>
  <c r="L79" i="60"/>
  <c r="L79" i="59"/>
  <c r="L79" i="58"/>
  <c r="L79" i="57"/>
  <c r="L79" i="56"/>
  <c r="L79" i="55"/>
  <c r="L79" i="54"/>
  <c r="L79" i="32"/>
  <c r="R37" i="32"/>
  <c r="R66" i="54"/>
  <c r="P79" i="59" l="1"/>
  <c r="Q79" i="32"/>
  <c r="P79" i="61"/>
  <c r="Q79" i="61"/>
  <c r="Q79" i="63"/>
  <c r="Q79" i="56"/>
  <c r="P79" i="63"/>
  <c r="Q79" i="62"/>
  <c r="P79" i="62"/>
  <c r="Q79" i="60"/>
  <c r="P79" i="60"/>
  <c r="Q79" i="59"/>
  <c r="Q79" i="58"/>
  <c r="P79" i="58"/>
  <c r="Q79" i="57"/>
  <c r="P79" i="57"/>
  <c r="Q79" i="54"/>
  <c r="Q79" i="55"/>
  <c r="P79" i="56"/>
  <c r="P79" i="55"/>
  <c r="P79" i="54"/>
  <c r="P79" i="32"/>
  <c r="Q10" i="64"/>
  <c r="L63" i="64"/>
  <c r="L57" i="64"/>
  <c r="L51" i="64"/>
  <c r="L45" i="64"/>
  <c r="L39" i="64"/>
  <c r="L33" i="64"/>
  <c r="L27" i="64"/>
  <c r="L21" i="64"/>
  <c r="L15" i="64"/>
  <c r="L74" i="64"/>
  <c r="L68" i="64"/>
  <c r="L62" i="64"/>
  <c r="L56" i="64"/>
  <c r="L50" i="64"/>
  <c r="L44" i="64"/>
  <c r="L38" i="64"/>
  <c r="L32" i="64"/>
  <c r="L26" i="64"/>
  <c r="L20" i="64"/>
  <c r="L14" i="64"/>
  <c r="L9" i="64"/>
  <c r="K78" i="63"/>
  <c r="R78" i="63" s="1"/>
  <c r="R77" i="63"/>
  <c r="R76" i="63"/>
  <c r="R75" i="63"/>
  <c r="R74" i="63"/>
  <c r="R73" i="63"/>
  <c r="R72" i="63"/>
  <c r="F71" i="63"/>
  <c r="F70" i="63"/>
  <c r="F69" i="63"/>
  <c r="F68" i="63"/>
  <c r="E67" i="63"/>
  <c r="D67" i="63"/>
  <c r="F67" i="63" s="1"/>
  <c r="K66" i="63"/>
  <c r="R66" i="63" s="1"/>
  <c r="R65" i="63"/>
  <c r="R64" i="63"/>
  <c r="R63" i="63"/>
  <c r="R62" i="63"/>
  <c r="R61" i="63"/>
  <c r="F60" i="63"/>
  <c r="F59" i="63"/>
  <c r="F58" i="63"/>
  <c r="F57" i="63"/>
  <c r="E56" i="63"/>
  <c r="D56" i="63"/>
  <c r="F56" i="63" s="1"/>
  <c r="K55" i="63"/>
  <c r="R55" i="63" s="1"/>
  <c r="R54" i="63"/>
  <c r="R53" i="63"/>
  <c r="R52" i="63"/>
  <c r="R51" i="63"/>
  <c r="R50" i="63"/>
  <c r="F49" i="63"/>
  <c r="F48" i="63"/>
  <c r="F47" i="63"/>
  <c r="E46" i="63"/>
  <c r="D46" i="63"/>
  <c r="R78" i="62"/>
  <c r="K78" i="62"/>
  <c r="R77" i="62"/>
  <c r="R76" i="62"/>
  <c r="R75" i="62"/>
  <c r="R74" i="62"/>
  <c r="R73" i="62"/>
  <c r="R72" i="62"/>
  <c r="F71" i="62"/>
  <c r="F70" i="62"/>
  <c r="F69" i="62"/>
  <c r="F68" i="62"/>
  <c r="E67" i="62"/>
  <c r="D67" i="62"/>
  <c r="R66" i="62"/>
  <c r="K66" i="62"/>
  <c r="R65" i="62"/>
  <c r="R64" i="62"/>
  <c r="R63" i="62"/>
  <c r="R62" i="62"/>
  <c r="R61" i="62"/>
  <c r="F60" i="62"/>
  <c r="F59" i="62"/>
  <c r="F58" i="62"/>
  <c r="F57" i="62"/>
  <c r="E56" i="62"/>
  <c r="D56" i="62"/>
  <c r="R55" i="62"/>
  <c r="K55" i="62"/>
  <c r="R54" i="62"/>
  <c r="R53" i="62"/>
  <c r="R52" i="62"/>
  <c r="R51" i="62"/>
  <c r="R50" i="62"/>
  <c r="F49" i="62"/>
  <c r="F48" i="62"/>
  <c r="F47" i="62"/>
  <c r="E46" i="62"/>
  <c r="D46" i="62"/>
  <c r="K78" i="61"/>
  <c r="R78" i="61" s="1"/>
  <c r="R77" i="61"/>
  <c r="R76" i="61"/>
  <c r="R75" i="61"/>
  <c r="R74" i="61"/>
  <c r="R73" i="61"/>
  <c r="R72" i="61"/>
  <c r="F71" i="61"/>
  <c r="F70" i="61"/>
  <c r="F69" i="61"/>
  <c r="F68" i="61"/>
  <c r="E67" i="61"/>
  <c r="D67" i="61"/>
  <c r="K66" i="61"/>
  <c r="R66" i="61" s="1"/>
  <c r="R65" i="61"/>
  <c r="R64" i="61"/>
  <c r="R63" i="61"/>
  <c r="R62" i="61"/>
  <c r="R61" i="61"/>
  <c r="F60" i="61"/>
  <c r="F59" i="61"/>
  <c r="F58" i="61"/>
  <c r="F57" i="61"/>
  <c r="E56" i="61"/>
  <c r="D56" i="61"/>
  <c r="K55" i="61"/>
  <c r="R55" i="61" s="1"/>
  <c r="R54" i="61"/>
  <c r="R53" i="61"/>
  <c r="R52" i="61"/>
  <c r="R51" i="61"/>
  <c r="R50" i="61"/>
  <c r="F49" i="61"/>
  <c r="F48" i="61"/>
  <c r="F47" i="61"/>
  <c r="E46" i="61"/>
  <c r="D46" i="61"/>
  <c r="K78" i="60"/>
  <c r="R78" i="60" s="1"/>
  <c r="R77" i="60"/>
  <c r="R76" i="60"/>
  <c r="R75" i="60"/>
  <c r="R74" i="60"/>
  <c r="R73" i="60"/>
  <c r="R72" i="60"/>
  <c r="F71" i="60"/>
  <c r="F70" i="60"/>
  <c r="F69" i="60"/>
  <c r="F68" i="60"/>
  <c r="E67" i="60"/>
  <c r="D67" i="60"/>
  <c r="K66" i="60"/>
  <c r="R66" i="60" s="1"/>
  <c r="R65" i="60"/>
  <c r="R64" i="60"/>
  <c r="R63" i="60"/>
  <c r="R62" i="60"/>
  <c r="R61" i="60"/>
  <c r="F60" i="60"/>
  <c r="F59" i="60"/>
  <c r="F58" i="60"/>
  <c r="F57" i="60"/>
  <c r="E56" i="60"/>
  <c r="D56" i="60"/>
  <c r="K55" i="60"/>
  <c r="R55" i="60" s="1"/>
  <c r="R54" i="60"/>
  <c r="R53" i="60"/>
  <c r="R52" i="60"/>
  <c r="R51" i="60"/>
  <c r="R50" i="60"/>
  <c r="F49" i="60"/>
  <c r="F48" i="60"/>
  <c r="F47" i="60"/>
  <c r="E46" i="60"/>
  <c r="D46" i="60"/>
  <c r="K78" i="59"/>
  <c r="R78" i="59" s="1"/>
  <c r="R77" i="59"/>
  <c r="R76" i="59"/>
  <c r="R75" i="59"/>
  <c r="R74" i="59"/>
  <c r="R73" i="59"/>
  <c r="R72" i="59"/>
  <c r="F71" i="59"/>
  <c r="F70" i="59"/>
  <c r="F69" i="59"/>
  <c r="F68" i="59"/>
  <c r="E67" i="59"/>
  <c r="D67" i="59"/>
  <c r="K66" i="59"/>
  <c r="R66" i="59" s="1"/>
  <c r="R65" i="59"/>
  <c r="R64" i="59"/>
  <c r="R63" i="59"/>
  <c r="R62" i="59"/>
  <c r="R61" i="59"/>
  <c r="F60" i="59"/>
  <c r="F59" i="59"/>
  <c r="F58" i="59"/>
  <c r="F57" i="59"/>
  <c r="E56" i="59"/>
  <c r="D56" i="59"/>
  <c r="K55" i="59"/>
  <c r="R55" i="59" s="1"/>
  <c r="R54" i="59"/>
  <c r="R53" i="59"/>
  <c r="R52" i="59"/>
  <c r="R51" i="59"/>
  <c r="R50" i="59"/>
  <c r="F49" i="59"/>
  <c r="F48" i="59"/>
  <c r="F47" i="59"/>
  <c r="E46" i="59"/>
  <c r="D46" i="59"/>
  <c r="R78" i="58"/>
  <c r="K78" i="58"/>
  <c r="R77" i="58"/>
  <c r="R76" i="58"/>
  <c r="R75" i="58"/>
  <c r="R74" i="58"/>
  <c r="R73" i="58"/>
  <c r="R72" i="58"/>
  <c r="F71" i="58"/>
  <c r="F70" i="58"/>
  <c r="F69" i="58"/>
  <c r="F68" i="58"/>
  <c r="E67" i="58"/>
  <c r="D67" i="58"/>
  <c r="R66" i="58"/>
  <c r="K66" i="58"/>
  <c r="R65" i="58"/>
  <c r="R64" i="58"/>
  <c r="R63" i="58"/>
  <c r="R62" i="58"/>
  <c r="R61" i="58"/>
  <c r="F60" i="58"/>
  <c r="F59" i="58"/>
  <c r="F58" i="58"/>
  <c r="F57" i="58"/>
  <c r="E56" i="58"/>
  <c r="D56" i="58"/>
  <c r="F56" i="58" s="1"/>
  <c r="R55" i="58"/>
  <c r="K55" i="58"/>
  <c r="R54" i="58"/>
  <c r="R53" i="58"/>
  <c r="R52" i="58"/>
  <c r="R51" i="58"/>
  <c r="R50" i="58"/>
  <c r="F49" i="58"/>
  <c r="F48" i="58"/>
  <c r="F47" i="58"/>
  <c r="E46" i="58"/>
  <c r="D46" i="58"/>
  <c r="F46" i="58" s="1"/>
  <c r="K78" i="57"/>
  <c r="R78" i="57" s="1"/>
  <c r="R77" i="57"/>
  <c r="R76" i="57"/>
  <c r="R75" i="57"/>
  <c r="R74" i="57"/>
  <c r="R73" i="57"/>
  <c r="R72" i="57"/>
  <c r="F71" i="57"/>
  <c r="F70" i="57"/>
  <c r="F69" i="57"/>
  <c r="F68" i="57"/>
  <c r="E67" i="57"/>
  <c r="D67" i="57"/>
  <c r="F67" i="57" s="1"/>
  <c r="K66" i="57"/>
  <c r="R66" i="57" s="1"/>
  <c r="R65" i="57"/>
  <c r="R64" i="57"/>
  <c r="R63" i="57"/>
  <c r="R62" i="57"/>
  <c r="F60" i="57"/>
  <c r="F59" i="57"/>
  <c r="F58" i="57"/>
  <c r="F57" i="57"/>
  <c r="E56" i="57"/>
  <c r="D56" i="57"/>
  <c r="F56" i="57" s="1"/>
  <c r="K55" i="57"/>
  <c r="R55" i="57" s="1"/>
  <c r="R54" i="57"/>
  <c r="R53" i="57"/>
  <c r="R52" i="57"/>
  <c r="R51" i="57"/>
  <c r="R50" i="57"/>
  <c r="F49" i="57"/>
  <c r="F48" i="57"/>
  <c r="F47" i="57"/>
  <c r="E46" i="57"/>
  <c r="D46" i="57"/>
  <c r="R78" i="56"/>
  <c r="K78" i="56"/>
  <c r="R77" i="56"/>
  <c r="R76" i="56"/>
  <c r="R75" i="56"/>
  <c r="R74" i="56"/>
  <c r="R73" i="56"/>
  <c r="R72" i="56"/>
  <c r="F71" i="56"/>
  <c r="F70" i="56"/>
  <c r="F69" i="56"/>
  <c r="F68" i="56"/>
  <c r="E67" i="56"/>
  <c r="D67" i="56"/>
  <c r="R66" i="56"/>
  <c r="K66" i="56"/>
  <c r="R65" i="56"/>
  <c r="R64" i="56"/>
  <c r="R63" i="56"/>
  <c r="R62" i="56"/>
  <c r="R61" i="56"/>
  <c r="F60" i="56"/>
  <c r="F59" i="56"/>
  <c r="F58" i="56"/>
  <c r="F57" i="56"/>
  <c r="E56" i="56"/>
  <c r="D56" i="56"/>
  <c r="R55" i="56"/>
  <c r="K55" i="56"/>
  <c r="R54" i="56"/>
  <c r="R53" i="56"/>
  <c r="R52" i="56"/>
  <c r="R51" i="56"/>
  <c r="R50" i="56"/>
  <c r="F49" i="56"/>
  <c r="F48" i="56"/>
  <c r="F47" i="56"/>
  <c r="E46" i="56"/>
  <c r="D46" i="56"/>
  <c r="R78" i="55"/>
  <c r="K78" i="55"/>
  <c r="R77" i="55"/>
  <c r="R76" i="55"/>
  <c r="R75" i="55"/>
  <c r="R74" i="55"/>
  <c r="R73" i="55"/>
  <c r="R72" i="55"/>
  <c r="F71" i="55"/>
  <c r="F70" i="55"/>
  <c r="F69" i="55"/>
  <c r="F68" i="55"/>
  <c r="E67" i="55"/>
  <c r="D67" i="55"/>
  <c r="R66" i="55"/>
  <c r="K66" i="55"/>
  <c r="R65" i="55"/>
  <c r="R64" i="55"/>
  <c r="R63" i="55"/>
  <c r="R62" i="55"/>
  <c r="R61" i="55"/>
  <c r="F60" i="55"/>
  <c r="F59" i="55"/>
  <c r="F58" i="55"/>
  <c r="F57" i="55"/>
  <c r="E56" i="55"/>
  <c r="D56" i="55"/>
  <c r="R55" i="55"/>
  <c r="K55" i="55"/>
  <c r="R54" i="55"/>
  <c r="R53" i="55"/>
  <c r="R52" i="55"/>
  <c r="R51" i="55"/>
  <c r="R50" i="55"/>
  <c r="F49" i="55"/>
  <c r="F48" i="55"/>
  <c r="F47" i="55"/>
  <c r="E46" i="55"/>
  <c r="D46" i="55"/>
  <c r="O79" i="54"/>
  <c r="K78" i="54"/>
  <c r="R78" i="54" s="1"/>
  <c r="R77" i="54"/>
  <c r="R76" i="54"/>
  <c r="R75" i="54"/>
  <c r="R74" i="54"/>
  <c r="R73" i="54"/>
  <c r="R72" i="54"/>
  <c r="F71" i="54"/>
  <c r="F70" i="54"/>
  <c r="F69" i="54"/>
  <c r="F68" i="54"/>
  <c r="E67" i="54"/>
  <c r="D67" i="54"/>
  <c r="K66" i="54"/>
  <c r="R65" i="54"/>
  <c r="R64" i="54"/>
  <c r="R63" i="54"/>
  <c r="R62" i="54"/>
  <c r="R61" i="54"/>
  <c r="F60" i="54"/>
  <c r="F59" i="54"/>
  <c r="F58" i="54"/>
  <c r="F57" i="54"/>
  <c r="E56" i="54"/>
  <c r="D56" i="54"/>
  <c r="R55" i="54"/>
  <c r="K55" i="54"/>
  <c r="R54" i="54"/>
  <c r="R53" i="54"/>
  <c r="R52" i="54"/>
  <c r="R51" i="54"/>
  <c r="R50" i="54"/>
  <c r="F49" i="54"/>
  <c r="F48" i="54"/>
  <c r="F47" i="54"/>
  <c r="E46" i="54"/>
  <c r="D46" i="54"/>
  <c r="O79" i="32"/>
  <c r="R76" i="32"/>
  <c r="R65" i="32"/>
  <c r="R54" i="32"/>
  <c r="F56" i="59" l="1"/>
  <c r="F67" i="59"/>
  <c r="F56" i="60"/>
  <c r="F56" i="61"/>
  <c r="F67" i="61"/>
  <c r="F46" i="63"/>
  <c r="F67" i="60"/>
  <c r="L75" i="64"/>
  <c r="F46" i="54"/>
  <c r="F56" i="54"/>
  <c r="F67" i="54"/>
  <c r="F46" i="57"/>
  <c r="L77" i="64"/>
  <c r="F46" i="56"/>
  <c r="F56" i="56"/>
  <c r="R56" i="54"/>
  <c r="R67" i="54"/>
  <c r="F46" i="55"/>
  <c r="F56" i="55"/>
  <c r="F67" i="56"/>
  <c r="R67" i="57"/>
  <c r="F67" i="58"/>
  <c r="F46" i="60"/>
  <c r="F46" i="62"/>
  <c r="F56" i="62"/>
  <c r="R46" i="63"/>
  <c r="F67" i="55"/>
  <c r="R67" i="61"/>
  <c r="F67" i="62"/>
  <c r="R56" i="63"/>
  <c r="F46" i="59"/>
  <c r="R56" i="60"/>
  <c r="F46" i="61"/>
  <c r="R67" i="62"/>
  <c r="R67" i="60"/>
  <c r="R46" i="59"/>
  <c r="R67" i="58"/>
  <c r="R56" i="57"/>
  <c r="R56" i="56"/>
  <c r="R67" i="55"/>
  <c r="R67" i="63"/>
  <c r="R46" i="62"/>
  <c r="R56" i="62"/>
  <c r="R46" i="61"/>
  <c r="R56" i="61"/>
  <c r="R46" i="60"/>
  <c r="R56" i="59"/>
  <c r="R67" i="59"/>
  <c r="R46" i="58"/>
  <c r="R56" i="58"/>
  <c r="R46" i="57"/>
  <c r="R46" i="56"/>
  <c r="R67" i="56"/>
  <c r="R46" i="55"/>
  <c r="R56" i="55"/>
  <c r="R46" i="54"/>
  <c r="J79" i="63"/>
  <c r="R44" i="63"/>
  <c r="R43" i="63"/>
  <c r="R42" i="63"/>
  <c r="K45" i="63"/>
  <c r="R45" i="63" s="1"/>
  <c r="F41" i="63"/>
  <c r="F40" i="63"/>
  <c r="F39" i="63"/>
  <c r="E38" i="63"/>
  <c r="D38" i="63"/>
  <c r="R36" i="63"/>
  <c r="R35" i="63"/>
  <c r="R34" i="63"/>
  <c r="F33" i="63"/>
  <c r="K37" i="63"/>
  <c r="F32" i="63"/>
  <c r="F31" i="63"/>
  <c r="E30" i="63"/>
  <c r="D30" i="63"/>
  <c r="R28" i="63"/>
  <c r="R27" i="63"/>
  <c r="F26" i="63"/>
  <c r="K29" i="63"/>
  <c r="R29" i="63" s="1"/>
  <c r="F25" i="63"/>
  <c r="F24" i="63"/>
  <c r="E23" i="63"/>
  <c r="D23" i="63"/>
  <c r="F21" i="63"/>
  <c r="F20" i="63"/>
  <c r="F19" i="63"/>
  <c r="E18" i="63"/>
  <c r="D18" i="63"/>
  <c r="F16" i="63"/>
  <c r="H16" i="63" s="1"/>
  <c r="F15" i="63"/>
  <c r="H15" i="63" s="1"/>
  <c r="F14" i="63"/>
  <c r="H14" i="63" s="1"/>
  <c r="F13" i="63"/>
  <c r="H13" i="63" s="1"/>
  <c r="E12" i="63"/>
  <c r="E10" i="63" s="1"/>
  <c r="D12" i="63"/>
  <c r="F11" i="63"/>
  <c r="J79" i="62"/>
  <c r="R44" i="62"/>
  <c r="R43" i="62"/>
  <c r="R42" i="62"/>
  <c r="K45" i="62"/>
  <c r="R45" i="62" s="1"/>
  <c r="F41" i="62"/>
  <c r="F40" i="62"/>
  <c r="F39" i="62"/>
  <c r="E38" i="62"/>
  <c r="D38" i="62"/>
  <c r="R36" i="62"/>
  <c r="R35" i="62"/>
  <c r="R34" i="62"/>
  <c r="F33" i="62"/>
  <c r="K37" i="62"/>
  <c r="F32" i="62"/>
  <c r="F31" i="62"/>
  <c r="E30" i="62"/>
  <c r="D30" i="62"/>
  <c r="F30" i="62" s="1"/>
  <c r="R28" i="62"/>
  <c r="R27" i="62"/>
  <c r="F26" i="62"/>
  <c r="K29" i="62"/>
  <c r="R29" i="62" s="1"/>
  <c r="F25" i="62"/>
  <c r="F24" i="62"/>
  <c r="E23" i="62"/>
  <c r="D23" i="62"/>
  <c r="F23" i="62" s="1"/>
  <c r="F21" i="62"/>
  <c r="F20" i="62"/>
  <c r="F19" i="62"/>
  <c r="E18" i="62"/>
  <c r="D18" i="62"/>
  <c r="F16" i="62"/>
  <c r="H16" i="62" s="1"/>
  <c r="F15" i="62"/>
  <c r="H15" i="62" s="1"/>
  <c r="F14" i="62"/>
  <c r="H14" i="62" s="1"/>
  <c r="F13" i="62"/>
  <c r="H13" i="62" s="1"/>
  <c r="E12" i="62"/>
  <c r="E10" i="62" s="1"/>
  <c r="D12" i="62"/>
  <c r="F11" i="62"/>
  <c r="J79" i="61"/>
  <c r="R44" i="61"/>
  <c r="R43" i="61"/>
  <c r="R42" i="61"/>
  <c r="K45" i="61"/>
  <c r="R45" i="61" s="1"/>
  <c r="F41" i="61"/>
  <c r="F40" i="61"/>
  <c r="F39" i="61"/>
  <c r="E38" i="61"/>
  <c r="D38" i="61"/>
  <c r="R36" i="61"/>
  <c r="R35" i="61"/>
  <c r="R34" i="61"/>
  <c r="F33" i="61"/>
  <c r="K37" i="61"/>
  <c r="F32" i="61"/>
  <c r="F31" i="61"/>
  <c r="E30" i="61"/>
  <c r="D30" i="61"/>
  <c r="R28" i="61"/>
  <c r="R27" i="61"/>
  <c r="F26" i="61"/>
  <c r="K29" i="61"/>
  <c r="R29" i="61" s="1"/>
  <c r="F25" i="61"/>
  <c r="F24" i="61"/>
  <c r="E23" i="61"/>
  <c r="D23" i="61"/>
  <c r="F21" i="61"/>
  <c r="F20" i="61"/>
  <c r="F19" i="61"/>
  <c r="E18" i="61"/>
  <c r="D18" i="61"/>
  <c r="F16" i="61"/>
  <c r="H16" i="61" s="1"/>
  <c r="F15" i="61"/>
  <c r="H15" i="61" s="1"/>
  <c r="F14" i="61"/>
  <c r="H14" i="61" s="1"/>
  <c r="F13" i="61"/>
  <c r="H13" i="61" s="1"/>
  <c r="E12" i="61"/>
  <c r="E10" i="61" s="1"/>
  <c r="D12" i="61"/>
  <c r="D10" i="61" s="1"/>
  <c r="F11" i="61"/>
  <c r="J79" i="60"/>
  <c r="R44" i="60"/>
  <c r="R43" i="60"/>
  <c r="R42" i="60"/>
  <c r="K45" i="60"/>
  <c r="R45" i="60" s="1"/>
  <c r="F41" i="60"/>
  <c r="F40" i="60"/>
  <c r="F39" i="60"/>
  <c r="E38" i="60"/>
  <c r="D38" i="60"/>
  <c r="R36" i="60"/>
  <c r="R35" i="60"/>
  <c r="R34" i="60"/>
  <c r="F33" i="60"/>
  <c r="K37" i="60"/>
  <c r="F32" i="60"/>
  <c r="F31" i="60"/>
  <c r="E30" i="60"/>
  <c r="D30" i="60"/>
  <c r="R28" i="60"/>
  <c r="R27" i="60"/>
  <c r="F26" i="60"/>
  <c r="K29" i="60"/>
  <c r="R29" i="60" s="1"/>
  <c r="F25" i="60"/>
  <c r="F24" i="60"/>
  <c r="E23" i="60"/>
  <c r="D23" i="60"/>
  <c r="F21" i="60"/>
  <c r="F20" i="60"/>
  <c r="F19" i="60"/>
  <c r="E18" i="60"/>
  <c r="D18" i="60"/>
  <c r="F16" i="60"/>
  <c r="H16" i="60" s="1"/>
  <c r="F15" i="60"/>
  <c r="H15" i="60" s="1"/>
  <c r="F14" i="60"/>
  <c r="H14" i="60" s="1"/>
  <c r="F13" i="60"/>
  <c r="H13" i="60" s="1"/>
  <c r="E12" i="60"/>
  <c r="E10" i="60" s="1"/>
  <c r="D12" i="60"/>
  <c r="D10" i="60" s="1"/>
  <c r="F11" i="60"/>
  <c r="J79" i="59"/>
  <c r="R44" i="59"/>
  <c r="R43" i="59"/>
  <c r="R42" i="59"/>
  <c r="K45" i="59"/>
  <c r="R45" i="59" s="1"/>
  <c r="F41" i="59"/>
  <c r="F40" i="59"/>
  <c r="F39" i="59"/>
  <c r="E38" i="59"/>
  <c r="D38" i="59"/>
  <c r="F38" i="59" s="1"/>
  <c r="R36" i="59"/>
  <c r="R35" i="59"/>
  <c r="R34" i="59"/>
  <c r="F33" i="59"/>
  <c r="K37" i="59"/>
  <c r="F32" i="59"/>
  <c r="F31" i="59"/>
  <c r="E30" i="59"/>
  <c r="D30" i="59"/>
  <c r="R28" i="59"/>
  <c r="R27" i="59"/>
  <c r="F26" i="59"/>
  <c r="K29" i="59"/>
  <c r="R29" i="59" s="1"/>
  <c r="F25" i="59"/>
  <c r="F24" i="59"/>
  <c r="E23" i="59"/>
  <c r="D23" i="59"/>
  <c r="F21" i="59"/>
  <c r="F20" i="59"/>
  <c r="F19" i="59"/>
  <c r="E18" i="59"/>
  <c r="D18" i="59"/>
  <c r="F18" i="59" s="1"/>
  <c r="K18" i="59" s="1"/>
  <c r="F16" i="59"/>
  <c r="H16" i="59" s="1"/>
  <c r="F15" i="59"/>
  <c r="H15" i="59" s="1"/>
  <c r="F14" i="59"/>
  <c r="H14" i="59" s="1"/>
  <c r="F13" i="59"/>
  <c r="H13" i="59" s="1"/>
  <c r="E12" i="59"/>
  <c r="D12" i="59"/>
  <c r="F12" i="59" s="1"/>
  <c r="F11" i="59"/>
  <c r="E10" i="59"/>
  <c r="J79" i="58"/>
  <c r="R44" i="58"/>
  <c r="R43" i="58"/>
  <c r="R42" i="58"/>
  <c r="K45" i="58"/>
  <c r="R45" i="58" s="1"/>
  <c r="F41" i="58"/>
  <c r="F40" i="58"/>
  <c r="F39" i="58"/>
  <c r="E38" i="58"/>
  <c r="D38" i="58"/>
  <c r="R36" i="58"/>
  <c r="R35" i="58"/>
  <c r="R34" i="58"/>
  <c r="F33" i="58"/>
  <c r="K37" i="58"/>
  <c r="F32" i="58"/>
  <c r="F31" i="58"/>
  <c r="E30" i="58"/>
  <c r="D30" i="58"/>
  <c r="R28" i="58"/>
  <c r="R27" i="58"/>
  <c r="F26" i="58"/>
  <c r="K29" i="58"/>
  <c r="R29" i="58" s="1"/>
  <c r="F25" i="58"/>
  <c r="F24" i="58"/>
  <c r="E23" i="58"/>
  <c r="D23" i="58"/>
  <c r="F21" i="58"/>
  <c r="F20" i="58"/>
  <c r="F19" i="58"/>
  <c r="E18" i="58"/>
  <c r="D18" i="58"/>
  <c r="F16" i="58"/>
  <c r="H16" i="58" s="1"/>
  <c r="F15" i="58"/>
  <c r="H15" i="58" s="1"/>
  <c r="F14" i="58"/>
  <c r="H14" i="58" s="1"/>
  <c r="F13" i="58"/>
  <c r="H13" i="58" s="1"/>
  <c r="E12" i="58"/>
  <c r="D12" i="58"/>
  <c r="F12" i="58" s="1"/>
  <c r="F11" i="58"/>
  <c r="E10" i="58"/>
  <c r="J79" i="57"/>
  <c r="R44" i="57"/>
  <c r="R43" i="57"/>
  <c r="R42" i="57"/>
  <c r="K45" i="57"/>
  <c r="R45" i="57" s="1"/>
  <c r="F41" i="57"/>
  <c r="F40" i="57"/>
  <c r="F39" i="57"/>
  <c r="E38" i="57"/>
  <c r="D38" i="57"/>
  <c r="R36" i="57"/>
  <c r="R35" i="57"/>
  <c r="R34" i="57"/>
  <c r="F33" i="57"/>
  <c r="K37" i="57"/>
  <c r="F32" i="57"/>
  <c r="F31" i="57"/>
  <c r="E30" i="57"/>
  <c r="D30" i="57"/>
  <c r="R27" i="57"/>
  <c r="F26" i="57"/>
  <c r="K29" i="57"/>
  <c r="R29" i="57" s="1"/>
  <c r="F25" i="57"/>
  <c r="F24" i="57"/>
  <c r="E23" i="57"/>
  <c r="D23" i="57"/>
  <c r="F21" i="57"/>
  <c r="F20" i="57"/>
  <c r="F19" i="57"/>
  <c r="E18" i="57"/>
  <c r="D18" i="57"/>
  <c r="F16" i="57"/>
  <c r="H16" i="57" s="1"/>
  <c r="F15" i="57"/>
  <c r="H15" i="57" s="1"/>
  <c r="F14" i="57"/>
  <c r="H14" i="57" s="1"/>
  <c r="F13" i="57"/>
  <c r="H13" i="57" s="1"/>
  <c r="E12" i="57"/>
  <c r="E10" i="57" s="1"/>
  <c r="D12" i="57"/>
  <c r="D10" i="57" s="1"/>
  <c r="F11" i="57"/>
  <c r="J79" i="56"/>
  <c r="R44" i="56"/>
  <c r="R43" i="56"/>
  <c r="R42" i="56"/>
  <c r="K45" i="56"/>
  <c r="R45" i="56" s="1"/>
  <c r="F41" i="56"/>
  <c r="F40" i="56"/>
  <c r="F39" i="56"/>
  <c r="E38" i="56"/>
  <c r="D38" i="56"/>
  <c r="R36" i="56"/>
  <c r="R35" i="56"/>
  <c r="R34" i="56"/>
  <c r="F33" i="56"/>
  <c r="K37" i="56"/>
  <c r="F32" i="56"/>
  <c r="F31" i="56"/>
  <c r="E30" i="56"/>
  <c r="D30" i="56"/>
  <c r="R28" i="56"/>
  <c r="R27" i="56"/>
  <c r="F26" i="56"/>
  <c r="K29" i="56"/>
  <c r="R29" i="56" s="1"/>
  <c r="F25" i="56"/>
  <c r="F24" i="56"/>
  <c r="E23" i="56"/>
  <c r="D23" i="56"/>
  <c r="F21" i="56"/>
  <c r="F20" i="56"/>
  <c r="F19" i="56"/>
  <c r="E18" i="56"/>
  <c r="D18" i="56"/>
  <c r="F16" i="56"/>
  <c r="H16" i="56" s="1"/>
  <c r="F15" i="56"/>
  <c r="H15" i="56" s="1"/>
  <c r="F14" i="56"/>
  <c r="H14" i="56" s="1"/>
  <c r="F13" i="56"/>
  <c r="H13" i="56" s="1"/>
  <c r="E12" i="56"/>
  <c r="E10" i="56" s="1"/>
  <c r="D12" i="56"/>
  <c r="F11" i="56"/>
  <c r="J79" i="55"/>
  <c r="R44" i="55"/>
  <c r="R43" i="55"/>
  <c r="R42" i="55"/>
  <c r="K45" i="55"/>
  <c r="R45" i="55" s="1"/>
  <c r="F41" i="55"/>
  <c r="F40" i="55"/>
  <c r="F39" i="55"/>
  <c r="E38" i="55"/>
  <c r="D38" i="55"/>
  <c r="R36" i="55"/>
  <c r="R35" i="55"/>
  <c r="R34" i="55"/>
  <c r="F33" i="55"/>
  <c r="K37" i="55"/>
  <c r="F32" i="55"/>
  <c r="F31" i="55"/>
  <c r="E30" i="55"/>
  <c r="D30" i="55"/>
  <c r="F30" i="55" s="1"/>
  <c r="R28" i="55"/>
  <c r="R27" i="55"/>
  <c r="F26" i="55"/>
  <c r="K29" i="55"/>
  <c r="R29" i="55" s="1"/>
  <c r="F25" i="55"/>
  <c r="F24" i="55"/>
  <c r="E23" i="55"/>
  <c r="D23" i="55"/>
  <c r="F23" i="55" s="1"/>
  <c r="F21" i="55"/>
  <c r="F20" i="55"/>
  <c r="F19" i="55"/>
  <c r="E18" i="55"/>
  <c r="D18" i="55"/>
  <c r="F16" i="55"/>
  <c r="H16" i="55" s="1"/>
  <c r="F15" i="55"/>
  <c r="H15" i="55" s="1"/>
  <c r="F14" i="55"/>
  <c r="H14" i="55" s="1"/>
  <c r="F13" i="55"/>
  <c r="H13" i="55" s="1"/>
  <c r="E12" i="55"/>
  <c r="E10" i="55" s="1"/>
  <c r="D12" i="55"/>
  <c r="D10" i="55" s="1"/>
  <c r="F11" i="55"/>
  <c r="J79" i="54"/>
  <c r="R44" i="54"/>
  <c r="R43" i="54"/>
  <c r="R42" i="54"/>
  <c r="K45" i="54"/>
  <c r="R45" i="54" s="1"/>
  <c r="F41" i="54"/>
  <c r="F40" i="54"/>
  <c r="F39" i="54"/>
  <c r="E38" i="54"/>
  <c r="D38" i="54"/>
  <c r="R36" i="54"/>
  <c r="R35" i="54"/>
  <c r="R34" i="54"/>
  <c r="F33" i="54"/>
  <c r="K37" i="54"/>
  <c r="F32" i="54"/>
  <c r="F31" i="54"/>
  <c r="E30" i="54"/>
  <c r="D30" i="54"/>
  <c r="R28" i="54"/>
  <c r="R27" i="54"/>
  <c r="F26" i="54"/>
  <c r="K29" i="54"/>
  <c r="R29" i="54" s="1"/>
  <c r="F25" i="54"/>
  <c r="F24" i="54"/>
  <c r="E23" i="54"/>
  <c r="D23" i="54"/>
  <c r="F21" i="54"/>
  <c r="F20" i="54"/>
  <c r="F19" i="54"/>
  <c r="E18" i="54"/>
  <c r="D18" i="54"/>
  <c r="F16" i="54"/>
  <c r="H16" i="54" s="1"/>
  <c r="F15" i="54"/>
  <c r="H15" i="54" s="1"/>
  <c r="F14" i="54"/>
  <c r="H14" i="54" s="1"/>
  <c r="F13" i="54"/>
  <c r="H13" i="54" s="1"/>
  <c r="E12" i="54"/>
  <c r="E10" i="54" s="1"/>
  <c r="D12" i="54"/>
  <c r="D10" i="54" s="1"/>
  <c r="F11" i="54"/>
  <c r="J79" i="32"/>
  <c r="R18" i="32"/>
  <c r="R73" i="32"/>
  <c r="R74" i="32"/>
  <c r="R75" i="32"/>
  <c r="R77" i="32"/>
  <c r="R72" i="32"/>
  <c r="R78" i="32"/>
  <c r="K78" i="32"/>
  <c r="F68" i="32"/>
  <c r="F69" i="32"/>
  <c r="F57" i="32"/>
  <c r="F58" i="32"/>
  <c r="E67" i="32"/>
  <c r="D67" i="32"/>
  <c r="F71" i="32"/>
  <c r="F70" i="32"/>
  <c r="R63" i="32"/>
  <c r="R64" i="32"/>
  <c r="R62" i="32"/>
  <c r="R61" i="32"/>
  <c r="K66" i="32"/>
  <c r="R66" i="32" s="1"/>
  <c r="E56" i="32"/>
  <c r="D56" i="32"/>
  <c r="F60" i="32"/>
  <c r="F59" i="32"/>
  <c r="R50" i="32"/>
  <c r="R51" i="32"/>
  <c r="R52" i="32"/>
  <c r="R53" i="32"/>
  <c r="K55" i="32"/>
  <c r="R55" i="32" s="1"/>
  <c r="E46" i="32"/>
  <c r="D46" i="32"/>
  <c r="F49" i="32"/>
  <c r="F48" i="32"/>
  <c r="F47" i="32"/>
  <c r="R43" i="32"/>
  <c r="R44" i="32"/>
  <c r="R42" i="32"/>
  <c r="K45" i="32"/>
  <c r="R45" i="32" s="1"/>
  <c r="F41" i="32"/>
  <c r="F40" i="32"/>
  <c r="F39" i="32"/>
  <c r="E38" i="32"/>
  <c r="D38" i="32"/>
  <c r="R36" i="32"/>
  <c r="R35" i="32"/>
  <c r="R34" i="32"/>
  <c r="K37" i="32"/>
  <c r="D30" i="32"/>
  <c r="E30" i="32"/>
  <c r="F33" i="32"/>
  <c r="F32" i="32"/>
  <c r="F31" i="32"/>
  <c r="R28" i="32"/>
  <c r="R27" i="32"/>
  <c r="F24" i="32"/>
  <c r="F19" i="32"/>
  <c r="F20" i="32"/>
  <c r="D18" i="32"/>
  <c r="F21" i="32"/>
  <c r="E18" i="32"/>
  <c r="C71" i="64"/>
  <c r="D71" i="64"/>
  <c r="C72" i="64"/>
  <c r="D72" i="64"/>
  <c r="C73" i="64"/>
  <c r="D73" i="64"/>
  <c r="D70" i="64"/>
  <c r="C70" i="64"/>
  <c r="C65" i="64"/>
  <c r="D65" i="64"/>
  <c r="C66" i="64"/>
  <c r="D66" i="64"/>
  <c r="C67" i="64"/>
  <c r="D67" i="64"/>
  <c r="D64" i="64"/>
  <c r="C64" i="64"/>
  <c r="C59" i="64"/>
  <c r="D59" i="64"/>
  <c r="C60" i="64"/>
  <c r="D60" i="64"/>
  <c r="C61" i="64"/>
  <c r="D61" i="64"/>
  <c r="D58" i="64"/>
  <c r="C58" i="64"/>
  <c r="C53" i="64"/>
  <c r="D53" i="64"/>
  <c r="C54" i="64"/>
  <c r="D54" i="64"/>
  <c r="C55" i="64"/>
  <c r="D55" i="64"/>
  <c r="D52" i="64"/>
  <c r="C52" i="64"/>
  <c r="C47" i="64"/>
  <c r="D47" i="64"/>
  <c r="C48" i="64"/>
  <c r="D48" i="64"/>
  <c r="C49" i="64"/>
  <c r="D49" i="64"/>
  <c r="D46" i="64"/>
  <c r="C46" i="64"/>
  <c r="C41" i="64"/>
  <c r="D41" i="64"/>
  <c r="C42" i="64"/>
  <c r="D42" i="64"/>
  <c r="C43" i="64"/>
  <c r="D43" i="64"/>
  <c r="D40" i="64"/>
  <c r="C40" i="64"/>
  <c r="C35" i="64"/>
  <c r="D35" i="64"/>
  <c r="C36" i="64"/>
  <c r="D36" i="64"/>
  <c r="C37" i="64"/>
  <c r="D37" i="64"/>
  <c r="D34" i="64"/>
  <c r="C34" i="64"/>
  <c r="C29" i="64"/>
  <c r="D29" i="64"/>
  <c r="C30" i="64"/>
  <c r="D30" i="64"/>
  <c r="C31" i="64"/>
  <c r="D31" i="64"/>
  <c r="D28" i="64"/>
  <c r="C28" i="64"/>
  <c r="C23" i="64"/>
  <c r="D23" i="64"/>
  <c r="C24" i="64"/>
  <c r="D24" i="64"/>
  <c r="C25" i="64"/>
  <c r="D25" i="64"/>
  <c r="D22" i="64"/>
  <c r="C22" i="64"/>
  <c r="C17" i="64"/>
  <c r="D17" i="64"/>
  <c r="C18" i="64"/>
  <c r="D18" i="64"/>
  <c r="C19" i="64"/>
  <c r="D19" i="64"/>
  <c r="D16" i="64"/>
  <c r="C16" i="64"/>
  <c r="O74" i="64"/>
  <c r="N74" i="64"/>
  <c r="M74" i="64"/>
  <c r="K74" i="64"/>
  <c r="G74" i="64"/>
  <c r="O68" i="64"/>
  <c r="N68" i="64"/>
  <c r="M68" i="64"/>
  <c r="K68" i="64"/>
  <c r="G68" i="64"/>
  <c r="O62" i="64"/>
  <c r="N62" i="64"/>
  <c r="M62" i="64"/>
  <c r="K62" i="64"/>
  <c r="G62" i="64"/>
  <c r="O56" i="64"/>
  <c r="N56" i="64"/>
  <c r="M56" i="64"/>
  <c r="K56" i="64"/>
  <c r="G56" i="64"/>
  <c r="O50" i="64"/>
  <c r="N50" i="64"/>
  <c r="M50" i="64"/>
  <c r="K50" i="64"/>
  <c r="G50" i="64"/>
  <c r="O44" i="64"/>
  <c r="N44" i="64"/>
  <c r="M44" i="64"/>
  <c r="K44" i="64"/>
  <c r="G44" i="64"/>
  <c r="O38" i="64"/>
  <c r="N38" i="64"/>
  <c r="M38" i="64"/>
  <c r="K38" i="64"/>
  <c r="G38" i="64"/>
  <c r="O32" i="64"/>
  <c r="N32" i="64"/>
  <c r="M32" i="64"/>
  <c r="K32" i="64"/>
  <c r="G32" i="64"/>
  <c r="O26" i="64"/>
  <c r="N26" i="64"/>
  <c r="M26" i="64"/>
  <c r="K26" i="64"/>
  <c r="G26" i="64"/>
  <c r="O20" i="64"/>
  <c r="N20" i="64"/>
  <c r="M20" i="64"/>
  <c r="K20" i="64"/>
  <c r="G20" i="64"/>
  <c r="O14" i="64"/>
  <c r="N14" i="64"/>
  <c r="M14" i="64"/>
  <c r="K14" i="64"/>
  <c r="G14" i="64"/>
  <c r="Q73" i="64"/>
  <c r="Q72" i="64"/>
  <c r="Q71" i="64"/>
  <c r="Q70" i="64"/>
  <c r="Q67" i="64"/>
  <c r="Q66" i="64"/>
  <c r="Q65" i="64"/>
  <c r="Q64" i="64"/>
  <c r="Q61" i="64"/>
  <c r="Q60" i="64"/>
  <c r="Q59" i="64"/>
  <c r="Q58" i="64"/>
  <c r="Q55" i="64"/>
  <c r="Q54" i="64"/>
  <c r="Q53" i="64"/>
  <c r="Q52" i="64"/>
  <c r="Q49" i="64"/>
  <c r="Q48" i="64"/>
  <c r="Q47" i="64"/>
  <c r="Q46" i="64"/>
  <c r="Q43" i="64"/>
  <c r="Q42" i="64"/>
  <c r="Q41" i="64"/>
  <c r="Q40" i="64"/>
  <c r="Q37" i="64"/>
  <c r="Q36" i="64"/>
  <c r="Q35" i="64"/>
  <c r="Q34" i="64"/>
  <c r="Q31" i="64"/>
  <c r="Q30" i="64"/>
  <c r="Q29" i="64"/>
  <c r="Q28" i="64"/>
  <c r="Q25" i="64"/>
  <c r="Q24" i="64"/>
  <c r="Q23" i="64"/>
  <c r="Q22" i="64"/>
  <c r="Q19" i="64"/>
  <c r="Q18" i="64"/>
  <c r="Q17" i="64"/>
  <c r="Q16" i="64"/>
  <c r="Q13" i="64"/>
  <c r="Q11" i="64"/>
  <c r="Q12" i="64"/>
  <c r="D11" i="64"/>
  <c r="D12" i="64"/>
  <c r="D13" i="64"/>
  <c r="D10" i="64"/>
  <c r="C13" i="64"/>
  <c r="C11" i="64"/>
  <c r="C12" i="64"/>
  <c r="C10" i="64"/>
  <c r="E10" i="64" s="1"/>
  <c r="O69" i="64"/>
  <c r="N69" i="64"/>
  <c r="M69" i="64"/>
  <c r="K69" i="64"/>
  <c r="J69" i="64"/>
  <c r="I69" i="64"/>
  <c r="H69" i="64"/>
  <c r="G69" i="64"/>
  <c r="F69" i="64"/>
  <c r="O63" i="64"/>
  <c r="N63" i="64"/>
  <c r="M63" i="64"/>
  <c r="K63" i="64"/>
  <c r="J63" i="64"/>
  <c r="I63" i="64"/>
  <c r="H63" i="64"/>
  <c r="G63" i="64"/>
  <c r="F63" i="64"/>
  <c r="O57" i="64"/>
  <c r="N57" i="64"/>
  <c r="M57" i="64"/>
  <c r="K57" i="64"/>
  <c r="J57" i="64"/>
  <c r="I57" i="64"/>
  <c r="H57" i="64"/>
  <c r="G57" i="64"/>
  <c r="F57" i="64"/>
  <c r="O51" i="64"/>
  <c r="N51" i="64"/>
  <c r="M51" i="64"/>
  <c r="K51" i="64"/>
  <c r="J51" i="64"/>
  <c r="I51" i="64"/>
  <c r="H51" i="64"/>
  <c r="G51" i="64"/>
  <c r="F51" i="64"/>
  <c r="O45" i="64"/>
  <c r="N45" i="64"/>
  <c r="M45" i="64"/>
  <c r="K45" i="64"/>
  <c r="J45" i="64"/>
  <c r="I45" i="64"/>
  <c r="H45" i="64"/>
  <c r="G45" i="64"/>
  <c r="F45" i="64"/>
  <c r="O39" i="64"/>
  <c r="N39" i="64"/>
  <c r="M39" i="64"/>
  <c r="K39" i="64"/>
  <c r="J39" i="64"/>
  <c r="I39" i="64"/>
  <c r="H39" i="64"/>
  <c r="G39" i="64"/>
  <c r="F39" i="64"/>
  <c r="O33" i="64"/>
  <c r="N33" i="64"/>
  <c r="M33" i="64"/>
  <c r="K33" i="64"/>
  <c r="J33" i="64"/>
  <c r="I33" i="64"/>
  <c r="H33" i="64"/>
  <c r="G33" i="64"/>
  <c r="F33" i="64"/>
  <c r="O27" i="64"/>
  <c r="N27" i="64"/>
  <c r="M27" i="64"/>
  <c r="K27" i="64"/>
  <c r="J27" i="64"/>
  <c r="I27" i="64"/>
  <c r="H27" i="64"/>
  <c r="G27" i="64"/>
  <c r="F27" i="64"/>
  <c r="O21" i="64"/>
  <c r="N21" i="64"/>
  <c r="M21" i="64"/>
  <c r="K21" i="64"/>
  <c r="J21" i="64"/>
  <c r="I21" i="64"/>
  <c r="H21" i="64"/>
  <c r="G21" i="64"/>
  <c r="F21" i="64"/>
  <c r="O15" i="64"/>
  <c r="N15" i="64"/>
  <c r="M15" i="64"/>
  <c r="K15" i="64"/>
  <c r="J15" i="64"/>
  <c r="I15" i="64"/>
  <c r="H15" i="64"/>
  <c r="G15" i="64"/>
  <c r="F15" i="64"/>
  <c r="F9" i="64"/>
  <c r="E23" i="32"/>
  <c r="F25" i="32"/>
  <c r="D23" i="32"/>
  <c r="F13" i="32"/>
  <c r="F14" i="32"/>
  <c r="E12" i="32"/>
  <c r="E10" i="32" s="1"/>
  <c r="D12" i="32"/>
  <c r="N77" i="64" l="1"/>
  <c r="F23" i="61"/>
  <c r="F30" i="61"/>
  <c r="F23" i="63"/>
  <c r="F30" i="63"/>
  <c r="G77" i="64"/>
  <c r="O77" i="64"/>
  <c r="F38" i="32"/>
  <c r="F46" i="32"/>
  <c r="F38" i="54"/>
  <c r="F12" i="56"/>
  <c r="F38" i="56"/>
  <c r="F38" i="60"/>
  <c r="F12" i="62"/>
  <c r="F12" i="63"/>
  <c r="F75" i="64"/>
  <c r="Q9" i="64"/>
  <c r="M77" i="64"/>
  <c r="K77" i="64"/>
  <c r="F30" i="32"/>
  <c r="F18" i="54"/>
  <c r="K18" i="54" s="1"/>
  <c r="F18" i="56"/>
  <c r="K18" i="56" s="1"/>
  <c r="F18" i="57"/>
  <c r="K18" i="57" s="1"/>
  <c r="K79" i="57" s="1"/>
  <c r="F30" i="57"/>
  <c r="F23" i="58"/>
  <c r="F30" i="58"/>
  <c r="F18" i="60"/>
  <c r="K18" i="60" s="1"/>
  <c r="H12" i="57"/>
  <c r="Q27" i="64"/>
  <c r="Q39" i="64"/>
  <c r="Q45" i="64"/>
  <c r="Q51" i="64"/>
  <c r="Q63" i="64"/>
  <c r="Q69" i="64"/>
  <c r="F12" i="55"/>
  <c r="F38" i="55"/>
  <c r="F23" i="56"/>
  <c r="F30" i="56"/>
  <c r="D10" i="58"/>
  <c r="F10" i="58" s="1"/>
  <c r="F38" i="58"/>
  <c r="F23" i="59"/>
  <c r="F30" i="59"/>
  <c r="F12" i="61"/>
  <c r="F38" i="61"/>
  <c r="F18" i="62"/>
  <c r="K18" i="62" s="1"/>
  <c r="K79" i="62" s="1"/>
  <c r="D10" i="63"/>
  <c r="F10" i="63" s="1"/>
  <c r="F38" i="63"/>
  <c r="F10" i="55"/>
  <c r="F10" i="61"/>
  <c r="H12" i="62"/>
  <c r="F12" i="54"/>
  <c r="H12" i="54"/>
  <c r="F23" i="54"/>
  <c r="F30" i="54"/>
  <c r="H12" i="55"/>
  <c r="F18" i="55"/>
  <c r="K18" i="55" s="1"/>
  <c r="K79" i="55" s="1"/>
  <c r="D10" i="56"/>
  <c r="F10" i="56" s="1"/>
  <c r="F12" i="57"/>
  <c r="F23" i="57"/>
  <c r="F38" i="57"/>
  <c r="F18" i="58"/>
  <c r="K18" i="58" s="1"/>
  <c r="D10" i="59"/>
  <c r="F10" i="59" s="1"/>
  <c r="F12" i="60"/>
  <c r="F23" i="60"/>
  <c r="F30" i="60"/>
  <c r="H12" i="61"/>
  <c r="F18" i="61"/>
  <c r="K18" i="61" s="1"/>
  <c r="D10" i="62"/>
  <c r="F10" i="62" s="1"/>
  <c r="F38" i="62"/>
  <c r="F18" i="63"/>
  <c r="K18" i="63" s="1"/>
  <c r="K79" i="63" s="1"/>
  <c r="Q21" i="64"/>
  <c r="Q33" i="64"/>
  <c r="Q57" i="64"/>
  <c r="F10" i="54"/>
  <c r="F10" i="57"/>
  <c r="H12" i="58"/>
  <c r="H12" i="59"/>
  <c r="F10" i="60"/>
  <c r="E67" i="64"/>
  <c r="R38" i="61"/>
  <c r="R38" i="60"/>
  <c r="R38" i="32"/>
  <c r="E37" i="64"/>
  <c r="E55" i="64"/>
  <c r="E61" i="64"/>
  <c r="E59" i="64"/>
  <c r="E23" i="64"/>
  <c r="E65" i="64"/>
  <c r="H68" i="64"/>
  <c r="E42" i="64"/>
  <c r="E13" i="64"/>
  <c r="E31" i="64"/>
  <c r="D27" i="64"/>
  <c r="E49" i="64"/>
  <c r="E47" i="64"/>
  <c r="I74" i="64"/>
  <c r="D69" i="64"/>
  <c r="E73" i="64"/>
  <c r="E71" i="64"/>
  <c r="D63" i="64"/>
  <c r="D57" i="64"/>
  <c r="I62" i="64"/>
  <c r="H56" i="64"/>
  <c r="D51" i="64"/>
  <c r="E53" i="64"/>
  <c r="C45" i="64"/>
  <c r="H50" i="64"/>
  <c r="D39" i="64"/>
  <c r="E40" i="64"/>
  <c r="I44" i="64"/>
  <c r="E29" i="64"/>
  <c r="H32" i="64"/>
  <c r="D21" i="64"/>
  <c r="E25" i="64"/>
  <c r="I26" i="64"/>
  <c r="E18" i="64"/>
  <c r="C9" i="64"/>
  <c r="E16" i="64"/>
  <c r="H20" i="64"/>
  <c r="E22" i="64"/>
  <c r="E24" i="64"/>
  <c r="H26" i="64"/>
  <c r="I32" i="64"/>
  <c r="E30" i="64"/>
  <c r="C27" i="64"/>
  <c r="I38" i="64"/>
  <c r="E35" i="64"/>
  <c r="E43" i="64"/>
  <c r="H44" i="64"/>
  <c r="E46" i="64"/>
  <c r="E48" i="64"/>
  <c r="I56" i="64"/>
  <c r="E54" i="64"/>
  <c r="C51" i="64"/>
  <c r="E58" i="64"/>
  <c r="E60" i="64"/>
  <c r="H62" i="64"/>
  <c r="I68" i="64"/>
  <c r="E66" i="64"/>
  <c r="C63" i="64"/>
  <c r="E70" i="64"/>
  <c r="E72" i="64"/>
  <c r="H74" i="64"/>
  <c r="R23" i="63"/>
  <c r="R38" i="63"/>
  <c r="R23" i="61"/>
  <c r="R23" i="60"/>
  <c r="R23" i="59"/>
  <c r="R38" i="59"/>
  <c r="R23" i="55"/>
  <c r="R38" i="55"/>
  <c r="R67" i="32"/>
  <c r="R56" i="32"/>
  <c r="C15" i="64"/>
  <c r="C21" i="64"/>
  <c r="E28" i="64"/>
  <c r="D33" i="64"/>
  <c r="C39" i="64"/>
  <c r="E41" i="64"/>
  <c r="E52" i="64"/>
  <c r="C57" i="64"/>
  <c r="E64" i="64"/>
  <c r="C69" i="64"/>
  <c r="E19" i="64"/>
  <c r="H38" i="64"/>
  <c r="E36" i="64"/>
  <c r="H12" i="63"/>
  <c r="R30" i="63"/>
  <c r="R30" i="62"/>
  <c r="R23" i="62"/>
  <c r="R38" i="62"/>
  <c r="K79" i="61"/>
  <c r="R30" i="61"/>
  <c r="H12" i="60"/>
  <c r="K79" i="60"/>
  <c r="R30" i="60"/>
  <c r="K79" i="59"/>
  <c r="R30" i="59"/>
  <c r="K79" i="58"/>
  <c r="R30" i="58"/>
  <c r="R23" i="58"/>
  <c r="R38" i="58"/>
  <c r="R38" i="57"/>
  <c r="R30" i="57"/>
  <c r="R28" i="57"/>
  <c r="C33" i="64"/>
  <c r="E34" i="64"/>
  <c r="K79" i="56"/>
  <c r="R30" i="56"/>
  <c r="H12" i="56"/>
  <c r="R23" i="56"/>
  <c r="R38" i="56"/>
  <c r="R30" i="55"/>
  <c r="K79" i="54"/>
  <c r="R30" i="54"/>
  <c r="R23" i="54"/>
  <c r="R38" i="54"/>
  <c r="I20" i="64"/>
  <c r="D15" i="64"/>
  <c r="E17" i="64"/>
  <c r="R46" i="32"/>
  <c r="E12" i="64"/>
  <c r="H14" i="64"/>
  <c r="I14" i="64"/>
  <c r="D45" i="64"/>
  <c r="I50" i="64"/>
  <c r="Q15" i="64"/>
  <c r="F12" i="32"/>
  <c r="F26" i="32"/>
  <c r="K29" i="32"/>
  <c r="E11" i="64"/>
  <c r="F23" i="32"/>
  <c r="D9" i="64"/>
  <c r="D10" i="32"/>
  <c r="Q76" i="64" l="1"/>
  <c r="J50" i="64"/>
  <c r="J32" i="64"/>
  <c r="R23" i="57"/>
  <c r="J62" i="64"/>
  <c r="Q62" i="64" s="1"/>
  <c r="E15" i="64"/>
  <c r="J68" i="64"/>
  <c r="Q68" i="64" s="1"/>
  <c r="J26" i="64"/>
  <c r="Q26" i="64" s="1"/>
  <c r="J74" i="64"/>
  <c r="Q74" i="64" s="1"/>
  <c r="J56" i="64"/>
  <c r="Q56" i="64" s="1"/>
  <c r="E51" i="64"/>
  <c r="E45" i="64"/>
  <c r="J44" i="64"/>
  <c r="Q44" i="64" s="1"/>
  <c r="E39" i="64"/>
  <c r="Q32" i="64"/>
  <c r="E27" i="64"/>
  <c r="C75" i="64"/>
  <c r="D75" i="64"/>
  <c r="E69" i="64"/>
  <c r="E57" i="64"/>
  <c r="E63" i="64"/>
  <c r="Q50" i="64"/>
  <c r="E21" i="64"/>
  <c r="H77" i="64"/>
  <c r="O79" i="63"/>
  <c r="R18" i="63"/>
  <c r="O79" i="62"/>
  <c r="R18" i="62"/>
  <c r="O79" i="61"/>
  <c r="R18" i="61"/>
  <c r="R79" i="61" s="1"/>
  <c r="O79" i="60"/>
  <c r="R18" i="60"/>
  <c r="R79" i="60" s="1"/>
  <c r="O79" i="59"/>
  <c r="R18" i="59"/>
  <c r="R79" i="59" s="1"/>
  <c r="I77" i="64"/>
  <c r="O79" i="58"/>
  <c r="R18" i="58"/>
  <c r="O79" i="57"/>
  <c r="R18" i="57"/>
  <c r="J38" i="64"/>
  <c r="Q38" i="64" s="1"/>
  <c r="E33" i="64"/>
  <c r="O79" i="56"/>
  <c r="R18" i="56"/>
  <c r="O79" i="55"/>
  <c r="R18" i="55"/>
  <c r="R18" i="54"/>
  <c r="J20" i="64"/>
  <c r="Q20" i="64" s="1"/>
  <c r="E9" i="64"/>
  <c r="J14" i="64"/>
  <c r="H9" i="64"/>
  <c r="H75" i="64" s="1"/>
  <c r="I9" i="64"/>
  <c r="I75" i="64" s="1"/>
  <c r="J9" i="64"/>
  <c r="J75" i="64" s="1"/>
  <c r="K9" i="64"/>
  <c r="K75" i="64" s="1"/>
  <c r="M9" i="64"/>
  <c r="M75" i="64" s="1"/>
  <c r="N9" i="64"/>
  <c r="N75" i="64" s="1"/>
  <c r="O9" i="64"/>
  <c r="O75" i="64" s="1"/>
  <c r="G9" i="64"/>
  <c r="G75" i="64" s="1"/>
  <c r="F67" i="32"/>
  <c r="F56" i="32"/>
  <c r="F18" i="32"/>
  <c r="K18" i="32" s="1"/>
  <c r="K79" i="32" s="1"/>
  <c r="H14" i="32"/>
  <c r="H13" i="32"/>
  <c r="F16" i="32"/>
  <c r="F15" i="32"/>
  <c r="H15" i="32" s="1"/>
  <c r="F11" i="32"/>
  <c r="F10" i="32"/>
  <c r="R79" i="63" l="1"/>
  <c r="R79" i="62"/>
  <c r="R79" i="58"/>
  <c r="R79" i="57"/>
  <c r="R79" i="55"/>
  <c r="R79" i="54"/>
  <c r="E75" i="64"/>
  <c r="J77" i="64"/>
  <c r="Q14" i="64"/>
  <c r="Q77" i="64" s="1"/>
  <c r="R29" i="32"/>
  <c r="R79" i="56"/>
  <c r="H16" i="32"/>
  <c r="H12" i="32" s="1"/>
  <c r="R23" i="32" l="1"/>
  <c r="R30" i="32" l="1"/>
  <c r="R79" i="32" s="1"/>
</calcChain>
</file>

<file path=xl/sharedStrings.xml><?xml version="1.0" encoding="utf-8"?>
<sst xmlns="http://schemas.openxmlformats.org/spreadsheetml/2006/main" count="813" uniqueCount="118">
  <si>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</si>
  <si>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</si>
  <si>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</si>
  <si>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</si>
  <si>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</si>
  <si>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</si>
  <si>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</si>
  <si>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</si>
  <si>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</si>
  <si>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</si>
  <si>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</si>
  <si>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</si>
  <si>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</si>
  <si>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5=(3-4)</t>
  </si>
  <si>
    <t>7=(5*6)</t>
  </si>
  <si>
    <t>17=(14+15+16)</t>
  </si>
  <si>
    <t>2.1</t>
  </si>
  <si>
    <t>2.2</t>
  </si>
  <si>
    <t>2.3</t>
  </si>
  <si>
    <t>2.4</t>
  </si>
  <si>
    <t>5=(3-4)-6</t>
  </si>
  <si>
    <t>XIV</t>
  </si>
  <si>
    <t>Ref.no.</t>
  </si>
  <si>
    <t>DESCRIPTION</t>
  </si>
  <si>
    <t>Accounting value</t>
  </si>
  <si>
    <t>Impairment/special reserve</t>
  </si>
  <si>
    <t>Net-amount</t>
  </si>
  <si>
    <t>Conversion factor</t>
  </si>
  <si>
    <t>Weight</t>
  </si>
  <si>
    <t>Converted off-balance sheet claims</t>
  </si>
  <si>
    <t xml:space="preserve">Total </t>
  </si>
  <si>
    <t>in 000 of denars</t>
  </si>
  <si>
    <t xml:space="preserve">   of which: without credit rating from a recognized ECAI or ECA</t>
  </si>
  <si>
    <t xml:space="preserve">    of which: without credit rating from a recognized ECAI or ECA</t>
  </si>
  <si>
    <t>TOTAL BALANCE SHEET AND OFF-BALANCE SHEET EXPOSURE (1+2)</t>
  </si>
  <si>
    <t>Balance sheet claims</t>
  </si>
  <si>
    <t>Off-balance sheet claims (2.1+2.2+2.3+2.4)</t>
  </si>
  <si>
    <t xml:space="preserve">        with low risk </t>
  </si>
  <si>
    <t xml:space="preserve">        with medium low risk</t>
  </si>
  <si>
    <t xml:space="preserve">       with medium risk</t>
  </si>
  <si>
    <t xml:space="preserve">       with high risk </t>
  </si>
  <si>
    <t>TOTAL WEIGHTED BALANCE SHEET AND OFF-BALANCE SHEET ASSETS</t>
  </si>
  <si>
    <t>Balance sheet exposure</t>
  </si>
  <si>
    <t>Off-balance sheet exposure</t>
  </si>
  <si>
    <t xml:space="preserve">      of which: non-preforming claims</t>
  </si>
  <si>
    <t xml:space="preserve">     of which: non-preforming claims</t>
  </si>
  <si>
    <t xml:space="preserve">     of which: high-risk claims</t>
  </si>
  <si>
    <t>*Off-balance sheet exposures are first converted into a balance sheet claim, using the appropriate conversion factor, and then multiplied by the appropriate risk weight.</t>
  </si>
  <si>
    <t>** Off-balance sheet exposures are entered without taking into account the conversion factor.</t>
  </si>
  <si>
    <t xml:space="preserve">TOTAL CREDIT RISK WEIGHTED ASSETS FOR CLAIMS ON BANKS </t>
  </si>
  <si>
    <t>TOTAL CREDIT RISK WEIGHTED ASSETS FOR CLAIMS ON OTHER TRADE COMPANIES</t>
  </si>
  <si>
    <t>TOTAL CREDIT RISK WEIGHTED ASSETS FOR EXPOSURE IN THE FORM OF STAKES IN INVESTMENT FUNDS</t>
  </si>
  <si>
    <t>TOTAL CREDIT RISK WEIGHTED ASSETS FOR OTHER POSITIONS</t>
  </si>
  <si>
    <t>TOTAL CREDIT RISK WEIGHTED ASSETS FOR CLAIMS ON MULTILATERAL DEVELOPMENT BANKS AND INTERNATIONAL ORGANIZATIONS</t>
  </si>
  <si>
    <t>REPORT</t>
  </si>
  <si>
    <r>
      <t xml:space="preserve">TOTAL CREDIT RISK WEIGHTED ASSETS FOR </t>
    </r>
    <r>
      <rPr>
        <b/>
        <sz val="11"/>
        <rFont val="Tahoma"/>
        <family val="2"/>
        <charset val="204"/>
      </rPr>
      <t>CLAIMS ON CENTRAL GOVERNMENTS AND CENTRAL BANKS</t>
    </r>
    <r>
      <rPr>
        <b/>
        <sz val="11"/>
        <rFont val="Tahoma"/>
        <family val="2"/>
      </rPr>
      <t xml:space="preserve"> </t>
    </r>
  </si>
  <si>
    <t>for other positions</t>
  </si>
  <si>
    <t xml:space="preserve">as of ____________ </t>
  </si>
  <si>
    <t>for claims on central governments and central banks</t>
  </si>
  <si>
    <t>for claims on multilateral development banks and international organizations</t>
  </si>
  <si>
    <t>for claims on banks</t>
  </si>
  <si>
    <t>for claims on other trade companies</t>
  </si>
  <si>
    <t>for claims on local and regional government</t>
  </si>
  <si>
    <t>TOTAL CREDIT RISK WEIGHTED ASSETS FOR CLAIMS ON LOCAL AND REGIONAL GOVERNMENT</t>
  </si>
  <si>
    <t>for claims on public sector entities</t>
  </si>
  <si>
    <t>TOTAL CREDIT RISK WEIGHTED ASSETS FOR CLAIMS ON PUBLIC SECTOR ENTITIES</t>
  </si>
  <si>
    <t>for claims based on the retail portfolio</t>
  </si>
  <si>
    <t>TOTAL CREDIT RISK WEIGHTED ASSETS FOR CLAIMS BASED ON THE RETAIL PORTFOLIO</t>
  </si>
  <si>
    <t>for claims secured by residential property</t>
  </si>
  <si>
    <t>TOTAL CREDIT RISK WEIGHTED ASSETS FOR CLAIMS SECURED BY RESIDENTIAL PROPERTY</t>
  </si>
  <si>
    <t>for claims secured by commercial real estate</t>
  </si>
  <si>
    <t>TOTAL CREDIT RISK WEIGHTED ASSETS FOR CLAIMS SECURED BY COMMERCIAL REAL ESTATE</t>
  </si>
  <si>
    <t xml:space="preserve">for exposure in the form of stakes in investment funds </t>
  </si>
  <si>
    <t>ARGGREGATE REPORT</t>
  </si>
  <si>
    <t>Ref.no</t>
  </si>
  <si>
    <t>EXPOSURE CATEGORY</t>
  </si>
  <si>
    <t>Unsecured part</t>
  </si>
  <si>
    <t>Secured part</t>
  </si>
  <si>
    <t>Off-balance sheet claims on central governments and central banks</t>
  </si>
  <si>
    <t>Total weighted off-balance sheet claims on central governments and central banks</t>
  </si>
  <si>
    <t>TOTAL OFF-BALANCE SHEET ASSETS (I+II+III+IV+V+VI+VII+VIII+IX+X+XI)</t>
  </si>
  <si>
    <t>TOTAL CONVERTED OFF-BALANCE SHEET CLAIMS</t>
  </si>
  <si>
    <t>TOTAL WEIGHTED OFF-BALANCE SHEET ASSETS (I.5+II.5+III.5+IV.5+V.5+VI.5+VII.5+VIII.5+IX.5+X.5+XI.5)</t>
  </si>
  <si>
    <t>Off-balance sheet claims on local and regional government</t>
  </si>
  <si>
    <t>Total weighted off-balance sheet claims on local and regional government</t>
  </si>
  <si>
    <t>Off-balance sheet claims on banks</t>
  </si>
  <si>
    <t xml:space="preserve"> Off-balance sheet claims on other trade companies</t>
  </si>
  <si>
    <t>Other off-balance sheet positions</t>
  </si>
  <si>
    <t>Stakes in investment funds - off-balance sheet claims</t>
  </si>
  <si>
    <t>Total weighted off-balance sheet claims based on stakes in investment funds</t>
  </si>
  <si>
    <t>Off-balance sheet claims secured by commercial real estate</t>
  </si>
  <si>
    <t>Total weighted off-balance sheet claims secured by commercial real estate</t>
  </si>
  <si>
    <t>Off-balance sheet claims secured by residential property</t>
  </si>
  <si>
    <t>Total weighted off-balance sheet claims secured by residential property</t>
  </si>
  <si>
    <t>Retail portfolio - off-balance sheet claims</t>
  </si>
  <si>
    <t>Total weighted off-balance sheet value of the retail portfolio</t>
  </si>
  <si>
    <t>Total weighted off-balance sheet claims on other trade companies</t>
  </si>
  <si>
    <t>Total weighted off-balance sheet claims on banks</t>
  </si>
  <si>
    <t>Off-balance sheet claims on multilateral development banks and international organizations</t>
  </si>
  <si>
    <t>Total weighted off-balance sheet claims on multilateral development banks and international organizations</t>
  </si>
  <si>
    <t>Off-balance sheet claims on public sector entities</t>
  </si>
  <si>
    <t>Total weighted off-balance sheet claims on public sector entities</t>
  </si>
  <si>
    <t>Total weighted off-balance sheet claims based on other positions</t>
  </si>
  <si>
    <t>Shadowed fields are not filled in</t>
  </si>
  <si>
    <t>Ref. no.</t>
  </si>
  <si>
    <t>on the credit risk weighted assets</t>
  </si>
  <si>
    <r>
      <t xml:space="preserve">Credit risk weighted assets without taking into account the impact of the credit risk </t>
    </r>
    <r>
      <rPr>
        <b/>
        <sz val="11"/>
        <rFont val="Tahoma"/>
        <family val="2"/>
        <charset val="204"/>
      </rPr>
      <t>mitigation</t>
    </r>
    <r>
      <rPr>
        <b/>
        <sz val="11"/>
        <rFont val="Tahoma"/>
        <family val="2"/>
      </rPr>
      <t xml:space="preserve"> instruments*</t>
    </r>
  </si>
  <si>
    <t>Unsecured part of the positions**</t>
  </si>
  <si>
    <r>
      <t xml:space="preserve">Credit risk </t>
    </r>
    <r>
      <rPr>
        <b/>
        <sz val="11"/>
        <rFont val="Tahoma"/>
        <family val="2"/>
        <charset val="204"/>
      </rPr>
      <t>mitigation</t>
    </r>
    <r>
      <rPr>
        <b/>
        <sz val="11"/>
        <rFont val="Tahoma"/>
        <family val="2"/>
      </rPr>
      <t xml:space="preserve"> instruments</t>
    </r>
  </si>
  <si>
    <r>
      <t xml:space="preserve">Credit risk weighted assets taking into account the impact of the credit risk </t>
    </r>
    <r>
      <rPr>
        <b/>
        <sz val="11"/>
        <rFont val="Tahoma"/>
        <family val="2"/>
        <charset val="204"/>
      </rPr>
      <t xml:space="preserve">mitigation </t>
    </r>
    <r>
      <rPr>
        <b/>
        <sz val="11"/>
        <rFont val="Tahoma"/>
        <family val="2"/>
      </rPr>
      <t>instruments</t>
    </r>
  </si>
  <si>
    <t>Positions secured by funded instruments (financial collateral, on balance sheet netting and other instruments)**</t>
  </si>
  <si>
    <t>Positions secured by unfunded instruments (guarantees and counter-guarantees)**</t>
  </si>
  <si>
    <t>Unsecured part of the positions*</t>
  </si>
  <si>
    <t>Positions secured by funded instruments*</t>
  </si>
  <si>
    <t>Positions secured  by unfunded instruments*</t>
  </si>
  <si>
    <r>
      <t>on the total off-balance sheet credit risk weight</t>
    </r>
    <r>
      <rPr>
        <sz val="10"/>
        <rFont val="Tahoma"/>
        <family val="2"/>
      </rPr>
      <t>ed</t>
    </r>
    <r>
      <rPr>
        <sz val="10"/>
        <rFont val="Tahoma"/>
        <family val="2"/>
        <charset val="204"/>
      </rPr>
      <t xml:space="preserve"> assets</t>
    </r>
  </si>
  <si>
    <t>Off-balance sheet claims by different risk weights (taking into account the credit risk mitigation instruments - for the secured part)</t>
  </si>
  <si>
    <t>Total converted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</si>
</sst>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AC C Times"/>
      <family val="1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name val="Calibri"/>
      <family val="2"/>
      <scheme val="minor"/>
    </font>
    <font>
      <i/>
      <sz val="11"/>
      <name val="Tahoma"/>
      <family val="2"/>
      <charset val="204"/>
    </font>
    <font>
      <i/>
      <sz val="11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4">
    <xf numFmtId="0" fontId="0" fillId="0" borderId="0" xfId="0"/>
    <xf numFmtId="0" fontId="4" fillId="0" borderId="0" xfId="2" applyFont="1"/>
    <xf numFmtId="0" fontId="4" fillId="0" borderId="0" xfId="2" applyFont="1" applyFill="1"/>
    <xf numFmtId="0" fontId="5" fillId="0" borderId="12" xfId="2" applyFont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0" borderId="40" xfId="2" applyFont="1" applyFill="1" applyBorder="1" applyAlignment="1">
      <alignment horizontal="center" vertical="center" wrapText="1"/>
    </xf>
    <xf numFmtId="9" fontId="4" fillId="0" borderId="0" xfId="2" applyNumberFormat="1" applyFont="1"/>
    <xf numFmtId="0" fontId="5" fillId="0" borderId="0" xfId="2" applyFont="1" applyBorder="1"/>
    <xf numFmtId="0" fontId="5" fillId="0" borderId="0" xfId="2" applyFont="1" applyBorder="1" applyAlignment="1">
      <alignment wrapText="1"/>
    </xf>
    <xf numFmtId="0" fontId="5" fillId="0" borderId="0" xfId="2" applyFont="1" applyFill="1" applyBorder="1"/>
    <xf numFmtId="0" fontId="4" fillId="0" borderId="0" xfId="2" applyFont="1" applyBorder="1"/>
    <xf numFmtId="0" fontId="3" fillId="0" borderId="0" xfId="0" applyFont="1" applyBorder="1" applyAlignment="1">
      <alignment horizontal="left" wrapText="1"/>
    </xf>
    <xf numFmtId="0" fontId="4" fillId="0" borderId="0" xfId="2" applyFont="1" applyFill="1" applyBorder="1"/>
    <xf numFmtId="0" fontId="4" fillId="0" borderId="0" xfId="2" applyFont="1" applyAlignment="1">
      <alignment horizontal="center" vertical="center"/>
    </xf>
    <xf numFmtId="0" fontId="5" fillId="0" borderId="12" xfId="2" applyFont="1" applyBorder="1"/>
    <xf numFmtId="0" fontId="5" fillId="0" borderId="3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46" xfId="2" applyFont="1" applyFill="1" applyBorder="1" applyAlignment="1">
      <alignment horizontal="center" vertical="center" wrapText="1"/>
    </xf>
    <xf numFmtId="9" fontId="5" fillId="0" borderId="22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/>
    <xf numFmtId="0" fontId="5" fillId="0" borderId="12" xfId="2" applyFont="1" applyFill="1" applyBorder="1" applyAlignment="1">
      <alignment horizontal="center"/>
    </xf>
    <xf numFmtId="0" fontId="5" fillId="2" borderId="12" xfId="2" applyFont="1" applyFill="1" applyBorder="1"/>
    <xf numFmtId="0" fontId="5" fillId="0" borderId="12" xfId="2" applyFont="1" applyBorder="1" applyAlignment="1">
      <alignment horizontal="center" vertical="top"/>
    </xf>
    <xf numFmtId="0" fontId="4" fillId="2" borderId="12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vertical="center" wrapText="1"/>
    </xf>
    <xf numFmtId="9" fontId="5" fillId="0" borderId="15" xfId="2" applyNumberFormat="1" applyFont="1" applyFill="1" applyBorder="1" applyAlignment="1">
      <alignment horizontal="center" vertical="center" wrapText="1"/>
    </xf>
    <xf numFmtId="0" fontId="5" fillId="0" borderId="22" xfId="2" applyNumberFormat="1" applyFont="1" applyFill="1" applyBorder="1" applyAlignment="1">
      <alignment horizontal="center" vertical="center" wrapText="1"/>
    </xf>
    <xf numFmtId="0" fontId="6" fillId="0" borderId="22" xfId="2" applyNumberFormat="1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47" xfId="2" applyFont="1" applyFill="1" applyBorder="1" applyAlignment="1">
      <alignment horizontal="center" vertical="center" wrapText="1"/>
    </xf>
    <xf numFmtId="0" fontId="5" fillId="0" borderId="22" xfId="2" quotePrefix="1" applyFont="1" applyBorder="1" applyAlignment="1">
      <alignment horizontal="center" vertical="center" wrapText="1"/>
    </xf>
    <xf numFmtId="0" fontId="5" fillId="0" borderId="46" xfId="2" quotePrefix="1" applyFont="1" applyBorder="1" applyAlignment="1">
      <alignment horizontal="center" vertical="center" wrapText="1"/>
    </xf>
    <xf numFmtId="0" fontId="6" fillId="0" borderId="37" xfId="2" applyNumberFormat="1" applyFont="1" applyFill="1" applyBorder="1" applyAlignment="1">
      <alignment horizontal="center" vertical="center" wrapText="1"/>
    </xf>
    <xf numFmtId="0" fontId="5" fillId="0" borderId="36" xfId="2" applyFont="1" applyFill="1" applyBorder="1" applyAlignment="1">
      <alignment horizontal="center" vertical="center" wrapText="1"/>
    </xf>
    <xf numFmtId="9" fontId="5" fillId="0" borderId="40" xfId="2" applyNumberFormat="1" applyFont="1" applyFill="1" applyBorder="1" applyAlignment="1">
      <alignment horizontal="center" vertical="center" wrapText="1"/>
    </xf>
    <xf numFmtId="9" fontId="5" fillId="0" borderId="47" xfId="2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 wrapText="1"/>
    </xf>
    <xf numFmtId="0" fontId="5" fillId="0" borderId="46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5" fillId="2" borderId="46" xfId="2" applyFont="1" applyFill="1" applyBorder="1" applyAlignment="1">
      <alignment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 vertical="center" wrapText="1"/>
    </xf>
    <xf numFmtId="9" fontId="5" fillId="2" borderId="37" xfId="2" applyNumberFormat="1" applyFont="1" applyFill="1" applyBorder="1" applyAlignment="1">
      <alignment horizontal="center" vertical="center" wrapText="1"/>
    </xf>
    <xf numFmtId="0" fontId="6" fillId="2" borderId="37" xfId="2" applyNumberFormat="1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0" fontId="8" fillId="0" borderId="0" xfId="2" applyFont="1"/>
    <xf numFmtId="9" fontId="9" fillId="0" borderId="30" xfId="2" applyNumberFormat="1" applyFont="1" applyBorder="1" applyAlignment="1">
      <alignment horizontal="center" vertical="center" wrapText="1"/>
    </xf>
    <xf numFmtId="9" fontId="9" fillId="0" borderId="24" xfId="2" applyNumberFormat="1" applyFont="1" applyBorder="1" applyAlignment="1">
      <alignment horizontal="center" vertical="center" wrapText="1"/>
    </xf>
    <xf numFmtId="9" fontId="9" fillId="0" borderId="31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5" xfId="2" quotePrefix="1" applyFont="1" applyBorder="1" applyAlignment="1">
      <alignment horizontal="center" vertical="center" wrapText="1"/>
    </xf>
    <xf numFmtId="0" fontId="9" fillId="0" borderId="49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37" xfId="0" applyFont="1" applyBorder="1" applyAlignment="1">
      <alignment wrapText="1"/>
    </xf>
    <xf numFmtId="0" fontId="13" fillId="0" borderId="37" xfId="0" applyNumberFormat="1" applyFont="1" applyBorder="1" applyAlignment="1">
      <alignment wrapText="1"/>
    </xf>
    <xf numFmtId="0" fontId="12" fillId="0" borderId="17" xfId="2" applyFont="1" applyBorder="1"/>
    <xf numFmtId="0" fontId="12" fillId="0" borderId="2" xfId="2" applyFont="1" applyBorder="1"/>
    <xf numFmtId="0" fontId="12" fillId="0" borderId="37" xfId="2" applyFont="1" applyBorder="1"/>
    <xf numFmtId="0" fontId="12" fillId="0" borderId="0" xfId="2" applyFont="1"/>
    <xf numFmtId="0" fontId="10" fillId="0" borderId="48" xfId="2" quotePrefix="1" applyFont="1" applyBorder="1" applyAlignment="1">
      <alignment horizontal="center" vertical="center"/>
    </xf>
    <xf numFmtId="9" fontId="14" fillId="0" borderId="46" xfId="0" applyNumberFormat="1" applyFont="1" applyBorder="1" applyAlignment="1">
      <alignment horizontal="center" wrapText="1"/>
    </xf>
    <xf numFmtId="0" fontId="10" fillId="0" borderId="46" xfId="2" applyFont="1" applyBorder="1"/>
    <xf numFmtId="0" fontId="10" fillId="0" borderId="46" xfId="2" applyNumberFormat="1" applyFont="1" applyBorder="1"/>
    <xf numFmtId="0" fontId="10" fillId="0" borderId="32" xfId="2" applyFont="1" applyBorder="1"/>
    <xf numFmtId="0" fontId="10" fillId="0" borderId="28" xfId="2" applyFont="1" applyBorder="1"/>
    <xf numFmtId="0" fontId="10" fillId="0" borderId="33" xfId="2" applyFont="1" applyBorder="1"/>
    <xf numFmtId="0" fontId="10" fillId="0" borderId="0" xfId="2" applyFont="1"/>
    <xf numFmtId="0" fontId="10" fillId="0" borderId="21" xfId="2" quotePrefix="1" applyFont="1" applyBorder="1" applyAlignment="1">
      <alignment horizontal="center" vertical="center"/>
    </xf>
    <xf numFmtId="0" fontId="10" fillId="0" borderId="22" xfId="2" applyFont="1" applyBorder="1"/>
    <xf numFmtId="0" fontId="10" fillId="0" borderId="35" xfId="2" applyFont="1" applyBorder="1"/>
    <xf numFmtId="0" fontId="10" fillId="0" borderId="1" xfId="2" applyFont="1" applyBorder="1"/>
    <xf numFmtId="0" fontId="10" fillId="0" borderId="10" xfId="2" applyFont="1" applyBorder="1"/>
    <xf numFmtId="0" fontId="12" fillId="0" borderId="38" xfId="2" applyFont="1" applyBorder="1" applyAlignment="1">
      <alignment horizontal="center"/>
    </xf>
    <xf numFmtId="0" fontId="10" fillId="0" borderId="21" xfId="2" quotePrefix="1" applyFont="1" applyBorder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50" xfId="2" quotePrefix="1" applyFont="1" applyBorder="1" applyAlignment="1">
      <alignment horizontal="center" vertical="center"/>
    </xf>
    <xf numFmtId="9" fontId="8" fillId="0" borderId="0" xfId="2" applyNumberFormat="1" applyFont="1"/>
    <xf numFmtId="0" fontId="10" fillId="0" borderId="5" xfId="2" applyFont="1" applyBorder="1"/>
    <xf numFmtId="0" fontId="14" fillId="0" borderId="46" xfId="0" applyNumberFormat="1" applyFont="1" applyBorder="1" applyAlignment="1">
      <alignment horizontal="right" wrapText="1"/>
    </xf>
    <xf numFmtId="9" fontId="6" fillId="2" borderId="37" xfId="2" applyNumberFormat="1" applyFont="1" applyFill="1" applyBorder="1" applyAlignment="1">
      <alignment horizontal="center" vertical="center" wrapTex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12" fillId="2" borderId="37" xfId="2" applyFont="1" applyFill="1" applyBorder="1"/>
    <xf numFmtId="0" fontId="11" fillId="0" borderId="45" xfId="0" applyFont="1" applyBorder="1" applyAlignment="1">
      <alignment vertical="top" wrapText="1"/>
    </xf>
    <xf numFmtId="0" fontId="9" fillId="0" borderId="5" xfId="2" applyFont="1" applyBorder="1"/>
    <xf numFmtId="0" fontId="9" fillId="0" borderId="49" xfId="2" applyFont="1" applyBorder="1"/>
    <xf numFmtId="0" fontId="9" fillId="0" borderId="27" xfId="2" applyFont="1" applyBorder="1"/>
    <xf numFmtId="0" fontId="9" fillId="0" borderId="41" xfId="2" applyFont="1" applyBorder="1"/>
    <xf numFmtId="0" fontId="9" fillId="2" borderId="20" xfId="2" applyFont="1" applyFill="1" applyBorder="1"/>
    <xf numFmtId="9" fontId="14" fillId="0" borderId="5" xfId="0" applyNumberFormat="1" applyFont="1" applyBorder="1" applyAlignment="1">
      <alignment horizontal="center" wrapText="1"/>
    </xf>
    <xf numFmtId="0" fontId="10" fillId="0" borderId="26" xfId="2" applyFont="1" applyBorder="1"/>
    <xf numFmtId="0" fontId="12" fillId="0" borderId="0" xfId="2" applyFont="1" applyAlignment="1">
      <alignment horizontal="left"/>
    </xf>
    <xf numFmtId="9" fontId="14" fillId="0" borderId="22" xfId="0" applyNumberFormat="1" applyFont="1" applyBorder="1" applyAlignment="1">
      <alignment horizontal="center" wrapText="1"/>
    </xf>
    <xf numFmtId="0" fontId="14" fillId="0" borderId="22" xfId="0" applyNumberFormat="1" applyFont="1" applyBorder="1" applyAlignment="1">
      <alignment horizontal="right" wrapText="1"/>
    </xf>
    <xf numFmtId="0" fontId="10" fillId="0" borderId="22" xfId="2" applyNumberFormat="1" applyFont="1" applyBorder="1"/>
    <xf numFmtId="0" fontId="12" fillId="0" borderId="0" xfId="2" applyNumberFormat="1" applyFont="1" applyBorder="1" applyAlignment="1">
      <alignment horizontal="right"/>
    </xf>
    <xf numFmtId="0" fontId="12" fillId="0" borderId="29" xfId="2" applyNumberFormat="1" applyFont="1" applyBorder="1" applyAlignment="1">
      <alignment horizontal="right"/>
    </xf>
    <xf numFmtId="9" fontId="13" fillId="2" borderId="13" xfId="0" applyNumberFormat="1" applyFont="1" applyFill="1" applyBorder="1" applyAlignment="1">
      <alignment horizontal="left" wrapText="1"/>
    </xf>
    <xf numFmtId="0" fontId="10" fillId="0" borderId="5" xfId="2" applyNumberFormat="1" applyFont="1" applyBorder="1"/>
    <xf numFmtId="0" fontId="10" fillId="0" borderId="43" xfId="2" applyFont="1" applyBorder="1"/>
    <xf numFmtId="0" fontId="10" fillId="0" borderId="42" xfId="2" applyFont="1" applyBorder="1"/>
    <xf numFmtId="0" fontId="10" fillId="0" borderId="50" xfId="2" quotePrefix="1" applyFont="1" applyBorder="1" applyAlignment="1">
      <alignment horizontal="center"/>
    </xf>
    <xf numFmtId="0" fontId="12" fillId="0" borderId="16" xfId="2" applyNumberFormat="1" applyFont="1" applyBorder="1" applyAlignment="1">
      <alignment horizontal="right"/>
    </xf>
    <xf numFmtId="9" fontId="13" fillId="2" borderId="15" xfId="0" applyNumberFormat="1" applyFont="1" applyFill="1" applyBorder="1" applyAlignment="1">
      <alignment horizontal="left" wrapText="1"/>
    </xf>
    <xf numFmtId="0" fontId="12" fillId="0" borderId="23" xfId="2" applyNumberFormat="1" applyFont="1" applyBorder="1" applyAlignment="1">
      <alignment horizontal="right"/>
    </xf>
    <xf numFmtId="9" fontId="13" fillId="0" borderId="15" xfId="0" applyNumberFormat="1" applyFont="1" applyBorder="1" applyAlignment="1">
      <alignment wrapText="1"/>
    </xf>
    <xf numFmtId="0" fontId="13" fillId="0" borderId="39" xfId="0" applyNumberFormat="1" applyFont="1" applyBorder="1" applyAlignment="1">
      <alignment horizontal="center" wrapText="1"/>
    </xf>
    <xf numFmtId="0" fontId="12" fillId="0" borderId="48" xfId="2" quotePrefix="1" applyFont="1" applyBorder="1" applyAlignment="1">
      <alignment horizontal="center" vertical="center"/>
    </xf>
    <xf numFmtId="0" fontId="13" fillId="0" borderId="39" xfId="1" applyNumberFormat="1" applyFont="1" applyBorder="1" applyAlignment="1">
      <alignment horizont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9" fontId="6" fillId="2" borderId="22" xfId="2" applyNumberFormat="1" applyFont="1" applyFill="1" applyBorder="1" applyAlignment="1">
      <alignment horizontal="center" vertical="center" wrapText="1"/>
    </xf>
    <xf numFmtId="9" fontId="6" fillId="2" borderId="47" xfId="2" applyNumberFormat="1" applyFont="1" applyFill="1" applyBorder="1" applyAlignment="1">
      <alignment horizontal="center" vertical="center" wrapText="1"/>
    </xf>
    <xf numFmtId="0" fontId="4" fillId="2" borderId="15" xfId="2" applyFont="1" applyFill="1" applyBorder="1" applyAlignment="1"/>
    <xf numFmtId="0" fontId="5" fillId="0" borderId="37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vertical="center" wrapText="1"/>
    </xf>
    <xf numFmtId="0" fontId="5" fillId="0" borderId="21" xfId="2" applyFont="1" applyFill="1" applyBorder="1" applyAlignment="1">
      <alignment horizontal="center" vertical="center"/>
    </xf>
    <xf numFmtId="9" fontId="5" fillId="0" borderId="18" xfId="2" applyNumberFormat="1" applyFont="1" applyFill="1" applyBorder="1" applyAlignment="1">
      <alignment horizontal="center" vertical="center"/>
    </xf>
    <xf numFmtId="9" fontId="5" fillId="0" borderId="6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2" borderId="48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9" fontId="5" fillId="2" borderId="51" xfId="2" applyNumberFormat="1" applyFont="1" applyFill="1" applyBorder="1" applyAlignment="1">
      <alignment horizontal="center" vertical="center"/>
    </xf>
    <xf numFmtId="0" fontId="4" fillId="2" borderId="22" xfId="2" applyFont="1" applyFill="1" applyBorder="1"/>
    <xf numFmtId="0" fontId="4" fillId="2" borderId="0" xfId="2" applyFont="1" applyFill="1"/>
    <xf numFmtId="0" fontId="6" fillId="0" borderId="13" xfId="2" applyFont="1" applyFill="1" applyBorder="1" applyAlignment="1">
      <alignment horizontal="center" vertical="center"/>
    </xf>
    <xf numFmtId="9" fontId="5" fillId="2" borderId="48" xfId="2" applyNumberFormat="1" applyFont="1" applyFill="1" applyBorder="1" applyAlignment="1">
      <alignment horizontal="center" vertical="center"/>
    </xf>
    <xf numFmtId="9" fontId="6" fillId="2" borderId="22" xfId="2" applyNumberFormat="1" applyFont="1" applyFill="1" applyBorder="1" applyAlignment="1">
      <alignment horizontal="center" vertical="center"/>
    </xf>
    <xf numFmtId="0" fontId="6" fillId="2" borderId="22" xfId="2" applyNumberFormat="1" applyFont="1" applyFill="1" applyBorder="1" applyAlignment="1">
      <alignment horizontal="center" vertical="center"/>
    </xf>
    <xf numFmtId="9" fontId="6" fillId="2" borderId="47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9" fontId="6" fillId="2" borderId="5" xfId="2" applyNumberFormat="1" applyFont="1" applyFill="1" applyBorder="1" applyAlignment="1">
      <alignment horizontal="center" vertical="center" wrapText="1"/>
    </xf>
    <xf numFmtId="0" fontId="6" fillId="2" borderId="22" xfId="2" applyNumberFormat="1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vertical="top" wrapText="1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top" wrapText="1"/>
    </xf>
    <xf numFmtId="0" fontId="5" fillId="0" borderId="37" xfId="2" applyFont="1" applyFill="1" applyBorder="1" applyAlignment="1">
      <alignment vertical="center" wrapText="1"/>
    </xf>
    <xf numFmtId="9" fontId="5" fillId="2" borderId="38" xfId="2" applyNumberFormat="1" applyFont="1" applyFill="1" applyBorder="1" applyAlignment="1">
      <alignment horizontal="center" vertical="center" wrapText="1"/>
    </xf>
    <xf numFmtId="9" fontId="5" fillId="2" borderId="21" xfId="2" applyNumberFormat="1" applyFont="1" applyFill="1" applyBorder="1" applyAlignment="1">
      <alignment horizontal="center" vertical="center" wrapText="1"/>
    </xf>
    <xf numFmtId="9" fontId="5" fillId="2" borderId="36" xfId="2" applyNumberFormat="1" applyFont="1" applyFill="1" applyBorder="1" applyAlignment="1">
      <alignment horizontal="center" vertical="center" wrapText="1"/>
    </xf>
    <xf numFmtId="9" fontId="5" fillId="2" borderId="22" xfId="2" applyNumberFormat="1" applyFont="1" applyFill="1" applyBorder="1" applyAlignment="1">
      <alignment horizontal="center" vertical="center" wrapText="1"/>
    </xf>
    <xf numFmtId="9" fontId="6" fillId="2" borderId="36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2" applyNumberFormat="1" applyFont="1" applyFill="1" applyBorder="1" applyAlignment="1">
      <alignment vertical="center" wrapText="1"/>
    </xf>
    <xf numFmtId="0" fontId="6" fillId="2" borderId="22" xfId="2" applyNumberFormat="1" applyFont="1" applyFill="1" applyBorder="1" applyAlignment="1">
      <alignment vertical="center" wrapText="1"/>
    </xf>
    <xf numFmtId="0" fontId="7" fillId="0" borderId="37" xfId="2" applyNumberFormat="1" applyFont="1" applyFill="1" applyBorder="1" applyAlignment="1">
      <alignment horizontal="center" vertical="center" wrapText="1"/>
    </xf>
    <xf numFmtId="0" fontId="12" fillId="0" borderId="46" xfId="2" applyFont="1" applyFill="1" applyBorder="1" applyAlignment="1">
      <alignment horizontal="right"/>
    </xf>
    <xf numFmtId="0" fontId="12" fillId="0" borderId="40" xfId="2" applyFont="1" applyBorder="1" applyAlignment="1">
      <alignment horizontal="center" vertical="center"/>
    </xf>
    <xf numFmtId="0" fontId="12" fillId="0" borderId="13" xfId="2" applyFont="1" applyBorder="1" applyAlignment="1">
      <alignment wrapText="1"/>
    </xf>
    <xf numFmtId="0" fontId="12" fillId="0" borderId="25" xfId="2" applyFont="1" applyBorder="1"/>
    <xf numFmtId="0" fontId="9" fillId="0" borderId="12" xfId="2" applyFont="1" applyBorder="1" applyAlignment="1">
      <alignment horizontal="center" vertical="center"/>
    </xf>
    <xf numFmtId="0" fontId="12" fillId="0" borderId="34" xfId="2" applyFont="1" applyBorder="1"/>
    <xf numFmtId="0" fontId="12" fillId="0" borderId="44" xfId="2" applyFont="1" applyBorder="1"/>
    <xf numFmtId="0" fontId="12" fillId="0" borderId="8" xfId="2" applyFont="1" applyBorder="1"/>
    <xf numFmtId="0" fontId="12" fillId="2" borderId="12" xfId="2" applyFont="1" applyFill="1" applyBorder="1"/>
    <xf numFmtId="0" fontId="9" fillId="0" borderId="12" xfId="2" applyFont="1" applyBorder="1"/>
    <xf numFmtId="0" fontId="11" fillId="0" borderId="12" xfId="0" applyFont="1" applyBorder="1" applyAlignment="1">
      <alignment vertical="top" wrapText="1"/>
    </xf>
    <xf numFmtId="0" fontId="6" fillId="0" borderId="47" xfId="2" applyNumberFormat="1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9" fontId="9" fillId="0" borderId="24" xfId="2" applyNumberFormat="1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12" fillId="0" borderId="2" xfId="2" applyFont="1" applyFill="1" applyBorder="1"/>
    <xf numFmtId="0" fontId="10" fillId="0" borderId="28" xfId="2" applyFont="1" applyFill="1" applyBorder="1"/>
    <xf numFmtId="0" fontId="10" fillId="0" borderId="1" xfId="2" applyFont="1" applyFill="1" applyBorder="1"/>
    <xf numFmtId="0" fontId="12" fillId="0" borderId="29" xfId="2" applyNumberFormat="1" applyFont="1" applyFill="1" applyBorder="1" applyAlignment="1">
      <alignment horizontal="right"/>
    </xf>
    <xf numFmtId="0" fontId="10" fillId="0" borderId="26" xfId="2" applyFont="1" applyFill="1" applyBorder="1"/>
    <xf numFmtId="0" fontId="9" fillId="0" borderId="27" xfId="2" applyFont="1" applyFill="1" applyBorder="1"/>
    <xf numFmtId="0" fontId="12" fillId="0" borderId="25" xfId="2" applyFont="1" applyFill="1" applyBorder="1"/>
    <xf numFmtId="0" fontId="9" fillId="0" borderId="27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9" fontId="5" fillId="0" borderId="5" xfId="2" applyNumberFormat="1" applyFont="1" applyFill="1" applyBorder="1" applyAlignment="1">
      <alignment horizontal="center" vertical="center" wrapText="1"/>
    </xf>
    <xf numFmtId="9" fontId="5" fillId="0" borderId="13" xfId="2" applyNumberFormat="1" applyFont="1" applyFill="1" applyBorder="1" applyAlignment="1">
      <alignment horizontal="center" vertical="center" wrapText="1"/>
    </xf>
    <xf numFmtId="0" fontId="5" fillId="2" borderId="47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2" borderId="46" xfId="2" applyFont="1" applyFill="1" applyBorder="1" applyAlignment="1">
      <alignment horizontal="center" vertical="center" wrapText="1"/>
    </xf>
    <xf numFmtId="9" fontId="5" fillId="2" borderId="20" xfId="2" applyNumberFormat="1" applyFont="1" applyFill="1" applyBorder="1" applyAlignment="1">
      <alignment horizontal="center" vertical="center" wrapText="1"/>
    </xf>
    <xf numFmtId="9" fontId="5" fillId="2" borderId="5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9" fontId="5" fillId="0" borderId="37" xfId="0" applyNumberFormat="1" applyFont="1" applyFill="1" applyBorder="1" applyAlignment="1">
      <alignment horizontal="left" wrapText="1"/>
    </xf>
    <xf numFmtId="9" fontId="16" fillId="0" borderId="46" xfId="0" applyNumberFormat="1" applyFont="1" applyFill="1" applyBorder="1" applyAlignment="1">
      <alignment horizontal="left" wrapText="1"/>
    </xf>
    <xf numFmtId="9" fontId="6" fillId="0" borderId="22" xfId="0" applyNumberFormat="1" applyFont="1" applyFill="1" applyBorder="1" applyAlignment="1">
      <alignment horizontal="left" wrapText="1"/>
    </xf>
    <xf numFmtId="9" fontId="6" fillId="2" borderId="5" xfId="0" applyNumberFormat="1" applyFont="1" applyFill="1" applyBorder="1" applyAlignment="1">
      <alignment horizontal="left" wrapText="1"/>
    </xf>
    <xf numFmtId="9" fontId="6" fillId="2" borderId="22" xfId="0" applyNumberFormat="1" applyFont="1" applyFill="1" applyBorder="1" applyAlignment="1">
      <alignment horizontal="left" wrapText="1"/>
    </xf>
    <xf numFmtId="9" fontId="5" fillId="0" borderId="37" xfId="0" applyNumberFormat="1" applyFont="1" applyFill="1" applyBorder="1" applyAlignment="1">
      <alignment horizontal="left" vertical="top"/>
    </xf>
    <xf numFmtId="9" fontId="6" fillId="2" borderId="47" xfId="0" applyNumberFormat="1" applyFont="1" applyFill="1" applyBorder="1" applyAlignment="1">
      <alignment horizontal="left" wrapText="1"/>
    </xf>
    <xf numFmtId="9" fontId="6" fillId="2" borderId="15" xfId="0" applyNumberFormat="1" applyFont="1" applyFill="1" applyBorder="1" applyAlignment="1">
      <alignment horizontal="left" wrapText="1"/>
    </xf>
    <xf numFmtId="0" fontId="17" fillId="2" borderId="22" xfId="0" applyFont="1" applyFill="1" applyBorder="1" applyAlignment="1">
      <alignment vertical="top" wrapText="1"/>
    </xf>
    <xf numFmtId="0" fontId="17" fillId="2" borderId="13" xfId="0" applyFont="1" applyFill="1" applyBorder="1" applyAlignment="1">
      <alignment vertical="top" wrapText="1"/>
    </xf>
    <xf numFmtId="9" fontId="5" fillId="0" borderId="37" xfId="0" applyNumberFormat="1" applyFont="1" applyFill="1" applyBorder="1" applyAlignment="1">
      <alignment horizontal="left" vertical="top" wrapText="1"/>
    </xf>
    <xf numFmtId="9" fontId="5" fillId="2" borderId="22" xfId="0" applyNumberFormat="1" applyFont="1" applyFill="1" applyBorder="1" applyAlignment="1">
      <alignment vertical="top" wrapText="1"/>
    </xf>
    <xf numFmtId="9" fontId="5" fillId="2" borderId="13" xfId="0" applyNumberFormat="1" applyFont="1" applyFill="1" applyBorder="1" applyAlignment="1">
      <alignment vertical="top" wrapText="1"/>
    </xf>
    <xf numFmtId="0" fontId="17" fillId="0" borderId="22" xfId="0" applyFont="1" applyFill="1" applyBorder="1" applyAlignment="1">
      <alignment vertical="top" wrapText="1"/>
    </xf>
    <xf numFmtId="9" fontId="5" fillId="0" borderId="7" xfId="0" applyNumberFormat="1" applyFont="1" applyFill="1" applyBorder="1" applyAlignment="1">
      <alignment horizontal="left" wrapText="1"/>
    </xf>
    <xf numFmtId="0" fontId="17" fillId="0" borderId="18" xfId="0" applyFont="1" applyFill="1" applyBorder="1" applyAlignment="1">
      <alignment horizontal="left" wrapText="1"/>
    </xf>
    <xf numFmtId="0" fontId="4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13" xfId="2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5" fillId="2" borderId="47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5" fillId="2" borderId="2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/>
    </xf>
    <xf numFmtId="0" fontId="15" fillId="0" borderId="5" xfId="0" applyFont="1" applyBorder="1"/>
    <xf numFmtId="0" fontId="15" fillId="0" borderId="13" xfId="0" applyFont="1" applyBorder="1"/>
    <xf numFmtId="0" fontId="5" fillId="0" borderId="20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9" fontId="5" fillId="0" borderId="20" xfId="2" applyNumberFormat="1" applyFont="1" applyFill="1" applyBorder="1" applyAlignment="1">
      <alignment horizontal="center" vertical="center" wrapText="1"/>
    </xf>
    <xf numFmtId="9" fontId="5" fillId="0" borderId="5" xfId="2" applyNumberFormat="1" applyFont="1" applyFill="1" applyBorder="1" applyAlignment="1">
      <alignment horizontal="center" vertical="center" wrapText="1"/>
    </xf>
    <xf numFmtId="0" fontId="5" fillId="2" borderId="46" xfId="2" applyFont="1" applyFill="1" applyBorder="1" applyAlignment="1">
      <alignment horizontal="center" vertical="center" wrapText="1"/>
    </xf>
    <xf numFmtId="0" fontId="6" fillId="2" borderId="20" xfId="2" applyNumberFormat="1" applyFont="1" applyFill="1" applyBorder="1" applyAlignment="1">
      <alignment horizontal="center" vertical="center" wrapText="1"/>
    </xf>
    <xf numFmtId="0" fontId="6" fillId="2" borderId="5" xfId="2" applyNumberFormat="1" applyFont="1" applyFill="1" applyBorder="1" applyAlignment="1">
      <alignment horizontal="center" vertical="center" wrapText="1"/>
    </xf>
    <xf numFmtId="0" fontId="6" fillId="2" borderId="13" xfId="2" applyNumberFormat="1" applyFont="1" applyFill="1" applyBorder="1" applyAlignment="1">
      <alignment horizontal="center" vertical="center" wrapText="1"/>
    </xf>
    <xf numFmtId="9" fontId="5" fillId="2" borderId="20" xfId="2" applyNumberFormat="1" applyFont="1" applyFill="1" applyBorder="1" applyAlignment="1">
      <alignment horizontal="center" vertical="center" wrapText="1"/>
    </xf>
    <xf numFmtId="9" fontId="5" fillId="2" borderId="5" xfId="2" applyNumberFormat="1" applyFont="1" applyFill="1" applyBorder="1" applyAlignment="1">
      <alignment horizontal="center" vertical="center" wrapText="1"/>
    </xf>
    <xf numFmtId="9" fontId="5" fillId="2" borderId="13" xfId="2" applyNumberFormat="1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right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5" fillId="0" borderId="13" xfId="0" applyFont="1" applyBorder="1" applyAlignment="1">
      <alignment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top" wrapText="1"/>
    </xf>
    <xf numFmtId="0" fontId="15" fillId="0" borderId="36" xfId="0" applyFont="1" applyBorder="1"/>
    <xf numFmtId="0" fontId="15" fillId="0" borderId="40" xfId="0" applyFont="1" applyBorder="1"/>
    <xf numFmtId="9" fontId="5" fillId="0" borderId="14" xfId="2" applyNumberFormat="1" applyFont="1" applyFill="1" applyBorder="1" applyAlignment="1">
      <alignment horizontal="center" vertical="center" wrapText="1"/>
    </xf>
    <xf numFmtId="9" fontId="5" fillId="0" borderId="7" xfId="2" applyNumberFormat="1" applyFont="1" applyFill="1" applyBorder="1" applyAlignment="1">
      <alignment horizontal="center" vertical="center" wrapText="1"/>
    </xf>
    <xf numFmtId="9" fontId="5" fillId="0" borderId="8" xfId="2" applyNumberFormat="1" applyFont="1" applyFill="1" applyBorder="1" applyAlignment="1">
      <alignment horizontal="center" vertical="center" wrapText="1"/>
    </xf>
    <xf numFmtId="9" fontId="5" fillId="0" borderId="20" xfId="2" applyNumberFormat="1" applyFont="1" applyFill="1" applyBorder="1" applyAlignment="1">
      <alignment horizontal="center" vertical="center"/>
    </xf>
    <xf numFmtId="9" fontId="5" fillId="0" borderId="13" xfId="2" applyNumberFormat="1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top"/>
    </xf>
    <xf numFmtId="0" fontId="5" fillId="0" borderId="13" xfId="2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15" fillId="0" borderId="3" xfId="0" applyFont="1" applyBorder="1"/>
    <xf numFmtId="0" fontId="15" fillId="0" borderId="4" xfId="0" applyFont="1" applyBorder="1"/>
    <xf numFmtId="0" fontId="12" fillId="2" borderId="11" xfId="2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13" fillId="2" borderId="40" xfId="0" applyNumberFormat="1" applyFont="1" applyFill="1" applyBorder="1" applyAlignment="1">
      <alignment horizontal="center" wrapText="1"/>
    </xf>
    <xf numFmtId="0" fontId="13" fillId="2" borderId="6" xfId="0" applyNumberFormat="1" applyFont="1" applyFill="1" applyBorder="1" applyAlignment="1">
      <alignment horizontal="center" wrapText="1"/>
    </xf>
    <xf numFmtId="0" fontId="13" fillId="2" borderId="8" xfId="0" applyNumberFormat="1" applyFont="1" applyFill="1" applyBorder="1" applyAlignment="1">
      <alignment horizontal="center" wrapText="1"/>
    </xf>
    <xf numFmtId="0" fontId="13" fillId="2" borderId="39" xfId="0" applyNumberFormat="1" applyFont="1" applyFill="1" applyBorder="1" applyAlignment="1">
      <alignment horizontal="center" wrapText="1"/>
    </xf>
    <xf numFmtId="0" fontId="13" fillId="2" borderId="16" xfId="0" applyNumberFormat="1" applyFont="1" applyFill="1" applyBorder="1" applyAlignment="1">
      <alignment horizontal="center" wrapText="1"/>
    </xf>
    <xf numFmtId="0" fontId="13" fillId="2" borderId="19" xfId="0" applyNumberFormat="1" applyFont="1" applyFill="1" applyBorder="1" applyAlignment="1">
      <alignment horizontal="center" wrapText="1"/>
    </xf>
    <xf numFmtId="0" fontId="9" fillId="2" borderId="11" xfId="2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9" fillId="0" borderId="20" xfId="2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4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Obrazec RP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18"/>
  <sheetViews>
    <sheetView zoomScale="68" zoomScaleNormal="68" workbookViewId="0">
      <selection activeCell="D39" sqref="D39"/>
    </sheetView>
  </sheetViews>
  <sheetFormatPr defaultColWidth="8" defaultRowHeight="14.25" x14ac:dyDescent="0.2"/>
  <cols>
    <col min="1" max="1" width="1.7109375" style="1" customWidth="1"/>
    <col min="2" max="2" width="8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58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36.75" customHeight="1" thickBot="1" x14ac:dyDescent="0.25">
      <c r="B7" s="249" t="s">
        <v>104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21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4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ref="F15" si="2">D15-E15</f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3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3.5" customHeight="1" x14ac:dyDescent="0.2">
      <c r="B21" s="239"/>
      <c r="C21" s="207" t="s">
        <v>43</v>
      </c>
      <c r="D21" s="17"/>
      <c r="E21" s="17"/>
      <c r="F21" s="123">
        <f t="shared" si="3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3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4.2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4.25" customHeight="1" x14ac:dyDescent="0.2">
      <c r="B25" s="266"/>
      <c r="C25" s="207" t="s">
        <v>42</v>
      </c>
      <c r="D25" s="17"/>
      <c r="E25" s="17"/>
      <c r="F25" s="17">
        <f t="shared" ref="F25:F26" si="4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4.25" customHeight="1" x14ac:dyDescent="0.2">
      <c r="B26" s="266"/>
      <c r="C26" s="207" t="s">
        <v>43</v>
      </c>
      <c r="D26" s="17"/>
      <c r="E26" s="17"/>
      <c r="F26" s="123">
        <f t="shared" si="4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13.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5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5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20.2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6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6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ht="13.5" customHeight="1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7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7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8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18" ht="13.5" customHeight="1" x14ac:dyDescent="0.2">
      <c r="B49" s="239"/>
      <c r="C49" s="207" t="s">
        <v>43</v>
      </c>
      <c r="D49" s="17"/>
      <c r="E49" s="17"/>
      <c r="F49" s="17">
        <f t="shared" si="8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18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18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9">P51+Q51</f>
        <v>0</v>
      </c>
    </row>
    <row r="52" spans="2:18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9"/>
        <v>0</v>
      </c>
    </row>
    <row r="53" spans="2:18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9"/>
        <v>0</v>
      </c>
    </row>
    <row r="54" spans="2:18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9"/>
        <v>0</v>
      </c>
    </row>
    <row r="55" spans="2:18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18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18" ht="12" customHeight="1" x14ac:dyDescent="0.2">
      <c r="B57" s="239"/>
      <c r="C57" s="206" t="s">
        <v>33</v>
      </c>
      <c r="D57" s="17"/>
      <c r="E57" s="17"/>
      <c r="F57" s="17">
        <f t="shared" ref="F57:F58" si="10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18" ht="13.5" customHeight="1" x14ac:dyDescent="0.2">
      <c r="B58" s="239"/>
      <c r="C58" s="218" t="s">
        <v>44</v>
      </c>
      <c r="D58" s="27"/>
      <c r="E58" s="27"/>
      <c r="F58" s="17">
        <f t="shared" si="10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18" ht="13.5" customHeight="1" x14ac:dyDescent="0.2">
      <c r="B59" s="239"/>
      <c r="C59" s="207" t="s">
        <v>42</v>
      </c>
      <c r="D59" s="17"/>
      <c r="E59" s="17"/>
      <c r="F59" s="17">
        <f t="shared" ref="F59:F60" si="11">D59-E59</f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18" ht="13.5" customHeight="1" x14ac:dyDescent="0.2">
      <c r="B60" s="239"/>
      <c r="C60" s="207" t="s">
        <v>43</v>
      </c>
      <c r="D60" s="17"/>
      <c r="E60" s="17"/>
      <c r="F60" s="17">
        <f t="shared" si="11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</row>
    <row r="61" spans="2:18" ht="13.5" customHeight="1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</row>
    <row r="62" spans="2:18" ht="13.5" customHeight="1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18" ht="13.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4" si="12">P63+Q63</f>
        <v>0</v>
      </c>
    </row>
    <row r="64" spans="2:18" ht="13.5" customHeight="1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2"/>
        <v>0</v>
      </c>
    </row>
    <row r="65" spans="2:22" ht="13.5" customHeight="1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ref="R65" si="13">P65+Q65</f>
        <v>0</v>
      </c>
    </row>
    <row r="66" spans="2:22" ht="13.5" customHeight="1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22" ht="13.5" customHeight="1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22" ht="13.5" customHeight="1" x14ac:dyDescent="0.2">
      <c r="B68" s="239"/>
      <c r="C68" s="220" t="s">
        <v>45</v>
      </c>
      <c r="D68" s="122"/>
      <c r="E68" s="123"/>
      <c r="F68" s="17">
        <f t="shared" ref="F68:F69" si="14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22" ht="13.5" customHeight="1" x14ac:dyDescent="0.2">
      <c r="B69" s="239"/>
      <c r="C69" s="218" t="s">
        <v>46</v>
      </c>
      <c r="D69" s="27"/>
      <c r="E69" s="27"/>
      <c r="F69" s="17">
        <f t="shared" si="14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22" ht="13.5" customHeight="1" x14ac:dyDescent="0.2">
      <c r="B70" s="239"/>
      <c r="C70" s="207" t="s">
        <v>42</v>
      </c>
      <c r="D70" s="17"/>
      <c r="E70" s="17"/>
      <c r="F70" s="17">
        <f t="shared" ref="F70:F71" si="15">D70-E70</f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22" ht="13.5" customHeight="1" x14ac:dyDescent="0.2">
      <c r="B71" s="239"/>
      <c r="C71" s="207" t="s">
        <v>43</v>
      </c>
      <c r="D71" s="17"/>
      <c r="E71" s="17"/>
      <c r="F71" s="17">
        <f t="shared" si="15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22" ht="13.5" customHeight="1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22" ht="13.5" customHeight="1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6">P73+Q73</f>
        <v>0</v>
      </c>
    </row>
    <row r="74" spans="2:22" ht="13.5" customHeight="1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6"/>
        <v>0</v>
      </c>
    </row>
    <row r="75" spans="2:22" ht="13.5" customHeight="1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6"/>
        <v>0</v>
      </c>
    </row>
    <row r="76" spans="2:22" ht="13.5" customHeight="1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ref="R76" si="17">P76+Q76</f>
        <v>0</v>
      </c>
    </row>
    <row r="77" spans="2:22" ht="13.5" customHeight="1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6"/>
        <v>0</v>
      </c>
    </row>
    <row r="78" spans="2:22" ht="13.5" customHeight="1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22" ht="15.75" thickBot="1" x14ac:dyDescent="0.3">
      <c r="B79" s="25" t="s">
        <v>2</v>
      </c>
      <c r="C79" s="276" t="s">
        <v>55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  <c r="S79" s="6"/>
      <c r="T79" s="6"/>
      <c r="U79" s="6"/>
      <c r="V79" s="6"/>
    </row>
    <row r="80" spans="2:22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  <c r="S80" s="6"/>
      <c r="T80" s="6"/>
      <c r="U80" s="6"/>
      <c r="V80" s="6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5.7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ht="24.6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  <row r="102" spans="2:18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2"/>
      <c r="L102" s="10"/>
      <c r="M102" s="10"/>
      <c r="N102" s="10"/>
      <c r="O102" s="10"/>
      <c r="P102" s="10"/>
      <c r="Q102" s="10"/>
      <c r="R102" s="10"/>
    </row>
    <row r="103" spans="2:18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2"/>
      <c r="L103" s="10"/>
      <c r="M103" s="10"/>
      <c r="N103" s="10"/>
      <c r="O103" s="10"/>
      <c r="P103" s="10"/>
      <c r="Q103" s="10"/>
      <c r="R103" s="10"/>
    </row>
    <row r="104" spans="2:18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2"/>
      <c r="L104" s="10"/>
      <c r="M104" s="10"/>
      <c r="N104" s="10"/>
      <c r="O104" s="10"/>
      <c r="P104" s="10"/>
      <c r="Q104" s="10"/>
      <c r="R104" s="10"/>
    </row>
    <row r="105" spans="2:18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2"/>
      <c r="L105" s="10"/>
      <c r="M105" s="10"/>
      <c r="N105" s="10"/>
      <c r="O105" s="10"/>
      <c r="P105" s="10"/>
      <c r="Q105" s="10"/>
      <c r="R105" s="10"/>
    </row>
    <row r="106" spans="2:18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2"/>
      <c r="L106" s="10"/>
      <c r="M106" s="10"/>
      <c r="N106" s="10"/>
      <c r="O106" s="10"/>
      <c r="P106" s="10"/>
      <c r="Q106" s="10"/>
      <c r="R106" s="10"/>
    </row>
    <row r="107" spans="2:18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2"/>
      <c r="L107" s="10"/>
      <c r="M107" s="10"/>
      <c r="N107" s="10"/>
      <c r="O107" s="10"/>
      <c r="P107" s="10"/>
      <c r="Q107" s="10"/>
      <c r="R107" s="10"/>
    </row>
    <row r="108" spans="2:18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2"/>
      <c r="L108" s="10"/>
      <c r="M108" s="10"/>
      <c r="N108" s="10"/>
      <c r="O108" s="10"/>
      <c r="P108" s="10"/>
      <c r="Q108" s="10"/>
      <c r="R108" s="10"/>
    </row>
    <row r="109" spans="2:18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2"/>
      <c r="L109" s="10"/>
      <c r="M109" s="10"/>
      <c r="N109" s="10"/>
      <c r="O109" s="10"/>
      <c r="P109" s="10"/>
      <c r="Q109" s="10"/>
      <c r="R109" s="10"/>
    </row>
    <row r="110" spans="2:18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2"/>
      <c r="L110" s="10"/>
      <c r="M110" s="10"/>
      <c r="N110" s="10"/>
      <c r="O110" s="10"/>
      <c r="P110" s="10"/>
      <c r="Q110" s="10"/>
      <c r="R110" s="10"/>
    </row>
    <row r="111" spans="2:18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2"/>
      <c r="L111" s="10"/>
      <c r="M111" s="10"/>
      <c r="N111" s="10"/>
      <c r="O111" s="10"/>
      <c r="P111" s="10"/>
      <c r="Q111" s="10"/>
      <c r="R111" s="10"/>
    </row>
    <row r="112" spans="2:18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2"/>
      <c r="L112" s="10"/>
      <c r="M112" s="10"/>
      <c r="N112" s="10"/>
      <c r="O112" s="10"/>
      <c r="P112" s="10"/>
      <c r="Q112" s="10"/>
      <c r="R112" s="10"/>
    </row>
    <row r="113" spans="2:18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2"/>
      <c r="L113" s="10"/>
      <c r="M113" s="10"/>
      <c r="N113" s="10"/>
      <c r="O113" s="10"/>
      <c r="P113" s="10"/>
      <c r="Q113" s="10"/>
      <c r="R113" s="10"/>
    </row>
    <row r="114" spans="2:18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2"/>
      <c r="L114" s="10"/>
      <c r="M114" s="10"/>
      <c r="N114" s="10"/>
      <c r="O114" s="10"/>
      <c r="P114" s="10"/>
      <c r="Q114" s="10"/>
      <c r="R114" s="10"/>
    </row>
    <row r="115" spans="2:18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2"/>
      <c r="L115" s="10"/>
      <c r="M115" s="10"/>
      <c r="N115" s="10"/>
      <c r="O115" s="10"/>
      <c r="P115" s="10"/>
      <c r="Q115" s="10"/>
      <c r="R115" s="10"/>
    </row>
    <row r="116" spans="2:18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2"/>
      <c r="L116" s="10"/>
      <c r="M116" s="10"/>
      <c r="N116" s="10"/>
      <c r="O116" s="10"/>
      <c r="P116" s="10"/>
      <c r="Q116" s="10"/>
      <c r="R116" s="10"/>
    </row>
    <row r="117" spans="2:18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2"/>
      <c r="L117" s="10"/>
      <c r="M117" s="10"/>
      <c r="N117" s="10"/>
      <c r="O117" s="10"/>
      <c r="P117" s="10"/>
      <c r="Q117" s="10"/>
      <c r="R117" s="10"/>
    </row>
    <row r="118" spans="2:18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2"/>
      <c r="L118" s="10"/>
      <c r="M118" s="10"/>
      <c r="N118" s="10"/>
      <c r="O118" s="10"/>
      <c r="P118" s="10"/>
      <c r="Q118" s="10"/>
      <c r="R118" s="10"/>
    </row>
  </sheetData>
  <mergeCells count="64">
    <mergeCell ref="B46:B55"/>
    <mergeCell ref="B5:R5"/>
    <mergeCell ref="B4:R4"/>
    <mergeCell ref="C82:R82"/>
    <mergeCell ref="C79:I79"/>
    <mergeCell ref="I67:I78"/>
    <mergeCell ref="I56:I66"/>
    <mergeCell ref="I46:I55"/>
    <mergeCell ref="J57:J66"/>
    <mergeCell ref="J68:J78"/>
    <mergeCell ref="H67:H78"/>
    <mergeCell ref="H56:H66"/>
    <mergeCell ref="H46:H55"/>
    <mergeCell ref="B56:B66"/>
    <mergeCell ref="B67:B78"/>
    <mergeCell ref="G67:G78"/>
    <mergeCell ref="B23:B29"/>
    <mergeCell ref="I23:I29"/>
    <mergeCell ref="I30:I37"/>
    <mergeCell ref="I38:I45"/>
    <mergeCell ref="G38:G45"/>
    <mergeCell ref="H38:H45"/>
    <mergeCell ref="B30:B37"/>
    <mergeCell ref="B38:B45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R19:R22"/>
    <mergeCell ref="Q18:Q22"/>
    <mergeCell ref="I7:I8"/>
    <mergeCell ref="G7:G8"/>
    <mergeCell ref="J7:J8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J47:J55"/>
    <mergeCell ref="C83:R83"/>
    <mergeCell ref="G23:G29"/>
    <mergeCell ref="H23:H29"/>
    <mergeCell ref="G30:G37"/>
    <mergeCell ref="H30:H37"/>
    <mergeCell ref="J31:J37"/>
    <mergeCell ref="J24:J29"/>
    <mergeCell ref="G56:G66"/>
    <mergeCell ref="G46:G55"/>
    <mergeCell ref="J39:J45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CV and CB Form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J47" sqref="J47:J55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72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193">
        <v>1</v>
      </c>
      <c r="C9" s="200">
        <v>2</v>
      </c>
      <c r="D9" s="200">
        <v>3</v>
      </c>
      <c r="E9" s="3">
        <v>4</v>
      </c>
      <c r="F9" s="193" t="s">
        <v>13</v>
      </c>
      <c r="G9" s="193">
        <v>6</v>
      </c>
      <c r="H9" s="193" t="s">
        <v>14</v>
      </c>
      <c r="I9" s="193">
        <v>8</v>
      </c>
      <c r="J9" s="193">
        <v>9</v>
      </c>
      <c r="K9" s="195">
        <v>10</v>
      </c>
      <c r="L9" s="193">
        <v>11</v>
      </c>
      <c r="M9" s="193">
        <v>12</v>
      </c>
      <c r="N9" s="193">
        <v>13</v>
      </c>
      <c r="O9" s="175">
        <v>14</v>
      </c>
      <c r="P9" s="195">
        <v>15</v>
      </c>
      <c r="Q9" s="195">
        <v>16</v>
      </c>
      <c r="R9" s="19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51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UIF Form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7" sqref="C7:C8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56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193">
        <v>1</v>
      </c>
      <c r="C9" s="200">
        <v>2</v>
      </c>
      <c r="D9" s="200">
        <v>3</v>
      </c>
      <c r="E9" s="3">
        <v>4</v>
      </c>
      <c r="F9" s="193" t="s">
        <v>13</v>
      </c>
      <c r="G9" s="193">
        <v>6</v>
      </c>
      <c r="H9" s="193" t="s">
        <v>14</v>
      </c>
      <c r="I9" s="193">
        <v>8</v>
      </c>
      <c r="J9" s="193">
        <v>9</v>
      </c>
      <c r="K9" s="195">
        <v>10</v>
      </c>
      <c r="L9" s="193">
        <v>11</v>
      </c>
      <c r="M9" s="193">
        <v>12</v>
      </c>
      <c r="N9" s="193">
        <v>13</v>
      </c>
      <c r="O9" s="175">
        <v>14</v>
      </c>
      <c r="P9" s="195">
        <v>15</v>
      </c>
      <c r="Q9" s="195">
        <v>16</v>
      </c>
      <c r="R9" s="19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7.2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52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OP Form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79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30" sqref="C30"/>
    </sheetView>
  </sheetViews>
  <sheetFormatPr defaultColWidth="8" defaultRowHeight="12.75" x14ac:dyDescent="0.2"/>
  <cols>
    <col min="1" max="1" width="6.28515625" style="53" customWidth="1"/>
    <col min="2" max="2" width="60.85546875" style="53" customWidth="1"/>
    <col min="3" max="3" width="19.42578125" style="53" bestFit="1" customWidth="1"/>
    <col min="4" max="4" width="13.42578125" style="53" bestFit="1" customWidth="1"/>
    <col min="5" max="5" width="14.7109375" style="53" bestFit="1" customWidth="1"/>
    <col min="6" max="6" width="12.140625" style="53" bestFit="1" customWidth="1"/>
    <col min="7" max="8" width="9.28515625" style="53" customWidth="1"/>
    <col min="9" max="9" width="9" style="53" customWidth="1"/>
    <col min="10" max="10" width="9.42578125" style="53" customWidth="1"/>
    <col min="11" max="12" width="9.28515625" style="53" customWidth="1"/>
    <col min="13" max="13" width="8.7109375" style="53" customWidth="1"/>
    <col min="14" max="14" width="9.140625" style="53" customWidth="1"/>
    <col min="15" max="15" width="10.85546875" style="53" customWidth="1"/>
    <col min="16" max="16" width="13.5703125" style="53" customWidth="1"/>
    <col min="17" max="17" width="17.85546875" style="53" customWidth="1"/>
    <col min="18" max="16384" width="8" style="53"/>
  </cols>
  <sheetData>
    <row r="1" spans="1:17" x14ac:dyDescent="0.2">
      <c r="A1" s="295"/>
      <c r="B1" s="295"/>
      <c r="C1" s="52"/>
    </row>
    <row r="2" spans="1:17" x14ac:dyDescent="0.2">
      <c r="A2" s="296" t="s">
        <v>73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x14ac:dyDescent="0.2">
      <c r="A3" s="297" t="s">
        <v>115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</row>
    <row r="4" spans="1:17" x14ac:dyDescent="0.2">
      <c r="A4" s="297" t="s">
        <v>57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</row>
    <row r="5" spans="1:17" ht="13.5" thickBot="1" x14ac:dyDescent="0.25">
      <c r="A5" s="226"/>
      <c r="B5" s="226"/>
      <c r="C5" s="226"/>
      <c r="D5" s="298" t="s">
        <v>31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</row>
    <row r="6" spans="1:17" ht="38.25" customHeight="1" thickBot="1" x14ac:dyDescent="0.25">
      <c r="A6" s="291" t="s">
        <v>74</v>
      </c>
      <c r="B6" s="293" t="s">
        <v>75</v>
      </c>
      <c r="C6" s="299" t="s">
        <v>24</v>
      </c>
      <c r="D6" s="291" t="s">
        <v>25</v>
      </c>
      <c r="E6" s="291" t="s">
        <v>76</v>
      </c>
      <c r="F6" s="291" t="s">
        <v>77</v>
      </c>
      <c r="G6" s="302" t="s">
        <v>116</v>
      </c>
      <c r="H6" s="303"/>
      <c r="I6" s="303"/>
      <c r="J6" s="303"/>
      <c r="K6" s="303"/>
      <c r="L6" s="303"/>
      <c r="M6" s="303"/>
      <c r="N6" s="303"/>
      <c r="O6" s="303"/>
      <c r="P6" s="291" t="s">
        <v>27</v>
      </c>
      <c r="Q6" s="291" t="s">
        <v>117</v>
      </c>
    </row>
    <row r="7" spans="1:17" ht="28.5" customHeight="1" thickBot="1" x14ac:dyDescent="0.25">
      <c r="A7" s="292"/>
      <c r="B7" s="292"/>
      <c r="C7" s="300"/>
      <c r="D7" s="294"/>
      <c r="E7" s="301"/>
      <c r="F7" s="301"/>
      <c r="G7" s="54">
        <v>0</v>
      </c>
      <c r="H7" s="55">
        <v>0.1</v>
      </c>
      <c r="I7" s="55">
        <v>0.2</v>
      </c>
      <c r="J7" s="55">
        <v>0.35</v>
      </c>
      <c r="K7" s="55">
        <v>0.5</v>
      </c>
      <c r="L7" s="176">
        <v>0.7</v>
      </c>
      <c r="M7" s="55">
        <v>0.75</v>
      </c>
      <c r="N7" s="55">
        <v>1</v>
      </c>
      <c r="O7" s="56">
        <v>1.5</v>
      </c>
      <c r="P7" s="301"/>
      <c r="Q7" s="301"/>
    </row>
    <row r="8" spans="1:17" s="64" customFormat="1" ht="13.5" customHeight="1" thickBot="1" x14ac:dyDescent="0.3">
      <c r="A8" s="57">
        <v>1</v>
      </c>
      <c r="B8" s="58">
        <v>2</v>
      </c>
      <c r="C8" s="59">
        <v>3</v>
      </c>
      <c r="D8" s="60">
        <v>4</v>
      </c>
      <c r="E8" s="61" t="s">
        <v>20</v>
      </c>
      <c r="F8" s="60">
        <v>6</v>
      </c>
      <c r="G8" s="62">
        <v>7</v>
      </c>
      <c r="H8" s="63">
        <v>8</v>
      </c>
      <c r="I8" s="63">
        <v>9</v>
      </c>
      <c r="J8" s="63">
        <v>10</v>
      </c>
      <c r="K8" s="63">
        <v>11</v>
      </c>
      <c r="L8" s="177">
        <v>12</v>
      </c>
      <c r="M8" s="177">
        <v>13</v>
      </c>
      <c r="N8" s="185">
        <v>14</v>
      </c>
      <c r="O8" s="186">
        <v>15</v>
      </c>
      <c r="P8" s="187">
        <v>16</v>
      </c>
      <c r="Q8" s="187">
        <v>17</v>
      </c>
    </row>
    <row r="9" spans="1:17" s="71" customFormat="1" ht="30" customHeight="1" x14ac:dyDescent="0.2">
      <c r="A9" s="65" t="s">
        <v>0</v>
      </c>
      <c r="B9" s="66" t="s">
        <v>78</v>
      </c>
      <c r="C9" s="67">
        <f>SUM(C10:C13)</f>
        <v>0</v>
      </c>
      <c r="D9" s="67">
        <f t="shared" ref="D9:F9" si="0">SUM(D10:D13)</f>
        <v>0</v>
      </c>
      <c r="E9" s="67">
        <f t="shared" si="0"/>
        <v>0</v>
      </c>
      <c r="F9" s="67">
        <f t="shared" si="0"/>
        <v>0</v>
      </c>
      <c r="G9" s="68">
        <f>SUM(G10:G13)</f>
        <v>0</v>
      </c>
      <c r="H9" s="69">
        <f t="shared" ref="H9:O9" si="1">SUM(H10:H13)</f>
        <v>0</v>
      </c>
      <c r="I9" s="69">
        <f t="shared" si="1"/>
        <v>0</v>
      </c>
      <c r="J9" s="69">
        <f t="shared" si="1"/>
        <v>0</v>
      </c>
      <c r="K9" s="69">
        <f t="shared" si="1"/>
        <v>0</v>
      </c>
      <c r="L9" s="178">
        <f t="shared" si="1"/>
        <v>0</v>
      </c>
      <c r="M9" s="69">
        <f t="shared" si="1"/>
        <v>0</v>
      </c>
      <c r="N9" s="69">
        <f t="shared" si="1"/>
        <v>0</v>
      </c>
      <c r="O9" s="68">
        <f t="shared" si="1"/>
        <v>0</v>
      </c>
      <c r="P9" s="95"/>
      <c r="Q9" s="70">
        <f>Q10+Q11+Q12+Q13</f>
        <v>0</v>
      </c>
    </row>
    <row r="10" spans="1:17" s="79" customFormat="1" x14ac:dyDescent="0.2">
      <c r="A10" s="72">
        <v>1</v>
      </c>
      <c r="B10" s="73">
        <v>0</v>
      </c>
      <c r="C10" s="91">
        <f>'APKR-CV CB'!D13</f>
        <v>0</v>
      </c>
      <c r="D10" s="74">
        <f>'APKR-CV CB'!E13</f>
        <v>0</v>
      </c>
      <c r="E10" s="75">
        <f>C10-D10-F10</f>
        <v>0</v>
      </c>
      <c r="F10" s="74"/>
      <c r="G10" s="76"/>
      <c r="H10" s="77"/>
      <c r="I10" s="77"/>
      <c r="J10" s="77"/>
      <c r="K10" s="77"/>
      <c r="L10" s="179"/>
      <c r="M10" s="77"/>
      <c r="N10" s="77"/>
      <c r="O10" s="78"/>
      <c r="P10" s="73">
        <v>0</v>
      </c>
      <c r="Q10" s="74">
        <f>SUM(G10:O10)*P10</f>
        <v>0</v>
      </c>
    </row>
    <row r="11" spans="1:17" s="79" customFormat="1" x14ac:dyDescent="0.2">
      <c r="A11" s="72">
        <v>2</v>
      </c>
      <c r="B11" s="73">
        <v>0.2</v>
      </c>
      <c r="C11" s="91">
        <f>'APKR-CV CB'!D14</f>
        <v>0</v>
      </c>
      <c r="D11" s="74">
        <f>'APKR-CV CB'!E14</f>
        <v>0</v>
      </c>
      <c r="E11" s="75">
        <f>C11-D11-F11</f>
        <v>0</v>
      </c>
      <c r="F11" s="74"/>
      <c r="G11" s="76"/>
      <c r="H11" s="77"/>
      <c r="I11" s="77"/>
      <c r="J11" s="77"/>
      <c r="K11" s="77"/>
      <c r="L11" s="179"/>
      <c r="M11" s="77"/>
      <c r="N11" s="77"/>
      <c r="O11" s="78"/>
      <c r="P11" s="73">
        <v>0.2</v>
      </c>
      <c r="Q11" s="74">
        <f t="shared" ref="Q11:Q12" si="2">SUM(G11:O11)*P11</f>
        <v>0</v>
      </c>
    </row>
    <row r="12" spans="1:17" s="79" customFormat="1" x14ac:dyDescent="0.2">
      <c r="A12" s="72">
        <v>3</v>
      </c>
      <c r="B12" s="73">
        <v>0.5</v>
      </c>
      <c r="C12" s="91">
        <f>'APKR-CV CB'!D15</f>
        <v>0</v>
      </c>
      <c r="D12" s="74">
        <f>'APKR-CV CB'!E15</f>
        <v>0</v>
      </c>
      <c r="E12" s="75">
        <f>C12-D12-F12</f>
        <v>0</v>
      </c>
      <c r="F12" s="74"/>
      <c r="G12" s="76"/>
      <c r="H12" s="77"/>
      <c r="I12" s="77"/>
      <c r="J12" s="77"/>
      <c r="K12" s="77"/>
      <c r="L12" s="179"/>
      <c r="M12" s="77"/>
      <c r="N12" s="77"/>
      <c r="O12" s="78"/>
      <c r="P12" s="73">
        <v>0.5</v>
      </c>
      <c r="Q12" s="74">
        <f t="shared" si="2"/>
        <v>0</v>
      </c>
    </row>
    <row r="13" spans="1:17" s="79" customFormat="1" x14ac:dyDescent="0.2">
      <c r="A13" s="80">
        <v>4</v>
      </c>
      <c r="B13" s="105">
        <v>1</v>
      </c>
      <c r="C13" s="106">
        <f>'APKR-CV CB'!D16</f>
        <v>0</v>
      </c>
      <c r="D13" s="81">
        <f>'APKR-CV CB'!E16</f>
        <v>0</v>
      </c>
      <c r="E13" s="107">
        <f>C13-D13-F13</f>
        <v>0</v>
      </c>
      <c r="F13" s="81"/>
      <c r="G13" s="82"/>
      <c r="H13" s="83"/>
      <c r="I13" s="83"/>
      <c r="J13" s="83"/>
      <c r="K13" s="83"/>
      <c r="L13" s="180"/>
      <c r="M13" s="83"/>
      <c r="N13" s="83"/>
      <c r="O13" s="84"/>
      <c r="P13" s="105">
        <v>1</v>
      </c>
      <c r="Q13" s="81">
        <f>SUM(G13:O13)*P13</f>
        <v>0</v>
      </c>
    </row>
    <row r="14" spans="1:17" s="104" customFormat="1" ht="30.75" customHeight="1" thickBot="1" x14ac:dyDescent="0.25">
      <c r="A14" s="120">
        <v>5</v>
      </c>
      <c r="B14" s="118" t="s">
        <v>79</v>
      </c>
      <c r="C14" s="282"/>
      <c r="D14" s="283"/>
      <c r="E14" s="283"/>
      <c r="F14" s="284"/>
      <c r="G14" s="108">
        <f>G10*B10*$G$7+G11*B11*$G$7+G12*B12*$G$7+G13*B13*$G$7</f>
        <v>0</v>
      </c>
      <c r="H14" s="109">
        <f>H10*C10*$H$7+H11*C11*$H$7+H12*C12*$H$7+H13*C13*$H$7</f>
        <v>0</v>
      </c>
      <c r="I14" s="109">
        <f>I10*D10*$I$7+I11*D11*$I$7+I12*D12*$I$7+I13*D13*$I$7</f>
        <v>0</v>
      </c>
      <c r="J14" s="109">
        <f>J10*E10*$J$7+J11*E11*$J$7+J12*E12*$J$7+J13*E13*$J$7</f>
        <v>0</v>
      </c>
      <c r="K14" s="109">
        <f>K10*F10*$K$7+K11*F11*$K$7+K12*F12*$K$7+K13*F13*$K$7</f>
        <v>0</v>
      </c>
      <c r="L14" s="181">
        <f>L10*G10*$L$7+L11*G11*$L$7+L12*G12*$L$7+L13*G13*$L$7</f>
        <v>0</v>
      </c>
      <c r="M14" s="109">
        <f>M10*G10*$M$7+M11*G11*$M$7+M12*G12*$M$7+M13*G13*$M$7</f>
        <v>0</v>
      </c>
      <c r="N14" s="109">
        <f>N10*H10*$N$7+N11*H11*$N$7+N12*H12*$N$7+N13*H13*$N$7</f>
        <v>0</v>
      </c>
      <c r="O14" s="109">
        <f>O10*I10*$O$7+O11*I11*$O$7+O12*I12*$O$7+O13*I13*$O$7</f>
        <v>0</v>
      </c>
      <c r="P14" s="110"/>
      <c r="Q14" s="162">
        <f>SUM(G14:O14)</f>
        <v>0</v>
      </c>
    </row>
    <row r="15" spans="1:17" s="71" customFormat="1" x14ac:dyDescent="0.2">
      <c r="A15" s="65" t="s">
        <v>1</v>
      </c>
      <c r="B15" s="66" t="s">
        <v>83</v>
      </c>
      <c r="C15" s="67">
        <f>SUM(C16:C19)</f>
        <v>0</v>
      </c>
      <c r="D15" s="67">
        <f t="shared" ref="D15" si="3">SUM(D16:D19)</f>
        <v>0</v>
      </c>
      <c r="E15" s="67">
        <f t="shared" ref="E15" si="4">SUM(E16:E19)</f>
        <v>0</v>
      </c>
      <c r="F15" s="67">
        <f t="shared" ref="F15" si="5">SUM(F16:F19)</f>
        <v>0</v>
      </c>
      <c r="G15" s="68">
        <f>SUM(G16:G19)</f>
        <v>0</v>
      </c>
      <c r="H15" s="69">
        <f t="shared" ref="H15:O15" si="6">SUM(H16:H19)</f>
        <v>0</v>
      </c>
      <c r="I15" s="69">
        <f t="shared" si="6"/>
        <v>0</v>
      </c>
      <c r="J15" s="69">
        <f t="shared" si="6"/>
        <v>0</v>
      </c>
      <c r="K15" s="69">
        <f t="shared" si="6"/>
        <v>0</v>
      </c>
      <c r="L15" s="178">
        <f t="shared" si="6"/>
        <v>0</v>
      </c>
      <c r="M15" s="69">
        <f t="shared" si="6"/>
        <v>0</v>
      </c>
      <c r="N15" s="69">
        <f t="shared" si="6"/>
        <v>0</v>
      </c>
      <c r="O15" s="68">
        <f t="shared" si="6"/>
        <v>0</v>
      </c>
      <c r="P15" s="95"/>
      <c r="Q15" s="70">
        <f>Q16+Q17+Q18+Q19</f>
        <v>0</v>
      </c>
    </row>
    <row r="16" spans="1:17" s="79" customFormat="1" x14ac:dyDescent="0.2">
      <c r="A16" s="80">
        <v>1</v>
      </c>
      <c r="B16" s="73">
        <v>0</v>
      </c>
      <c r="C16" s="91">
        <f>'APKR-LSRV'!D13</f>
        <v>0</v>
      </c>
      <c r="D16" s="91">
        <f>'APKR-LSRV'!E13</f>
        <v>0</v>
      </c>
      <c r="E16" s="75">
        <f>C16-D16-F16</f>
        <v>0</v>
      </c>
      <c r="F16" s="74"/>
      <c r="G16" s="76"/>
      <c r="H16" s="77"/>
      <c r="I16" s="77"/>
      <c r="J16" s="77"/>
      <c r="K16" s="77"/>
      <c r="L16" s="179"/>
      <c r="M16" s="77"/>
      <c r="N16" s="77"/>
      <c r="O16" s="78"/>
      <c r="P16" s="73">
        <v>0</v>
      </c>
      <c r="Q16" s="74">
        <f>SUM(G16:O16)*P16</f>
        <v>0</v>
      </c>
    </row>
    <row r="17" spans="1:17" s="79" customFormat="1" x14ac:dyDescent="0.2">
      <c r="A17" s="80">
        <v>2</v>
      </c>
      <c r="B17" s="73">
        <v>0.2</v>
      </c>
      <c r="C17" s="91">
        <f>'APKR-LSRV'!D14</f>
        <v>0</v>
      </c>
      <c r="D17" s="91">
        <f>'APKR-LSRV'!E14</f>
        <v>0</v>
      </c>
      <c r="E17" s="75">
        <f>C17-D17-F17</f>
        <v>0</v>
      </c>
      <c r="F17" s="74"/>
      <c r="G17" s="76"/>
      <c r="H17" s="77"/>
      <c r="I17" s="77"/>
      <c r="J17" s="77"/>
      <c r="K17" s="77"/>
      <c r="L17" s="179"/>
      <c r="M17" s="77"/>
      <c r="N17" s="77"/>
      <c r="O17" s="78"/>
      <c r="P17" s="73">
        <v>0.2</v>
      </c>
      <c r="Q17" s="74">
        <f t="shared" ref="Q17:Q18" si="7">SUM(G17:O17)*P17</f>
        <v>0</v>
      </c>
    </row>
    <row r="18" spans="1:17" s="79" customFormat="1" x14ac:dyDescent="0.2">
      <c r="A18" s="80">
        <v>3</v>
      </c>
      <c r="B18" s="73">
        <v>0.5</v>
      </c>
      <c r="C18" s="91">
        <f>'APKR-LSRV'!D15</f>
        <v>0</v>
      </c>
      <c r="D18" s="91">
        <f>'APKR-LSRV'!E15</f>
        <v>0</v>
      </c>
      <c r="E18" s="75">
        <f>C18-D18-F18</f>
        <v>0</v>
      </c>
      <c r="F18" s="74"/>
      <c r="G18" s="76"/>
      <c r="H18" s="77"/>
      <c r="I18" s="77"/>
      <c r="J18" s="77"/>
      <c r="K18" s="77"/>
      <c r="L18" s="179"/>
      <c r="M18" s="77"/>
      <c r="N18" s="77"/>
      <c r="O18" s="78"/>
      <c r="P18" s="73">
        <v>0.5</v>
      </c>
      <c r="Q18" s="74">
        <f t="shared" si="7"/>
        <v>0</v>
      </c>
    </row>
    <row r="19" spans="1:17" s="79" customFormat="1" x14ac:dyDescent="0.2">
      <c r="A19" s="80">
        <v>4</v>
      </c>
      <c r="B19" s="105">
        <v>1</v>
      </c>
      <c r="C19" s="91">
        <f>'APKR-LSRV'!D16</f>
        <v>0</v>
      </c>
      <c r="D19" s="91">
        <f>'APKR-LSRV'!E16</f>
        <v>0</v>
      </c>
      <c r="E19" s="107">
        <f>C19-D19-F19</f>
        <v>0</v>
      </c>
      <c r="F19" s="81"/>
      <c r="G19" s="82"/>
      <c r="H19" s="83"/>
      <c r="I19" s="83"/>
      <c r="J19" s="83"/>
      <c r="K19" s="83"/>
      <c r="L19" s="180"/>
      <c r="M19" s="83"/>
      <c r="N19" s="83"/>
      <c r="O19" s="84"/>
      <c r="P19" s="105">
        <v>1</v>
      </c>
      <c r="Q19" s="81">
        <f>SUM(G19:O19)*P19</f>
        <v>0</v>
      </c>
    </row>
    <row r="20" spans="1:17" s="79" customFormat="1" ht="30.75" customHeight="1" thickBot="1" x14ac:dyDescent="0.25">
      <c r="A20" s="119">
        <v>5</v>
      </c>
      <c r="B20" s="118" t="s">
        <v>84</v>
      </c>
      <c r="C20" s="282"/>
      <c r="D20" s="283"/>
      <c r="E20" s="283"/>
      <c r="F20" s="284"/>
      <c r="G20" s="108">
        <f>G16*B16*$G$7+G17*B17*$G$7+G18*B18*$G$7+G19*B19*$G$7</f>
        <v>0</v>
      </c>
      <c r="H20" s="109">
        <f>H16*C16*$H$7+H17*C17*$H$7+H18*C18*$H$7+H19*C19*$H$7</f>
        <v>0</v>
      </c>
      <c r="I20" s="109">
        <f>I16*D16*$I$7+I17*D17*$I$7+I18*D18*$I$7+I19*D19*$I$7</f>
        <v>0</v>
      </c>
      <c r="J20" s="109">
        <f>J16*E16*$J$7+J17*E17*$J$7+J18*E18*$J$7+J19*E19*$J$7</f>
        <v>0</v>
      </c>
      <c r="K20" s="109">
        <f>K16*F16*$K$7+K17*F17*$K$7+K18*F18*$K$7+K19*F19*$K$7</f>
        <v>0</v>
      </c>
      <c r="L20" s="181">
        <f>L16*G16*$L$7+L17*G17*$L$7+L18*G18*$L$7+L19*G19*$L$7</f>
        <v>0</v>
      </c>
      <c r="M20" s="109">
        <f>M16*G16*$M$7+M17*G17*$M$7+M18*G18*$M$7+M19*G19*$M$7</f>
        <v>0</v>
      </c>
      <c r="N20" s="109">
        <f>N16*H16*$N$7+N17*H17*$N$7+N18*H18*$N$7+N19*H19*$N$7</f>
        <v>0</v>
      </c>
      <c r="O20" s="109">
        <f>O16*I16*$O$7+O17*I17*$O$7+O18*I18*$O$7+O19*I19*$O$7</f>
        <v>0</v>
      </c>
      <c r="P20" s="110"/>
      <c r="Q20" s="162">
        <f>SUM(G20:O20)</f>
        <v>0</v>
      </c>
    </row>
    <row r="21" spans="1:17" s="71" customFormat="1" x14ac:dyDescent="0.2">
      <c r="A21" s="85" t="s">
        <v>2</v>
      </c>
      <c r="B21" s="66" t="s">
        <v>100</v>
      </c>
      <c r="C21" s="67">
        <f>SUM(C22:C25)</f>
        <v>0</v>
      </c>
      <c r="D21" s="67">
        <f t="shared" ref="D21" si="8">SUM(D22:D25)</f>
        <v>0</v>
      </c>
      <c r="E21" s="67">
        <f t="shared" ref="E21" si="9">SUM(E22:E25)</f>
        <v>0</v>
      </c>
      <c r="F21" s="67">
        <f t="shared" ref="F21" si="10">SUM(F22:F25)</f>
        <v>0</v>
      </c>
      <c r="G21" s="68">
        <f>SUM(G22:G25)</f>
        <v>0</v>
      </c>
      <c r="H21" s="69">
        <f t="shared" ref="H21:O21" si="11">SUM(H22:H25)</f>
        <v>0</v>
      </c>
      <c r="I21" s="69">
        <f t="shared" si="11"/>
        <v>0</v>
      </c>
      <c r="J21" s="69">
        <f t="shared" si="11"/>
        <v>0</v>
      </c>
      <c r="K21" s="69">
        <f t="shared" si="11"/>
        <v>0</v>
      </c>
      <c r="L21" s="178">
        <f t="shared" si="11"/>
        <v>0</v>
      </c>
      <c r="M21" s="69">
        <f t="shared" si="11"/>
        <v>0</v>
      </c>
      <c r="N21" s="69">
        <f t="shared" si="11"/>
        <v>0</v>
      </c>
      <c r="O21" s="68">
        <f t="shared" si="11"/>
        <v>0</v>
      </c>
      <c r="P21" s="95"/>
      <c r="Q21" s="70">
        <f>Q22+Q23+Q24+Q25</f>
        <v>0</v>
      </c>
    </row>
    <row r="22" spans="1:17" s="79" customFormat="1" x14ac:dyDescent="0.2">
      <c r="A22" s="86">
        <v>1</v>
      </c>
      <c r="B22" s="73">
        <v>0</v>
      </c>
      <c r="C22" s="91">
        <f>'APKR-JI'!D13</f>
        <v>0</v>
      </c>
      <c r="D22" s="91">
        <f>'APKR-JI'!E13</f>
        <v>0</v>
      </c>
      <c r="E22" s="75">
        <f>C22-D22-F22</f>
        <v>0</v>
      </c>
      <c r="F22" s="74"/>
      <c r="G22" s="76"/>
      <c r="H22" s="77"/>
      <c r="I22" s="77"/>
      <c r="J22" s="77"/>
      <c r="K22" s="77"/>
      <c r="L22" s="179"/>
      <c r="M22" s="77"/>
      <c r="N22" s="77"/>
      <c r="O22" s="78"/>
      <c r="P22" s="73">
        <v>0</v>
      </c>
      <c r="Q22" s="74">
        <f>SUM(G22:O22)*P22</f>
        <v>0</v>
      </c>
    </row>
    <row r="23" spans="1:17" s="79" customFormat="1" x14ac:dyDescent="0.2">
      <c r="A23" s="86">
        <v>2</v>
      </c>
      <c r="B23" s="73">
        <v>0.2</v>
      </c>
      <c r="C23" s="91">
        <f>'APKR-JI'!D14</f>
        <v>0</v>
      </c>
      <c r="D23" s="91">
        <f>'APKR-JI'!E14</f>
        <v>0</v>
      </c>
      <c r="E23" s="75">
        <f>C23-D23-F23</f>
        <v>0</v>
      </c>
      <c r="F23" s="74"/>
      <c r="G23" s="76"/>
      <c r="H23" s="77"/>
      <c r="I23" s="77"/>
      <c r="J23" s="77"/>
      <c r="K23" s="77"/>
      <c r="L23" s="179"/>
      <c r="M23" s="77"/>
      <c r="N23" s="77"/>
      <c r="O23" s="78"/>
      <c r="P23" s="73">
        <v>0.2</v>
      </c>
      <c r="Q23" s="74">
        <f t="shared" ref="Q23:Q24" si="12">SUM(G23:O23)*P23</f>
        <v>0</v>
      </c>
    </row>
    <row r="24" spans="1:17" s="79" customFormat="1" x14ac:dyDescent="0.2">
      <c r="A24" s="86">
        <v>3</v>
      </c>
      <c r="B24" s="73">
        <v>0.5</v>
      </c>
      <c r="C24" s="91">
        <f>'APKR-JI'!D15</f>
        <v>0</v>
      </c>
      <c r="D24" s="91">
        <f>'APKR-JI'!E15</f>
        <v>0</v>
      </c>
      <c r="E24" s="75">
        <f>C24-D24-F24</f>
        <v>0</v>
      </c>
      <c r="F24" s="74"/>
      <c r="G24" s="76"/>
      <c r="H24" s="77"/>
      <c r="I24" s="77"/>
      <c r="J24" s="77"/>
      <c r="K24" s="77"/>
      <c r="L24" s="179"/>
      <c r="M24" s="77"/>
      <c r="N24" s="77"/>
      <c r="O24" s="78"/>
      <c r="P24" s="73">
        <v>0.5</v>
      </c>
      <c r="Q24" s="74">
        <f t="shared" si="12"/>
        <v>0</v>
      </c>
    </row>
    <row r="25" spans="1:17" s="79" customFormat="1" x14ac:dyDescent="0.2">
      <c r="A25" s="114">
        <v>4</v>
      </c>
      <c r="B25" s="102">
        <v>1</v>
      </c>
      <c r="C25" s="91">
        <f>'APKR-JI'!D16</f>
        <v>0</v>
      </c>
      <c r="D25" s="91">
        <f>'APKR-JI'!E16</f>
        <v>0</v>
      </c>
      <c r="E25" s="111">
        <f>C25-D25-F25</f>
        <v>0</v>
      </c>
      <c r="F25" s="90"/>
      <c r="G25" s="112"/>
      <c r="H25" s="103"/>
      <c r="I25" s="103"/>
      <c r="J25" s="103"/>
      <c r="K25" s="103"/>
      <c r="L25" s="182"/>
      <c r="M25" s="103"/>
      <c r="N25" s="103"/>
      <c r="O25" s="113"/>
      <c r="P25" s="102">
        <v>1</v>
      </c>
      <c r="Q25" s="81">
        <f>SUM(G25:O25)*P25</f>
        <v>0</v>
      </c>
    </row>
    <row r="26" spans="1:17" s="79" customFormat="1" ht="30" customHeight="1" thickBot="1" x14ac:dyDescent="0.25">
      <c r="A26" s="121">
        <v>5</v>
      </c>
      <c r="B26" s="118" t="s">
        <v>101</v>
      </c>
      <c r="C26" s="285"/>
      <c r="D26" s="286"/>
      <c r="E26" s="286"/>
      <c r="F26" s="287"/>
      <c r="G26" s="115">
        <f>G22*B22*$G$7+G23*B23*$G$7+G24*B24*$G$7+G25*B25*$G$7</f>
        <v>0</v>
      </c>
      <c r="H26" s="109">
        <f>H22*C22*$H$7+H23*C23*$H$7+H24*C24*$H$7+H25*C25*$H$7</f>
        <v>0</v>
      </c>
      <c r="I26" s="109">
        <f>I22*D22*$I$7+I23*D23*$I$7+I24*D24*$I$7+I25*D25*$I$7</f>
        <v>0</v>
      </c>
      <c r="J26" s="109">
        <f>J22*E22*$J$7+J23*E23*$J$7+J24*E24*$J$7+J25*E25*$J$7</f>
        <v>0</v>
      </c>
      <c r="K26" s="109">
        <f>K22*F22*$K$7+K23*F23*$K$7+K24*F24*$K$7+K25*F25*$K$7</f>
        <v>0</v>
      </c>
      <c r="L26" s="181">
        <f>L22*G22*$L$7+L23*G23*$L$7+L24*G24*$L$7+L25*G25*$L$7</f>
        <v>0</v>
      </c>
      <c r="M26" s="109">
        <f>M22*G22*$M$7+M23*G23*$M$7+M24*G24*$M$7+M25*G25*$M$7</f>
        <v>0</v>
      </c>
      <c r="N26" s="109">
        <f>N22*H22*$N$7+N23*H23*$N$7+N24*H24*$N$7+N25*H25*$N$7</f>
        <v>0</v>
      </c>
      <c r="O26" s="109">
        <f>O22*I22*$O$7+O23*I23*$O$7+O24*I24*$O$7+O25*I25*$O$7</f>
        <v>0</v>
      </c>
      <c r="P26" s="116"/>
      <c r="Q26" s="162">
        <f>SUM(G26:O26)</f>
        <v>0</v>
      </c>
    </row>
    <row r="27" spans="1:17" s="71" customFormat="1" ht="30" customHeight="1" x14ac:dyDescent="0.2">
      <c r="A27" s="65" t="s">
        <v>3</v>
      </c>
      <c r="B27" s="66" t="s">
        <v>98</v>
      </c>
      <c r="C27" s="67">
        <f>SUM(C28:C31)</f>
        <v>0</v>
      </c>
      <c r="D27" s="67">
        <f t="shared" ref="D27" si="13">SUM(D28:D31)</f>
        <v>0</v>
      </c>
      <c r="E27" s="67">
        <f t="shared" ref="E27" si="14">SUM(E28:E31)</f>
        <v>0</v>
      </c>
      <c r="F27" s="67">
        <f t="shared" ref="F27" si="15">SUM(F28:F31)</f>
        <v>0</v>
      </c>
      <c r="G27" s="68">
        <f>SUM(G28:G31)</f>
        <v>0</v>
      </c>
      <c r="H27" s="69">
        <f t="shared" ref="H27:O27" si="16">SUM(H28:H31)</f>
        <v>0</v>
      </c>
      <c r="I27" s="69">
        <f t="shared" si="16"/>
        <v>0</v>
      </c>
      <c r="J27" s="69">
        <f t="shared" si="16"/>
        <v>0</v>
      </c>
      <c r="K27" s="69">
        <f t="shared" si="16"/>
        <v>0</v>
      </c>
      <c r="L27" s="178">
        <f t="shared" si="16"/>
        <v>0</v>
      </c>
      <c r="M27" s="69">
        <f t="shared" si="16"/>
        <v>0</v>
      </c>
      <c r="N27" s="69">
        <f t="shared" si="16"/>
        <v>0</v>
      </c>
      <c r="O27" s="68">
        <f t="shared" si="16"/>
        <v>0</v>
      </c>
      <c r="P27" s="95"/>
      <c r="Q27" s="70">
        <f>Q28+Q29+Q30+Q31</f>
        <v>0</v>
      </c>
    </row>
    <row r="28" spans="1:17" s="79" customFormat="1" x14ac:dyDescent="0.2">
      <c r="A28" s="80">
        <v>1</v>
      </c>
      <c r="B28" s="73">
        <v>0</v>
      </c>
      <c r="C28" s="91">
        <f>'APKR-MRB MO'!D13</f>
        <v>0</v>
      </c>
      <c r="D28" s="91">
        <f>'APKR-MRB MO'!E13</f>
        <v>0</v>
      </c>
      <c r="E28" s="75">
        <f>C28-D28-F28</f>
        <v>0</v>
      </c>
      <c r="F28" s="74"/>
      <c r="G28" s="76"/>
      <c r="H28" s="77"/>
      <c r="I28" s="77"/>
      <c r="J28" s="77"/>
      <c r="K28" s="77"/>
      <c r="L28" s="179"/>
      <c r="M28" s="77"/>
      <c r="N28" s="77"/>
      <c r="O28" s="78"/>
      <c r="P28" s="73">
        <v>0</v>
      </c>
      <c r="Q28" s="74">
        <f>SUM(G28:O28)*P28</f>
        <v>0</v>
      </c>
    </row>
    <row r="29" spans="1:17" s="79" customFormat="1" x14ac:dyDescent="0.2">
      <c r="A29" s="80">
        <v>2</v>
      </c>
      <c r="B29" s="73">
        <v>0.2</v>
      </c>
      <c r="C29" s="91">
        <f>'APKR-MRB MO'!D14</f>
        <v>0</v>
      </c>
      <c r="D29" s="91">
        <f>'APKR-MRB MO'!E14</f>
        <v>0</v>
      </c>
      <c r="E29" s="75">
        <f>C29-D29-F29</f>
        <v>0</v>
      </c>
      <c r="F29" s="74"/>
      <c r="G29" s="76"/>
      <c r="H29" s="77"/>
      <c r="I29" s="77"/>
      <c r="J29" s="77"/>
      <c r="K29" s="77"/>
      <c r="L29" s="179"/>
      <c r="M29" s="77"/>
      <c r="N29" s="77"/>
      <c r="O29" s="78"/>
      <c r="P29" s="73">
        <v>0.2</v>
      </c>
      <c r="Q29" s="74">
        <f t="shared" ref="Q29:Q30" si="17">SUM(G29:O29)*P29</f>
        <v>0</v>
      </c>
    </row>
    <row r="30" spans="1:17" s="79" customFormat="1" x14ac:dyDescent="0.2">
      <c r="A30" s="80">
        <v>3</v>
      </c>
      <c r="B30" s="73">
        <v>0.5</v>
      </c>
      <c r="C30" s="91">
        <f>'APKR-MRB MO'!D15</f>
        <v>0</v>
      </c>
      <c r="D30" s="91">
        <f>'APKR-MRB MO'!E15</f>
        <v>0</v>
      </c>
      <c r="E30" s="75">
        <f>C30-D30-F30</f>
        <v>0</v>
      </c>
      <c r="F30" s="74"/>
      <c r="G30" s="76"/>
      <c r="H30" s="77"/>
      <c r="I30" s="77"/>
      <c r="J30" s="77"/>
      <c r="K30" s="77"/>
      <c r="L30" s="179"/>
      <c r="M30" s="77"/>
      <c r="N30" s="77"/>
      <c r="O30" s="78"/>
      <c r="P30" s="73">
        <v>0.5</v>
      </c>
      <c r="Q30" s="74">
        <f t="shared" si="17"/>
        <v>0</v>
      </c>
    </row>
    <row r="31" spans="1:17" s="79" customFormat="1" x14ac:dyDescent="0.2">
      <c r="A31" s="88">
        <v>4</v>
      </c>
      <c r="B31" s="102">
        <v>1</v>
      </c>
      <c r="C31" s="91">
        <f>'APKR-MRB MO'!D16</f>
        <v>0</v>
      </c>
      <c r="D31" s="91">
        <f>'APKR-MRB MO'!E16</f>
        <v>0</v>
      </c>
      <c r="E31" s="111">
        <f>C31-D31-F31</f>
        <v>0</v>
      </c>
      <c r="F31" s="90"/>
      <c r="G31" s="112"/>
      <c r="H31" s="103"/>
      <c r="I31" s="103"/>
      <c r="J31" s="103"/>
      <c r="K31" s="103"/>
      <c r="L31" s="182"/>
      <c r="M31" s="103"/>
      <c r="N31" s="103"/>
      <c r="O31" s="113"/>
      <c r="P31" s="102">
        <v>1</v>
      </c>
      <c r="Q31" s="81">
        <f>SUM(G31:O31)*P31</f>
        <v>0</v>
      </c>
    </row>
    <row r="32" spans="1:17" s="79" customFormat="1" ht="26.25" thickBot="1" x14ac:dyDescent="0.25">
      <c r="A32" s="119">
        <v>5</v>
      </c>
      <c r="B32" s="118" t="s">
        <v>99</v>
      </c>
      <c r="C32" s="285"/>
      <c r="D32" s="286"/>
      <c r="E32" s="286"/>
      <c r="F32" s="287"/>
      <c r="G32" s="115">
        <f>G28*B28*$G$7+G29*B29*$G$7+G30*B30*$G$7+G31*B31*$G$7</f>
        <v>0</v>
      </c>
      <c r="H32" s="109">
        <f>H28*C28*$H$7+H29*C29*$H$7+H30*C30*$H$7+H31*C31*$H$7</f>
        <v>0</v>
      </c>
      <c r="I32" s="109">
        <f>I28*D28*$I$7+I29*D29*$I$7+I30*D30*$I$7+I31*D31*$I$7</f>
        <v>0</v>
      </c>
      <c r="J32" s="109">
        <f>J28*E28*$J$7+J29*E29*$J$7+J30*E30*$J$7+J31*E31*$J$7</f>
        <v>0</v>
      </c>
      <c r="K32" s="109">
        <f>K28*F28*$K$7+K29*F29*$K$7+K30*F30*$K$7+K31*F31*$K$7</f>
        <v>0</v>
      </c>
      <c r="L32" s="181">
        <f>L28*G28*$L$7+L29*G29*$L$7+L30*G30*$L$7+L31*G31*$L$7</f>
        <v>0</v>
      </c>
      <c r="M32" s="109">
        <f>M28*G28*$M$7+M29*G29*$M$7+M30*G30*$M$7+M31*G31*$M$7</f>
        <v>0</v>
      </c>
      <c r="N32" s="109">
        <f>N28*H28*$N$7+N29*H29*$N$7+N30*H30*$N$7+N31*H31*$N$7</f>
        <v>0</v>
      </c>
      <c r="O32" s="109">
        <f>O28*I28*$O$7+O29*I29*$O$7+O30*I30*$O$7+O31*I31*$O$7</f>
        <v>0</v>
      </c>
      <c r="P32" s="116"/>
      <c r="Q32" s="162">
        <f>SUM(G32:O32)</f>
        <v>0</v>
      </c>
    </row>
    <row r="33" spans="1:17" s="71" customFormat="1" x14ac:dyDescent="0.2">
      <c r="A33" s="65" t="s">
        <v>4</v>
      </c>
      <c r="B33" s="66" t="s">
        <v>85</v>
      </c>
      <c r="C33" s="67">
        <f>SUM(C34:C37)</f>
        <v>0</v>
      </c>
      <c r="D33" s="67">
        <f t="shared" ref="D33" si="18">SUM(D34:D37)</f>
        <v>0</v>
      </c>
      <c r="E33" s="67">
        <f t="shared" ref="E33" si="19">SUM(E34:E37)</f>
        <v>0</v>
      </c>
      <c r="F33" s="67">
        <f t="shared" ref="F33" si="20">SUM(F34:F37)</f>
        <v>0</v>
      </c>
      <c r="G33" s="68">
        <f>SUM(G34:G37)</f>
        <v>0</v>
      </c>
      <c r="H33" s="69">
        <f t="shared" ref="H33:O33" si="21">SUM(H34:H37)</f>
        <v>0</v>
      </c>
      <c r="I33" s="69">
        <f t="shared" si="21"/>
        <v>0</v>
      </c>
      <c r="J33" s="69">
        <f t="shared" si="21"/>
        <v>0</v>
      </c>
      <c r="K33" s="69">
        <f t="shared" si="21"/>
        <v>0</v>
      </c>
      <c r="L33" s="178">
        <f t="shared" si="21"/>
        <v>0</v>
      </c>
      <c r="M33" s="69">
        <f t="shared" si="21"/>
        <v>0</v>
      </c>
      <c r="N33" s="69">
        <f t="shared" si="21"/>
        <v>0</v>
      </c>
      <c r="O33" s="68">
        <f t="shared" si="21"/>
        <v>0</v>
      </c>
      <c r="P33" s="95"/>
      <c r="Q33" s="70">
        <f>Q34+Q35+Q36+Q37</f>
        <v>0</v>
      </c>
    </row>
    <row r="34" spans="1:17" s="79" customFormat="1" x14ac:dyDescent="0.2">
      <c r="A34" s="80">
        <v>1</v>
      </c>
      <c r="B34" s="73">
        <v>0</v>
      </c>
      <c r="C34" s="91">
        <f>'APKR-B'!D13</f>
        <v>0</v>
      </c>
      <c r="D34" s="91">
        <f>'APKR-B'!E13</f>
        <v>0</v>
      </c>
      <c r="E34" s="75">
        <f>C34-D34-F34</f>
        <v>0</v>
      </c>
      <c r="F34" s="74"/>
      <c r="G34" s="76"/>
      <c r="H34" s="77"/>
      <c r="I34" s="77"/>
      <c r="J34" s="77"/>
      <c r="K34" s="77"/>
      <c r="L34" s="179"/>
      <c r="M34" s="77"/>
      <c r="N34" s="77"/>
      <c r="O34" s="78"/>
      <c r="P34" s="73">
        <v>0</v>
      </c>
      <c r="Q34" s="74">
        <f>SUM(G34:O34)*P34</f>
        <v>0</v>
      </c>
    </row>
    <row r="35" spans="1:17" s="79" customFormat="1" x14ac:dyDescent="0.2">
      <c r="A35" s="87">
        <v>2</v>
      </c>
      <c r="B35" s="73">
        <v>0.2</v>
      </c>
      <c r="C35" s="91">
        <f>'APKR-B'!D14</f>
        <v>0</v>
      </c>
      <c r="D35" s="91">
        <f>'APKR-B'!E14</f>
        <v>0</v>
      </c>
      <c r="E35" s="75">
        <f>C35-D35-F35</f>
        <v>0</v>
      </c>
      <c r="F35" s="74"/>
      <c r="G35" s="76"/>
      <c r="H35" s="77"/>
      <c r="I35" s="77"/>
      <c r="J35" s="77"/>
      <c r="K35" s="77"/>
      <c r="L35" s="179"/>
      <c r="M35" s="77"/>
      <c r="N35" s="77"/>
      <c r="O35" s="78"/>
      <c r="P35" s="73">
        <v>0.2</v>
      </c>
      <c r="Q35" s="74">
        <f t="shared" ref="Q35:Q36" si="22">SUM(G35:O35)*P35</f>
        <v>0</v>
      </c>
    </row>
    <row r="36" spans="1:17" s="79" customFormat="1" x14ac:dyDescent="0.2">
      <c r="A36" s="80">
        <v>3</v>
      </c>
      <c r="B36" s="73">
        <v>0.5</v>
      </c>
      <c r="C36" s="91">
        <f>'APKR-B'!D15</f>
        <v>0</v>
      </c>
      <c r="D36" s="91">
        <f>'APKR-B'!E15</f>
        <v>0</v>
      </c>
      <c r="E36" s="75">
        <f>C36-D36-F36</f>
        <v>0</v>
      </c>
      <c r="F36" s="74"/>
      <c r="G36" s="76"/>
      <c r="H36" s="77"/>
      <c r="I36" s="77"/>
      <c r="J36" s="77"/>
      <c r="K36" s="77"/>
      <c r="L36" s="179"/>
      <c r="M36" s="77"/>
      <c r="N36" s="77"/>
      <c r="O36" s="78"/>
      <c r="P36" s="73">
        <v>0.5</v>
      </c>
      <c r="Q36" s="74">
        <f t="shared" si="22"/>
        <v>0</v>
      </c>
    </row>
    <row r="37" spans="1:17" s="79" customFormat="1" x14ac:dyDescent="0.2">
      <c r="A37" s="88">
        <v>4</v>
      </c>
      <c r="B37" s="102">
        <v>1</v>
      </c>
      <c r="C37" s="91">
        <f>'APKR-B'!D16</f>
        <v>0</v>
      </c>
      <c r="D37" s="91">
        <f>'APKR-B'!E16</f>
        <v>0</v>
      </c>
      <c r="E37" s="111">
        <f>C37-D37-F37</f>
        <v>0</v>
      </c>
      <c r="F37" s="90"/>
      <c r="G37" s="112"/>
      <c r="H37" s="103"/>
      <c r="I37" s="103"/>
      <c r="J37" s="103"/>
      <c r="K37" s="103"/>
      <c r="L37" s="182"/>
      <c r="M37" s="103"/>
      <c r="N37" s="103"/>
      <c r="O37" s="113"/>
      <c r="P37" s="102">
        <v>1</v>
      </c>
      <c r="Q37" s="81">
        <f>SUM(G37:O37)*P37</f>
        <v>0</v>
      </c>
    </row>
    <row r="38" spans="1:17" s="79" customFormat="1" ht="13.5" thickBot="1" x14ac:dyDescent="0.25">
      <c r="A38" s="119">
        <v>5</v>
      </c>
      <c r="B38" s="118" t="s">
        <v>97</v>
      </c>
      <c r="C38" s="285"/>
      <c r="D38" s="286"/>
      <c r="E38" s="286"/>
      <c r="F38" s="287"/>
      <c r="G38" s="117">
        <f>G34*B34*$G$7+G35*B35*$G$7+G36*B36*$G$7+G37*B37*$G$7</f>
        <v>0</v>
      </c>
      <c r="H38" s="109">
        <f>H34*C34*$H$7+H35*C35*$H$7+H36*C36*$H$7+H37*C37*$H$7</f>
        <v>0</v>
      </c>
      <c r="I38" s="109">
        <f>I34*D34*$I$7+I35*D35*$I$7+I36*D36*$I$7+I37*D37*$I$7</f>
        <v>0</v>
      </c>
      <c r="J38" s="109">
        <f>J34*E34*$J$7+J35*E35*$J$7+J36*E36*$J$7+J37*E37*$J$7</f>
        <v>0</v>
      </c>
      <c r="K38" s="109">
        <f>K34*F34*$K$7+K35*F35*$K$7+K36*F36*$K$7+K37*F37*$K$7</f>
        <v>0</v>
      </c>
      <c r="L38" s="181">
        <f>L34*G34*$L$7+L35*G35*$L$7+L36*G36*$L$7+L37*G37*$L$7</f>
        <v>0</v>
      </c>
      <c r="M38" s="109">
        <f>M34*G34*$M$7+M35*G35*$M$7+M36*G36*$M$7+M37*G37*$M$7</f>
        <v>0</v>
      </c>
      <c r="N38" s="109">
        <f>N34*H34*$N$7+N35*H35*$N$7+N36*H36*$N$7+N37*H37*$N$7</f>
        <v>0</v>
      </c>
      <c r="O38" s="109">
        <f>O34*I34*$O$7+O35*I35*$O$7+O36*I36*$O$7+O37*I37*$O$7</f>
        <v>0</v>
      </c>
      <c r="P38" s="116"/>
      <c r="Q38" s="162">
        <f>SUM(G38:O38)</f>
        <v>0</v>
      </c>
    </row>
    <row r="39" spans="1:17" s="71" customFormat="1" x14ac:dyDescent="0.2">
      <c r="A39" s="65" t="s">
        <v>5</v>
      </c>
      <c r="B39" s="66" t="s">
        <v>86</v>
      </c>
      <c r="C39" s="67">
        <f>SUM(C40:C43)</f>
        <v>0</v>
      </c>
      <c r="D39" s="67">
        <f t="shared" ref="D39" si="23">SUM(D40:D43)</f>
        <v>0</v>
      </c>
      <c r="E39" s="67">
        <f t="shared" ref="E39" si="24">SUM(E40:E43)</f>
        <v>0</v>
      </c>
      <c r="F39" s="67">
        <f t="shared" ref="F39" si="25">SUM(F40:F43)</f>
        <v>0</v>
      </c>
      <c r="G39" s="68">
        <f>SUM(G40:G43)</f>
        <v>0</v>
      </c>
      <c r="H39" s="69">
        <f t="shared" ref="H39:O39" si="26">SUM(H40:H43)</f>
        <v>0</v>
      </c>
      <c r="I39" s="69">
        <f t="shared" si="26"/>
        <v>0</v>
      </c>
      <c r="J39" s="69">
        <f t="shared" si="26"/>
        <v>0</v>
      </c>
      <c r="K39" s="69">
        <f t="shared" si="26"/>
        <v>0</v>
      </c>
      <c r="L39" s="178">
        <f t="shared" si="26"/>
        <v>0</v>
      </c>
      <c r="M39" s="69">
        <f t="shared" si="26"/>
        <v>0</v>
      </c>
      <c r="N39" s="69">
        <f t="shared" si="26"/>
        <v>0</v>
      </c>
      <c r="O39" s="68">
        <f t="shared" si="26"/>
        <v>0</v>
      </c>
      <c r="P39" s="95"/>
      <c r="Q39" s="70">
        <f>Q40+Q41+Q42+Q43</f>
        <v>0</v>
      </c>
    </row>
    <row r="40" spans="1:17" s="79" customFormat="1" x14ac:dyDescent="0.2">
      <c r="A40" s="80">
        <v>1</v>
      </c>
      <c r="B40" s="73">
        <v>0</v>
      </c>
      <c r="C40" s="91">
        <f>'APKR-DTD'!D13</f>
        <v>0</v>
      </c>
      <c r="D40" s="91">
        <f>'APKR-DTD'!E13</f>
        <v>0</v>
      </c>
      <c r="E40" s="75">
        <f>C40-D40-F40</f>
        <v>0</v>
      </c>
      <c r="F40" s="74"/>
      <c r="G40" s="76"/>
      <c r="H40" s="77"/>
      <c r="I40" s="77"/>
      <c r="J40" s="77"/>
      <c r="K40" s="77"/>
      <c r="L40" s="179"/>
      <c r="M40" s="77"/>
      <c r="N40" s="77"/>
      <c r="O40" s="78"/>
      <c r="P40" s="73">
        <v>0</v>
      </c>
      <c r="Q40" s="74">
        <f>SUM(G40:O40)*P40</f>
        <v>0</v>
      </c>
    </row>
    <row r="41" spans="1:17" s="79" customFormat="1" x14ac:dyDescent="0.2">
      <c r="A41" s="80">
        <v>2</v>
      </c>
      <c r="B41" s="73">
        <v>0.2</v>
      </c>
      <c r="C41" s="91">
        <f>'APKR-DTD'!D14</f>
        <v>0</v>
      </c>
      <c r="D41" s="91">
        <f>'APKR-DTD'!E14</f>
        <v>0</v>
      </c>
      <c r="E41" s="75">
        <f>C41-D41-F41</f>
        <v>0</v>
      </c>
      <c r="F41" s="74"/>
      <c r="G41" s="76"/>
      <c r="H41" s="77"/>
      <c r="I41" s="77"/>
      <c r="J41" s="77"/>
      <c r="K41" s="77"/>
      <c r="L41" s="179"/>
      <c r="M41" s="77"/>
      <c r="N41" s="77"/>
      <c r="O41" s="78"/>
      <c r="P41" s="73">
        <v>0.2</v>
      </c>
      <c r="Q41" s="74">
        <f t="shared" ref="Q41:Q42" si="27">SUM(G41:O41)*P41</f>
        <v>0</v>
      </c>
    </row>
    <row r="42" spans="1:17" s="79" customFormat="1" x14ac:dyDescent="0.2">
      <c r="A42" s="80">
        <v>3</v>
      </c>
      <c r="B42" s="73">
        <v>0.5</v>
      </c>
      <c r="C42" s="91">
        <f>'APKR-DTD'!D15</f>
        <v>0</v>
      </c>
      <c r="D42" s="91">
        <f>'APKR-DTD'!E15</f>
        <v>0</v>
      </c>
      <c r="E42" s="75">
        <f>C42-D42-F42</f>
        <v>0</v>
      </c>
      <c r="F42" s="74"/>
      <c r="G42" s="76"/>
      <c r="H42" s="77"/>
      <c r="I42" s="77"/>
      <c r="J42" s="77"/>
      <c r="K42" s="77"/>
      <c r="L42" s="179"/>
      <c r="M42" s="77"/>
      <c r="N42" s="77"/>
      <c r="O42" s="78"/>
      <c r="P42" s="73">
        <v>0.5</v>
      </c>
      <c r="Q42" s="74">
        <f t="shared" si="27"/>
        <v>0</v>
      </c>
    </row>
    <row r="43" spans="1:17" s="79" customFormat="1" x14ac:dyDescent="0.2">
      <c r="A43" s="88">
        <v>4</v>
      </c>
      <c r="B43" s="102">
        <v>1</v>
      </c>
      <c r="C43" s="91">
        <f>'APKR-DTD'!D16</f>
        <v>0</v>
      </c>
      <c r="D43" s="91">
        <f>'APKR-DTD'!E16</f>
        <v>0</v>
      </c>
      <c r="E43" s="111">
        <f>C43-D43-F43</f>
        <v>0</v>
      </c>
      <c r="F43" s="90"/>
      <c r="G43" s="112"/>
      <c r="H43" s="103"/>
      <c r="I43" s="103"/>
      <c r="J43" s="103"/>
      <c r="K43" s="103"/>
      <c r="L43" s="182"/>
      <c r="M43" s="103"/>
      <c r="N43" s="103"/>
      <c r="O43" s="113"/>
      <c r="P43" s="102">
        <v>1</v>
      </c>
      <c r="Q43" s="81">
        <f>SUM(G43:O43)*P43</f>
        <v>0</v>
      </c>
    </row>
    <row r="44" spans="1:17" s="79" customFormat="1" ht="30" customHeight="1" thickBot="1" x14ac:dyDescent="0.25">
      <c r="A44" s="119">
        <v>5</v>
      </c>
      <c r="B44" s="118" t="s">
        <v>96</v>
      </c>
      <c r="C44" s="285"/>
      <c r="D44" s="286"/>
      <c r="E44" s="286"/>
      <c r="F44" s="287"/>
      <c r="G44" s="115">
        <f>G40*B40*$G$7+G41*B41*$G$7+G42*B42*$G$7+G43*B43*$G$7</f>
        <v>0</v>
      </c>
      <c r="H44" s="109">
        <f>H40*C40*$H$7+H41*C41*$H$7+H42*C42*$H$7+H43*C43*$H$7</f>
        <v>0</v>
      </c>
      <c r="I44" s="109">
        <f>I40*D40*$I$7+I41*D41*$I$7+I42*D42*$I$7+I43*D43*$I$7</f>
        <v>0</v>
      </c>
      <c r="J44" s="109">
        <f>J40*E40*$J$7+J41*E41*$J$7+J42*E42*$J$7+J43*E43*$J$7</f>
        <v>0</v>
      </c>
      <c r="K44" s="109">
        <f>K40*F40*$K$7+K41*F41*$K$7+K42*F42*$K$7+K43*F43*$K$7</f>
        <v>0</v>
      </c>
      <c r="L44" s="181">
        <f>L40*G40*$L$7+L41*G41*$L$7+L42*G42*$L$7+L43*G43*$L$7</f>
        <v>0</v>
      </c>
      <c r="M44" s="109">
        <f>M40*G40*$M$7+M41*G41*$M$7+M42*G42*$M$7+M43*G43*$M$7</f>
        <v>0</v>
      </c>
      <c r="N44" s="109">
        <f>N40*H40*$N$7+N41*H41*$N$7+N42*H42*$N$7+N43*H43*$N$7</f>
        <v>0</v>
      </c>
      <c r="O44" s="109">
        <f>O40*I40*$O$7+O41*I41*$O$7+O42*I42*$O$7+O43*I43*$O$7</f>
        <v>0</v>
      </c>
      <c r="P44" s="116"/>
      <c r="Q44" s="162">
        <f>SUM(G44:O44)</f>
        <v>0</v>
      </c>
    </row>
    <row r="45" spans="1:17" s="71" customFormat="1" x14ac:dyDescent="0.2">
      <c r="A45" s="65" t="s">
        <v>6</v>
      </c>
      <c r="B45" s="66" t="s">
        <v>94</v>
      </c>
      <c r="C45" s="67">
        <f>SUM(C46:C49)</f>
        <v>0</v>
      </c>
      <c r="D45" s="67">
        <f t="shared" ref="D45" si="28">SUM(D46:D49)</f>
        <v>0</v>
      </c>
      <c r="E45" s="67">
        <f t="shared" ref="E45" si="29">SUM(E46:E49)</f>
        <v>0</v>
      </c>
      <c r="F45" s="67">
        <f t="shared" ref="F45" si="30">SUM(F46:F49)</f>
        <v>0</v>
      </c>
      <c r="G45" s="68">
        <f>SUM(G46:G49)</f>
        <v>0</v>
      </c>
      <c r="H45" s="69">
        <f t="shared" ref="H45:O45" si="31">SUM(H46:H49)</f>
        <v>0</v>
      </c>
      <c r="I45" s="69">
        <f t="shared" si="31"/>
        <v>0</v>
      </c>
      <c r="J45" s="69">
        <f t="shared" si="31"/>
        <v>0</v>
      </c>
      <c r="K45" s="69">
        <f t="shared" si="31"/>
        <v>0</v>
      </c>
      <c r="L45" s="178">
        <f t="shared" si="31"/>
        <v>0</v>
      </c>
      <c r="M45" s="69">
        <f t="shared" si="31"/>
        <v>0</v>
      </c>
      <c r="N45" s="69">
        <f t="shared" si="31"/>
        <v>0</v>
      </c>
      <c r="O45" s="68">
        <f t="shared" si="31"/>
        <v>0</v>
      </c>
      <c r="P45" s="95"/>
      <c r="Q45" s="70">
        <f>Q46+Q47+Q48+Q49</f>
        <v>0</v>
      </c>
    </row>
    <row r="46" spans="1:17" s="79" customFormat="1" x14ac:dyDescent="0.2">
      <c r="A46" s="80">
        <v>1</v>
      </c>
      <c r="B46" s="73">
        <v>0</v>
      </c>
      <c r="C46" s="91">
        <f>'APKR-PMK'!D13</f>
        <v>0</v>
      </c>
      <c r="D46" s="91">
        <f>'APKR-PMK'!E13</f>
        <v>0</v>
      </c>
      <c r="E46" s="75">
        <f>C46-D46-F46</f>
        <v>0</v>
      </c>
      <c r="F46" s="74"/>
      <c r="G46" s="76"/>
      <c r="H46" s="77"/>
      <c r="I46" s="77"/>
      <c r="J46" s="77"/>
      <c r="K46" s="77"/>
      <c r="L46" s="179"/>
      <c r="M46" s="77"/>
      <c r="N46" s="77"/>
      <c r="O46" s="78"/>
      <c r="P46" s="73">
        <v>0</v>
      </c>
      <c r="Q46" s="74">
        <f>SUM(G46:O46)*P46</f>
        <v>0</v>
      </c>
    </row>
    <row r="47" spans="1:17" s="79" customFormat="1" x14ac:dyDescent="0.2">
      <c r="A47" s="80">
        <v>2</v>
      </c>
      <c r="B47" s="73">
        <v>0.2</v>
      </c>
      <c r="C47" s="91">
        <f>'APKR-PMK'!D14</f>
        <v>0</v>
      </c>
      <c r="D47" s="91">
        <f>'APKR-PMK'!E14</f>
        <v>0</v>
      </c>
      <c r="E47" s="75">
        <f>C47-D47-F47</f>
        <v>0</v>
      </c>
      <c r="F47" s="74"/>
      <c r="G47" s="76"/>
      <c r="H47" s="77"/>
      <c r="I47" s="77"/>
      <c r="J47" s="77"/>
      <c r="K47" s="77"/>
      <c r="L47" s="179"/>
      <c r="M47" s="77"/>
      <c r="N47" s="77"/>
      <c r="O47" s="78"/>
      <c r="P47" s="73">
        <v>0.2</v>
      </c>
      <c r="Q47" s="74">
        <f t="shared" ref="Q47:Q48" si="32">SUM(G47:O47)*P47</f>
        <v>0</v>
      </c>
    </row>
    <row r="48" spans="1:17" s="79" customFormat="1" x14ac:dyDescent="0.2">
      <c r="A48" s="80">
        <v>3</v>
      </c>
      <c r="B48" s="73">
        <v>0.5</v>
      </c>
      <c r="C48" s="91">
        <f>'APKR-PMK'!D15</f>
        <v>0</v>
      </c>
      <c r="D48" s="91">
        <f>'APKR-PMK'!E15</f>
        <v>0</v>
      </c>
      <c r="E48" s="75">
        <f>C48-D48-F48</f>
        <v>0</v>
      </c>
      <c r="F48" s="74"/>
      <c r="G48" s="76"/>
      <c r="H48" s="77"/>
      <c r="I48" s="77"/>
      <c r="J48" s="77"/>
      <c r="K48" s="77"/>
      <c r="L48" s="179"/>
      <c r="M48" s="77"/>
      <c r="N48" s="77"/>
      <c r="O48" s="78"/>
      <c r="P48" s="73">
        <v>0.5</v>
      </c>
      <c r="Q48" s="74">
        <f t="shared" si="32"/>
        <v>0</v>
      </c>
    </row>
    <row r="49" spans="1:17" s="79" customFormat="1" x14ac:dyDescent="0.2">
      <c r="A49" s="88">
        <v>4</v>
      </c>
      <c r="B49" s="102">
        <v>1</v>
      </c>
      <c r="C49" s="91">
        <f>'APKR-PMK'!D16</f>
        <v>0</v>
      </c>
      <c r="D49" s="91">
        <f>'APKR-PMK'!E16</f>
        <v>0</v>
      </c>
      <c r="E49" s="111">
        <f>C49-D49-F49</f>
        <v>0</v>
      </c>
      <c r="F49" s="90"/>
      <c r="G49" s="112"/>
      <c r="H49" s="103"/>
      <c r="I49" s="103"/>
      <c r="J49" s="103"/>
      <c r="K49" s="103"/>
      <c r="L49" s="182"/>
      <c r="M49" s="103"/>
      <c r="N49" s="103"/>
      <c r="O49" s="113"/>
      <c r="P49" s="102">
        <v>1</v>
      </c>
      <c r="Q49" s="90">
        <f>SUM(G49:O49)*P49</f>
        <v>0</v>
      </c>
    </row>
    <row r="50" spans="1:17" s="79" customFormat="1" ht="13.5" thickBot="1" x14ac:dyDescent="0.25">
      <c r="A50" s="119">
        <v>5</v>
      </c>
      <c r="B50" s="118" t="s">
        <v>95</v>
      </c>
      <c r="C50" s="285"/>
      <c r="D50" s="286"/>
      <c r="E50" s="286"/>
      <c r="F50" s="287"/>
      <c r="G50" s="115">
        <f>G46*B46*$G$7+G47*B47*$G$7+G48*B48*$G$7+G49*B49*$G$7</f>
        <v>0</v>
      </c>
      <c r="H50" s="109">
        <f>H46*C46*$H$7+H47*C47*$H$7+H48*C48*$H$7+H49*C49*$H$7</f>
        <v>0</v>
      </c>
      <c r="I50" s="109">
        <f>I46*D46*$I$7+I47*D47*$I$7+I48*D48*$I$7+I49*D49*$I$7</f>
        <v>0</v>
      </c>
      <c r="J50" s="109">
        <f>J46*E46*$J$7+J47*E47*$J$7+J48*E48*$J$7+J49*E49*$J$7</f>
        <v>0</v>
      </c>
      <c r="K50" s="109">
        <f>K46*F46*$K$7+K47*F47*$K$7+K48*F48*$K$7+K49*F49*$K$7</f>
        <v>0</v>
      </c>
      <c r="L50" s="181">
        <f>L46*G46*$L$7+L47*G47*$L$7+L48*G48*$L$7+L49*G49*$L$7</f>
        <v>0</v>
      </c>
      <c r="M50" s="109">
        <f>M46*G46*$M$7+M47*G47*$M$7+M48*G48*$M$7+M49*G49*$M$7</f>
        <v>0</v>
      </c>
      <c r="N50" s="109">
        <f>N46*H46*$N$7+N47*H47*$N$7+N48*H48*$N$7+N49*H49*$N$7</f>
        <v>0</v>
      </c>
      <c r="O50" s="109">
        <f>O46*I46*$O$7+O47*I47*$O$7+O48*I48*$O$7+O49*I49*$O$7</f>
        <v>0</v>
      </c>
      <c r="P50" s="116"/>
      <c r="Q50" s="162">
        <f>SUM(G50:O50)</f>
        <v>0</v>
      </c>
    </row>
    <row r="51" spans="1:17" s="71" customFormat="1" x14ac:dyDescent="0.2">
      <c r="A51" s="65" t="s">
        <v>7</v>
      </c>
      <c r="B51" s="66" t="s">
        <v>92</v>
      </c>
      <c r="C51" s="67">
        <f>SUM(C52:C55)</f>
        <v>0</v>
      </c>
      <c r="D51" s="67">
        <f t="shared" ref="D51" si="33">SUM(D52:D55)</f>
        <v>0</v>
      </c>
      <c r="E51" s="67">
        <f t="shared" ref="E51" si="34">SUM(E52:E55)</f>
        <v>0</v>
      </c>
      <c r="F51" s="67">
        <f t="shared" ref="F51" si="35">SUM(F52:F55)</f>
        <v>0</v>
      </c>
      <c r="G51" s="68">
        <f>SUM(G52:G55)</f>
        <v>0</v>
      </c>
      <c r="H51" s="69">
        <f t="shared" ref="H51:O51" si="36">SUM(H52:H55)</f>
        <v>0</v>
      </c>
      <c r="I51" s="69">
        <f t="shared" si="36"/>
        <v>0</v>
      </c>
      <c r="J51" s="69">
        <f t="shared" si="36"/>
        <v>0</v>
      </c>
      <c r="K51" s="69">
        <f t="shared" si="36"/>
        <v>0</v>
      </c>
      <c r="L51" s="178">
        <f t="shared" si="36"/>
        <v>0</v>
      </c>
      <c r="M51" s="69">
        <f t="shared" si="36"/>
        <v>0</v>
      </c>
      <c r="N51" s="69">
        <f t="shared" si="36"/>
        <v>0</v>
      </c>
      <c r="O51" s="68">
        <f t="shared" si="36"/>
        <v>0</v>
      </c>
      <c r="P51" s="95"/>
      <c r="Q51" s="70">
        <f>Q52+Q53+Q54+Q55</f>
        <v>0</v>
      </c>
    </row>
    <row r="52" spans="1:17" s="79" customFormat="1" x14ac:dyDescent="0.2">
      <c r="A52" s="80">
        <v>1</v>
      </c>
      <c r="B52" s="73">
        <v>0</v>
      </c>
      <c r="C52" s="91">
        <f>'APKR-PSO'!D13</f>
        <v>0</v>
      </c>
      <c r="D52" s="91">
        <f>'APKR-PSO'!E13</f>
        <v>0</v>
      </c>
      <c r="E52" s="75">
        <f>C52-D52-F52</f>
        <v>0</v>
      </c>
      <c r="F52" s="74"/>
      <c r="G52" s="76"/>
      <c r="H52" s="77"/>
      <c r="I52" s="77"/>
      <c r="J52" s="77"/>
      <c r="K52" s="77"/>
      <c r="L52" s="179"/>
      <c r="M52" s="77"/>
      <c r="N52" s="77"/>
      <c r="O52" s="78"/>
      <c r="P52" s="73">
        <v>0</v>
      </c>
      <c r="Q52" s="74">
        <f>SUM(G52:O52)*P52</f>
        <v>0</v>
      </c>
    </row>
    <row r="53" spans="1:17" s="79" customFormat="1" x14ac:dyDescent="0.2">
      <c r="A53" s="80">
        <v>2</v>
      </c>
      <c r="B53" s="73">
        <v>0.2</v>
      </c>
      <c r="C53" s="91">
        <f>'APKR-PSO'!D14</f>
        <v>0</v>
      </c>
      <c r="D53" s="91">
        <f>'APKR-PSO'!E14</f>
        <v>0</v>
      </c>
      <c r="E53" s="75">
        <f>C53-D53-F53</f>
        <v>0</v>
      </c>
      <c r="F53" s="74"/>
      <c r="G53" s="76"/>
      <c r="H53" s="77"/>
      <c r="I53" s="77"/>
      <c r="J53" s="77"/>
      <c r="K53" s="77"/>
      <c r="L53" s="179"/>
      <c r="M53" s="77"/>
      <c r="N53" s="77"/>
      <c r="O53" s="78"/>
      <c r="P53" s="73">
        <v>0.2</v>
      </c>
      <c r="Q53" s="74">
        <f t="shared" ref="Q53:Q54" si="37">SUM(G53:O53)*P53</f>
        <v>0</v>
      </c>
    </row>
    <row r="54" spans="1:17" s="79" customFormat="1" x14ac:dyDescent="0.2">
      <c r="A54" s="80">
        <v>3</v>
      </c>
      <c r="B54" s="73">
        <v>0.5</v>
      </c>
      <c r="C54" s="91">
        <f>'APKR-PSO'!D15</f>
        <v>0</v>
      </c>
      <c r="D54" s="91">
        <f>'APKR-PSO'!E15</f>
        <v>0</v>
      </c>
      <c r="E54" s="75">
        <f>C54-D54-F54</f>
        <v>0</v>
      </c>
      <c r="F54" s="74"/>
      <c r="G54" s="76"/>
      <c r="H54" s="77"/>
      <c r="I54" s="77"/>
      <c r="J54" s="77"/>
      <c r="K54" s="77"/>
      <c r="L54" s="179"/>
      <c r="M54" s="77"/>
      <c r="N54" s="77"/>
      <c r="O54" s="78"/>
      <c r="P54" s="73">
        <v>0.5</v>
      </c>
      <c r="Q54" s="74">
        <f t="shared" si="37"/>
        <v>0</v>
      </c>
    </row>
    <row r="55" spans="1:17" s="79" customFormat="1" x14ac:dyDescent="0.2">
      <c r="A55" s="88">
        <v>4</v>
      </c>
      <c r="B55" s="102">
        <v>1</v>
      </c>
      <c r="C55" s="91">
        <f>'APKR-PSO'!D16</f>
        <v>0</v>
      </c>
      <c r="D55" s="91">
        <f>'APKR-PSO'!E16</f>
        <v>0</v>
      </c>
      <c r="E55" s="111">
        <f>C55-D55-F55</f>
        <v>0</v>
      </c>
      <c r="F55" s="90"/>
      <c r="G55" s="112"/>
      <c r="H55" s="103"/>
      <c r="I55" s="103"/>
      <c r="J55" s="103"/>
      <c r="K55" s="103"/>
      <c r="L55" s="182"/>
      <c r="M55" s="103"/>
      <c r="N55" s="103"/>
      <c r="O55" s="113"/>
      <c r="P55" s="102">
        <v>1</v>
      </c>
      <c r="Q55" s="81">
        <f>SUM(G55:O55)*P55</f>
        <v>0</v>
      </c>
    </row>
    <row r="56" spans="1:17" s="79" customFormat="1" ht="30" customHeight="1" thickBot="1" x14ac:dyDescent="0.25">
      <c r="A56" s="119">
        <v>5</v>
      </c>
      <c r="B56" s="118" t="s">
        <v>93</v>
      </c>
      <c r="C56" s="285"/>
      <c r="D56" s="286"/>
      <c r="E56" s="286"/>
      <c r="F56" s="287"/>
      <c r="G56" s="115">
        <f>G52*B52*$G$7+G53*B53*$G$7+G54*B54*$G$7+G55*B55*$G$7</f>
        <v>0</v>
      </c>
      <c r="H56" s="109">
        <f>H52*C52*$H$7+H53*C53*$H$7+H54*C54*$H$7+H55*C55*$H$7</f>
        <v>0</v>
      </c>
      <c r="I56" s="109">
        <f>I52*D52*$I$7+I53*D53*$I$7+I54*D54*$I$7+I55*D55*$I$7</f>
        <v>0</v>
      </c>
      <c r="J56" s="109">
        <f>J52*E52*$J$7+J53*E53*$J$7+J54*E54*$J$7+J55*E55*$J$7</f>
        <v>0</v>
      </c>
      <c r="K56" s="109">
        <f>K52*F52*$K$7+K53*F53*$K$7+K54*F54*$K$7+K55*F55*$K$7</f>
        <v>0</v>
      </c>
      <c r="L56" s="181">
        <f>L52*G52*$L$7+L53*G53*$L$7+L54*G54*$L$7+L55*G55*$L$7</f>
        <v>0</v>
      </c>
      <c r="M56" s="109">
        <f>M52*G52*$M$7+M53*G53*$M$7+M54*G54*$M$7+M55*G55*$M$7</f>
        <v>0</v>
      </c>
      <c r="N56" s="109">
        <f>N52*H52*$N$7+N53*H53*$N$7+N54*H54*$N$7+N55*H55*$N$7</f>
        <v>0</v>
      </c>
      <c r="O56" s="109">
        <f>O52*I52*$O$7+O53*I53*$O$7+O54*I54*$O$7+O55*I55*$O$7</f>
        <v>0</v>
      </c>
      <c r="P56" s="116"/>
      <c r="Q56" s="162">
        <f>SUM(G56:O56)</f>
        <v>0</v>
      </c>
    </row>
    <row r="57" spans="1:17" s="71" customFormat="1" x14ac:dyDescent="0.2">
      <c r="A57" s="65" t="s">
        <v>8</v>
      </c>
      <c r="B57" s="66" t="s">
        <v>90</v>
      </c>
      <c r="C57" s="67">
        <f>SUM(C58:C61)</f>
        <v>0</v>
      </c>
      <c r="D57" s="67">
        <f t="shared" ref="D57" si="38">SUM(D58:D61)</f>
        <v>0</v>
      </c>
      <c r="E57" s="67">
        <f t="shared" ref="E57" si="39">SUM(E58:E61)</f>
        <v>0</v>
      </c>
      <c r="F57" s="67">
        <f t="shared" ref="F57" si="40">SUM(F58:F61)</f>
        <v>0</v>
      </c>
      <c r="G57" s="68">
        <f>SUM(G58:G61)</f>
        <v>0</v>
      </c>
      <c r="H57" s="69">
        <f t="shared" ref="H57:O57" si="41">SUM(H58:H61)</f>
        <v>0</v>
      </c>
      <c r="I57" s="69">
        <f t="shared" si="41"/>
        <v>0</v>
      </c>
      <c r="J57" s="69">
        <f t="shared" si="41"/>
        <v>0</v>
      </c>
      <c r="K57" s="69">
        <f t="shared" si="41"/>
        <v>0</v>
      </c>
      <c r="L57" s="178">
        <f t="shared" si="41"/>
        <v>0</v>
      </c>
      <c r="M57" s="69">
        <f t="shared" si="41"/>
        <v>0</v>
      </c>
      <c r="N57" s="69">
        <f t="shared" si="41"/>
        <v>0</v>
      </c>
      <c r="O57" s="68">
        <f t="shared" si="41"/>
        <v>0</v>
      </c>
      <c r="P57" s="95"/>
      <c r="Q57" s="70">
        <f>Q58+Q59+Q60+Q61</f>
        <v>0</v>
      </c>
    </row>
    <row r="58" spans="1:17" s="79" customFormat="1" x14ac:dyDescent="0.2">
      <c r="A58" s="80">
        <v>1</v>
      </c>
      <c r="B58" s="73">
        <v>0</v>
      </c>
      <c r="C58" s="91">
        <f>'APKR-PDO'!D13</f>
        <v>0</v>
      </c>
      <c r="D58" s="91">
        <f>'APKR-PDO'!E13</f>
        <v>0</v>
      </c>
      <c r="E58" s="75">
        <f>C58-D58-F58</f>
        <v>0</v>
      </c>
      <c r="F58" s="74"/>
      <c r="G58" s="76"/>
      <c r="H58" s="77"/>
      <c r="I58" s="77"/>
      <c r="J58" s="77"/>
      <c r="K58" s="77"/>
      <c r="L58" s="179"/>
      <c r="M58" s="77"/>
      <c r="N58" s="77"/>
      <c r="O58" s="78"/>
      <c r="P58" s="73">
        <v>0</v>
      </c>
      <c r="Q58" s="74">
        <f>SUM(G58:O58)*P58</f>
        <v>0</v>
      </c>
    </row>
    <row r="59" spans="1:17" s="79" customFormat="1" x14ac:dyDescent="0.2">
      <c r="A59" s="80">
        <v>2</v>
      </c>
      <c r="B59" s="73">
        <v>0.2</v>
      </c>
      <c r="C59" s="91">
        <f>'APKR-PDO'!D14</f>
        <v>0</v>
      </c>
      <c r="D59" s="91">
        <f>'APKR-PDO'!E14</f>
        <v>0</v>
      </c>
      <c r="E59" s="75">
        <f>C59-D59-F59</f>
        <v>0</v>
      </c>
      <c r="F59" s="74"/>
      <c r="G59" s="76"/>
      <c r="H59" s="77"/>
      <c r="I59" s="77"/>
      <c r="J59" s="77"/>
      <c r="K59" s="77"/>
      <c r="L59" s="179"/>
      <c r="M59" s="77"/>
      <c r="N59" s="77"/>
      <c r="O59" s="78"/>
      <c r="P59" s="73">
        <v>0.2</v>
      </c>
      <c r="Q59" s="74">
        <f t="shared" ref="Q59:Q60" si="42">SUM(G59:O59)*P59</f>
        <v>0</v>
      </c>
    </row>
    <row r="60" spans="1:17" s="79" customFormat="1" x14ac:dyDescent="0.2">
      <c r="A60" s="80">
        <v>3</v>
      </c>
      <c r="B60" s="73">
        <v>0.5</v>
      </c>
      <c r="C60" s="91">
        <f>'APKR-PDO'!D15</f>
        <v>0</v>
      </c>
      <c r="D60" s="91">
        <f>'APKR-PDO'!E15</f>
        <v>0</v>
      </c>
      <c r="E60" s="75">
        <f>C60-D60-F60</f>
        <v>0</v>
      </c>
      <c r="F60" s="74"/>
      <c r="G60" s="76"/>
      <c r="H60" s="77"/>
      <c r="I60" s="77"/>
      <c r="J60" s="77"/>
      <c r="K60" s="77"/>
      <c r="L60" s="179"/>
      <c r="M60" s="77"/>
      <c r="N60" s="77"/>
      <c r="O60" s="78"/>
      <c r="P60" s="73">
        <v>0.5</v>
      </c>
      <c r="Q60" s="74">
        <f t="shared" si="42"/>
        <v>0</v>
      </c>
    </row>
    <row r="61" spans="1:17" s="79" customFormat="1" x14ac:dyDescent="0.2">
      <c r="A61" s="88">
        <v>4</v>
      </c>
      <c r="B61" s="102">
        <v>1</v>
      </c>
      <c r="C61" s="91">
        <f>'APKR-PDO'!D16</f>
        <v>0</v>
      </c>
      <c r="D61" s="91">
        <f>'APKR-PDO'!E16</f>
        <v>0</v>
      </c>
      <c r="E61" s="111">
        <f>C61-D61-F61</f>
        <v>0</v>
      </c>
      <c r="F61" s="90"/>
      <c r="G61" s="112"/>
      <c r="H61" s="103"/>
      <c r="I61" s="103"/>
      <c r="J61" s="103"/>
      <c r="K61" s="103"/>
      <c r="L61" s="182"/>
      <c r="M61" s="103"/>
      <c r="N61" s="103"/>
      <c r="O61" s="113"/>
      <c r="P61" s="102">
        <v>1</v>
      </c>
      <c r="Q61" s="81">
        <f>SUM(G61:O61)*P61</f>
        <v>0</v>
      </c>
    </row>
    <row r="62" spans="1:17" s="79" customFormat="1" ht="30" customHeight="1" thickBot="1" x14ac:dyDescent="0.25">
      <c r="A62" s="119">
        <v>5</v>
      </c>
      <c r="B62" s="118" t="s">
        <v>91</v>
      </c>
      <c r="C62" s="285"/>
      <c r="D62" s="286"/>
      <c r="E62" s="286"/>
      <c r="F62" s="287"/>
      <c r="G62" s="115">
        <f>G58*B58*$G$7+G59*B59*$G$7+G60*B60*$G$7+G61*B61*$G$7</f>
        <v>0</v>
      </c>
      <c r="H62" s="109">
        <f>H58*C58*$H$7+H59*C59*$H$7+H60*C60*$H$7+H61*C61*$H$7</f>
        <v>0</v>
      </c>
      <c r="I62" s="109">
        <f>I58*D58*$I$7+I59*D59*$I$7+I60*D60*$I$7+I61*D61*$I$7</f>
        <v>0</v>
      </c>
      <c r="J62" s="109">
        <f>J58*E58*$J$7+J59*E59*$J$7+J60*E60*$J$7+J61*E61*$J$7</f>
        <v>0</v>
      </c>
      <c r="K62" s="109">
        <f>K58*F58*$K$7+K59*F59*$K$7+K60*F60*$K$7+K61*F61*$K$7</f>
        <v>0</v>
      </c>
      <c r="L62" s="181">
        <f>L58*G58*$L$7+L59*G59*$L$7+L60*G60*$L$7+L61*G61*$L$7</f>
        <v>0</v>
      </c>
      <c r="M62" s="109">
        <f>M58*G58*$M$7+M59*G59*$M$7+M60*G60*$M$7+M61*G61*$M$7</f>
        <v>0</v>
      </c>
      <c r="N62" s="109">
        <f>N58*H58*$N$7+N59*H59*$N$7+N60*H60*$N$7+N61*H61*$N$7</f>
        <v>0</v>
      </c>
      <c r="O62" s="109">
        <f>O58*I58*$O$7+O59*I59*$O$7+O60*I60*$O$7+O61*I61*$O$7</f>
        <v>0</v>
      </c>
      <c r="P62" s="116"/>
      <c r="Q62" s="162">
        <f>SUM(G62:O62)</f>
        <v>0</v>
      </c>
    </row>
    <row r="63" spans="1:17" s="71" customFormat="1" x14ac:dyDescent="0.2">
      <c r="A63" s="65" t="s">
        <v>9</v>
      </c>
      <c r="B63" s="66" t="s">
        <v>88</v>
      </c>
      <c r="C63" s="67">
        <f>SUM(C64:C67)</f>
        <v>0</v>
      </c>
      <c r="D63" s="67">
        <f t="shared" ref="D63" si="43">SUM(D64:D67)</f>
        <v>0</v>
      </c>
      <c r="E63" s="67">
        <f t="shared" ref="E63" si="44">SUM(E64:E67)</f>
        <v>0</v>
      </c>
      <c r="F63" s="67">
        <f t="shared" ref="F63" si="45">SUM(F64:F67)</f>
        <v>0</v>
      </c>
      <c r="G63" s="68">
        <f>SUM(G64:G67)</f>
        <v>0</v>
      </c>
      <c r="H63" s="69">
        <f t="shared" ref="H63:O63" si="46">SUM(H64:H67)</f>
        <v>0</v>
      </c>
      <c r="I63" s="69">
        <f t="shared" si="46"/>
        <v>0</v>
      </c>
      <c r="J63" s="69">
        <f t="shared" si="46"/>
        <v>0</v>
      </c>
      <c r="K63" s="69">
        <f t="shared" si="46"/>
        <v>0</v>
      </c>
      <c r="L63" s="178">
        <f t="shared" si="46"/>
        <v>0</v>
      </c>
      <c r="M63" s="69">
        <f t="shared" si="46"/>
        <v>0</v>
      </c>
      <c r="N63" s="69">
        <f t="shared" si="46"/>
        <v>0</v>
      </c>
      <c r="O63" s="68">
        <f t="shared" si="46"/>
        <v>0</v>
      </c>
      <c r="P63" s="95"/>
      <c r="Q63" s="70">
        <f>Q64+Q65+Q66+Q67</f>
        <v>0</v>
      </c>
    </row>
    <row r="64" spans="1:17" s="79" customFormat="1" x14ac:dyDescent="0.2">
      <c r="A64" s="88">
        <v>1</v>
      </c>
      <c r="B64" s="73">
        <v>0</v>
      </c>
      <c r="C64" s="91">
        <f>'APKR-UIF'!D13</f>
        <v>0</v>
      </c>
      <c r="D64" s="91">
        <f>'APKR-UIF'!E13</f>
        <v>0</v>
      </c>
      <c r="E64" s="75">
        <f>C64-D64-F64</f>
        <v>0</v>
      </c>
      <c r="F64" s="74"/>
      <c r="G64" s="76"/>
      <c r="H64" s="77"/>
      <c r="I64" s="77"/>
      <c r="J64" s="77"/>
      <c r="K64" s="77"/>
      <c r="L64" s="179"/>
      <c r="M64" s="77"/>
      <c r="N64" s="77"/>
      <c r="O64" s="78"/>
      <c r="P64" s="73">
        <v>0</v>
      </c>
      <c r="Q64" s="74">
        <f>SUM(G64:O64)*P64</f>
        <v>0</v>
      </c>
    </row>
    <row r="65" spans="1:21" s="79" customFormat="1" x14ac:dyDescent="0.2">
      <c r="A65" s="88">
        <v>2</v>
      </c>
      <c r="B65" s="73">
        <v>0.2</v>
      </c>
      <c r="C65" s="91">
        <f>'APKR-UIF'!D14</f>
        <v>0</v>
      </c>
      <c r="D65" s="91">
        <f>'APKR-UIF'!E14</f>
        <v>0</v>
      </c>
      <c r="E65" s="75">
        <f>C65-D65-F65</f>
        <v>0</v>
      </c>
      <c r="F65" s="74"/>
      <c r="G65" s="76"/>
      <c r="H65" s="77"/>
      <c r="I65" s="77"/>
      <c r="J65" s="77"/>
      <c r="K65" s="77"/>
      <c r="L65" s="179"/>
      <c r="M65" s="77"/>
      <c r="N65" s="77"/>
      <c r="O65" s="78"/>
      <c r="P65" s="73">
        <v>0.2</v>
      </c>
      <c r="Q65" s="74">
        <f t="shared" ref="Q65:Q66" si="47">SUM(G65:O65)*P65</f>
        <v>0</v>
      </c>
    </row>
    <row r="66" spans="1:21" s="79" customFormat="1" x14ac:dyDescent="0.2">
      <c r="A66" s="88">
        <v>3</v>
      </c>
      <c r="B66" s="73">
        <v>0.5</v>
      </c>
      <c r="C66" s="91">
        <f>'APKR-UIF'!D15</f>
        <v>0</v>
      </c>
      <c r="D66" s="91">
        <f>'APKR-UIF'!E15</f>
        <v>0</v>
      </c>
      <c r="E66" s="75">
        <f>C66-D66-F66</f>
        <v>0</v>
      </c>
      <c r="F66" s="74"/>
      <c r="G66" s="76"/>
      <c r="H66" s="77"/>
      <c r="I66" s="77"/>
      <c r="J66" s="77"/>
      <c r="K66" s="77"/>
      <c r="L66" s="179"/>
      <c r="M66" s="77"/>
      <c r="N66" s="77"/>
      <c r="O66" s="78"/>
      <c r="P66" s="73">
        <v>0.5</v>
      </c>
      <c r="Q66" s="74">
        <f t="shared" si="47"/>
        <v>0</v>
      </c>
    </row>
    <row r="67" spans="1:21" s="79" customFormat="1" x14ac:dyDescent="0.2">
      <c r="A67" s="88">
        <v>4</v>
      </c>
      <c r="B67" s="102">
        <v>1</v>
      </c>
      <c r="C67" s="91">
        <f>'APKR-UIF'!D16</f>
        <v>0</v>
      </c>
      <c r="D67" s="91">
        <f>'APKR-UIF'!E16</f>
        <v>0</v>
      </c>
      <c r="E67" s="111">
        <f>C67-D67-F67</f>
        <v>0</v>
      </c>
      <c r="F67" s="90"/>
      <c r="G67" s="112"/>
      <c r="H67" s="103"/>
      <c r="I67" s="103"/>
      <c r="J67" s="103"/>
      <c r="K67" s="103"/>
      <c r="L67" s="182"/>
      <c r="M67" s="103"/>
      <c r="N67" s="103"/>
      <c r="O67" s="113"/>
      <c r="P67" s="102">
        <v>1</v>
      </c>
      <c r="Q67" s="81">
        <f>SUM(G67:O67)*P67</f>
        <v>0</v>
      </c>
    </row>
    <row r="68" spans="1:21" s="79" customFormat="1" ht="30" customHeight="1" thickBot="1" x14ac:dyDescent="0.25">
      <c r="A68" s="119">
        <v>5</v>
      </c>
      <c r="B68" s="118" t="s">
        <v>89</v>
      </c>
      <c r="C68" s="285"/>
      <c r="D68" s="286"/>
      <c r="E68" s="286"/>
      <c r="F68" s="287"/>
      <c r="G68" s="115">
        <f>G64*B64*$G$7+G65*B65*$G$7+G66*B66*$G$7+G67*B67*$G$7</f>
        <v>0</v>
      </c>
      <c r="H68" s="109">
        <f>H64*C64*$H$7+H65*C65*$H$7+H66*C66*$H$7+H67*C67*$H$7</f>
        <v>0</v>
      </c>
      <c r="I68" s="109">
        <f>I64*D64*$I$7+I65*D65*$I$7+I66*D66*$I$7+I67*D67*$I$7</f>
        <v>0</v>
      </c>
      <c r="J68" s="109">
        <f>J64*E64*$J$7+J65*E65*$J$7+J66*E66*$J$7+J67*E67*$J$7</f>
        <v>0</v>
      </c>
      <c r="K68" s="109">
        <f>K64*F64*$K$7+K65*F65*$K$7+K66*F66*$K$7+K67*F67*$K$7</f>
        <v>0</v>
      </c>
      <c r="L68" s="181">
        <f>L64*G64*$L$7+L65*G65*$L$7+L66*G66*$L$7+L67*G67*$L$7</f>
        <v>0</v>
      </c>
      <c r="M68" s="109">
        <f>M64*G64*$M$7+M65*G65*$M$7+M66*G66*$M$7+M67*G67*$M$7</f>
        <v>0</v>
      </c>
      <c r="N68" s="109">
        <f>N64*H64*$N$7+N65*H65*$N$7+N66*H66*$N$7+N67*H67*$N$7</f>
        <v>0</v>
      </c>
      <c r="O68" s="109">
        <f>O64*I64*$O$7+O65*I65*$O$7+O66*I66*$O$7+O67*I67*$O$7</f>
        <v>0</v>
      </c>
      <c r="P68" s="116"/>
      <c r="Q68" s="162">
        <f>SUM(G68:O68)</f>
        <v>0</v>
      </c>
    </row>
    <row r="69" spans="1:21" s="71" customFormat="1" x14ac:dyDescent="0.2">
      <c r="A69" s="65" t="s">
        <v>10</v>
      </c>
      <c r="B69" s="66" t="s">
        <v>87</v>
      </c>
      <c r="C69" s="67">
        <f>SUM(C70:C73)</f>
        <v>0</v>
      </c>
      <c r="D69" s="67">
        <f t="shared" ref="D69" si="48">SUM(D70:D73)</f>
        <v>0</v>
      </c>
      <c r="E69" s="67">
        <f t="shared" ref="E69" si="49">SUM(E70:E73)</f>
        <v>0</v>
      </c>
      <c r="F69" s="67">
        <f t="shared" ref="F69" si="50">SUM(F70:F73)</f>
        <v>0</v>
      </c>
      <c r="G69" s="68">
        <f>SUM(G70:G73)</f>
        <v>0</v>
      </c>
      <c r="H69" s="69">
        <f t="shared" ref="H69:O69" si="51">SUM(H70:H73)</f>
        <v>0</v>
      </c>
      <c r="I69" s="69">
        <f t="shared" si="51"/>
        <v>0</v>
      </c>
      <c r="J69" s="69">
        <f t="shared" si="51"/>
        <v>0</v>
      </c>
      <c r="K69" s="69">
        <f t="shared" si="51"/>
        <v>0</v>
      </c>
      <c r="L69" s="178"/>
      <c r="M69" s="69">
        <f t="shared" si="51"/>
        <v>0</v>
      </c>
      <c r="N69" s="69">
        <f t="shared" si="51"/>
        <v>0</v>
      </c>
      <c r="O69" s="68">
        <f t="shared" si="51"/>
        <v>0</v>
      </c>
      <c r="P69" s="95"/>
      <c r="Q69" s="70">
        <f>Q70+Q71+Q72+Q73</f>
        <v>0</v>
      </c>
    </row>
    <row r="70" spans="1:21" s="79" customFormat="1" x14ac:dyDescent="0.2">
      <c r="A70" s="80">
        <v>1</v>
      </c>
      <c r="B70" s="73">
        <v>0</v>
      </c>
      <c r="C70" s="91">
        <f>'APKR-OP'!D13</f>
        <v>0</v>
      </c>
      <c r="D70" s="91">
        <f>'APKR-OP'!E13</f>
        <v>0</v>
      </c>
      <c r="E70" s="75">
        <f>C70-D70-F70</f>
        <v>0</v>
      </c>
      <c r="F70" s="74"/>
      <c r="G70" s="76"/>
      <c r="H70" s="77"/>
      <c r="I70" s="77"/>
      <c r="J70" s="77"/>
      <c r="K70" s="77"/>
      <c r="L70" s="179"/>
      <c r="M70" s="77"/>
      <c r="N70" s="77"/>
      <c r="O70" s="78"/>
      <c r="P70" s="73">
        <v>0</v>
      </c>
      <c r="Q70" s="74">
        <f>SUM(G70:O70)*P70</f>
        <v>0</v>
      </c>
    </row>
    <row r="71" spans="1:21" s="79" customFormat="1" x14ac:dyDescent="0.2">
      <c r="A71" s="80">
        <v>2</v>
      </c>
      <c r="B71" s="73">
        <v>0.2</v>
      </c>
      <c r="C71" s="91">
        <f>'APKR-OP'!D14</f>
        <v>0</v>
      </c>
      <c r="D71" s="91">
        <f>'APKR-OP'!E14</f>
        <v>0</v>
      </c>
      <c r="E71" s="75">
        <f>C71-D71-F71</f>
        <v>0</v>
      </c>
      <c r="F71" s="74"/>
      <c r="G71" s="76"/>
      <c r="H71" s="77"/>
      <c r="I71" s="77"/>
      <c r="J71" s="77"/>
      <c r="K71" s="77"/>
      <c r="L71" s="179"/>
      <c r="M71" s="77"/>
      <c r="N71" s="77"/>
      <c r="O71" s="78"/>
      <c r="P71" s="73">
        <v>0.2</v>
      </c>
      <c r="Q71" s="74">
        <f t="shared" ref="Q71:Q72" si="52">SUM(G71:O71)*P71</f>
        <v>0</v>
      </c>
    </row>
    <row r="72" spans="1:21" s="79" customFormat="1" x14ac:dyDescent="0.2">
      <c r="A72" s="80">
        <v>3</v>
      </c>
      <c r="B72" s="73">
        <v>0.5</v>
      </c>
      <c r="C72" s="91">
        <f>'APKR-OP'!D15</f>
        <v>0</v>
      </c>
      <c r="D72" s="91">
        <f>'APKR-OP'!E15</f>
        <v>0</v>
      </c>
      <c r="E72" s="75">
        <f>C72-D72-F72</f>
        <v>0</v>
      </c>
      <c r="F72" s="74"/>
      <c r="G72" s="76"/>
      <c r="H72" s="77"/>
      <c r="I72" s="77"/>
      <c r="J72" s="77"/>
      <c r="K72" s="77"/>
      <c r="L72" s="179"/>
      <c r="M72" s="77"/>
      <c r="N72" s="77"/>
      <c r="O72" s="78"/>
      <c r="P72" s="73">
        <v>0.5</v>
      </c>
      <c r="Q72" s="74">
        <f t="shared" si="52"/>
        <v>0</v>
      </c>
    </row>
    <row r="73" spans="1:21" s="79" customFormat="1" x14ac:dyDescent="0.2">
      <c r="A73" s="88">
        <v>4</v>
      </c>
      <c r="B73" s="102">
        <v>1</v>
      </c>
      <c r="C73" s="91">
        <f>'APKR-OP'!D16</f>
        <v>0</v>
      </c>
      <c r="D73" s="91">
        <f>'APKR-OP'!E16</f>
        <v>0</v>
      </c>
      <c r="E73" s="111">
        <f>C73-D73-F73</f>
        <v>0</v>
      </c>
      <c r="F73" s="90"/>
      <c r="G73" s="112"/>
      <c r="H73" s="103"/>
      <c r="I73" s="103"/>
      <c r="J73" s="103"/>
      <c r="K73" s="103"/>
      <c r="L73" s="182"/>
      <c r="M73" s="103"/>
      <c r="N73" s="103"/>
      <c r="O73" s="113"/>
      <c r="P73" s="102">
        <v>1</v>
      </c>
      <c r="Q73" s="81">
        <f>SUM(G73:O73)*P73</f>
        <v>0</v>
      </c>
    </row>
    <row r="74" spans="1:21" s="79" customFormat="1" ht="30" customHeight="1" thickBot="1" x14ac:dyDescent="0.25">
      <c r="A74" s="119">
        <v>5</v>
      </c>
      <c r="B74" s="118" t="s">
        <v>102</v>
      </c>
      <c r="C74" s="285"/>
      <c r="D74" s="286"/>
      <c r="E74" s="286"/>
      <c r="F74" s="287"/>
      <c r="G74" s="115">
        <f>G70*B70*$G$7+G71*B71*$G$7+G72*B72*$G$7+G73*B73*$G$7</f>
        <v>0</v>
      </c>
      <c r="H74" s="109">
        <f>H70*C70*$H$7+H71*C71*$H$7+H72*C72*$H$7+H73*C73*$H$7</f>
        <v>0</v>
      </c>
      <c r="I74" s="109">
        <f>I70*D70*$I$7+I71*D71*$I$7+I72*D72*$I$7+I73*D73*$I$7</f>
        <v>0</v>
      </c>
      <c r="J74" s="109">
        <f>J70*E70*$J$7+J71*E71*$J$7+J72*E72*$J$7+J73*E73*$J$7</f>
        <v>0</v>
      </c>
      <c r="K74" s="109">
        <f>K70*F70*$K$7+K71*F71*$K$7+K72*F72*$K$7+K73*F73*$K$7</f>
        <v>0</v>
      </c>
      <c r="L74" s="181">
        <f>L70*G70*$L$7+L71*G71*$L$7+L72*G72*$L$7+L73*G73*$L$7</f>
        <v>0</v>
      </c>
      <c r="M74" s="109">
        <f>M70*G70*$M$7+M71*G71*$M$7+M72*G72*$M$7+M73*G73*$M$7</f>
        <v>0</v>
      </c>
      <c r="N74" s="109">
        <f>N70*H70*$N$7+N71*H71*$N$7+N72*H72*$N$7+N73*H73*$N$7</f>
        <v>0</v>
      </c>
      <c r="O74" s="109">
        <f>O70*I70*$O$7+O71*I71*$O$7+O72*I72*$O$7+O73*I73*$O$7</f>
        <v>0</v>
      </c>
      <c r="P74" s="116"/>
      <c r="Q74" s="162">
        <f>SUM(G74:O74)</f>
        <v>0</v>
      </c>
    </row>
    <row r="75" spans="1:21" ht="30.75" customHeight="1" thickBot="1" x14ac:dyDescent="0.25">
      <c r="A75" s="166" t="s">
        <v>11</v>
      </c>
      <c r="B75" s="96" t="s">
        <v>80</v>
      </c>
      <c r="C75" s="97">
        <f>C9+C15+C21+C27+C33+C39+C45+C51+C57+C63+C69</f>
        <v>0</v>
      </c>
      <c r="D75" s="97">
        <f>D9+D15+D21+D27+D33+D39+D45+D51+D57+D63+D69</f>
        <v>0</v>
      </c>
      <c r="E75" s="97">
        <f>E9+E15+E21+E27+E33+E39+E45+E51+E57+E63+E69</f>
        <v>0</v>
      </c>
      <c r="F75" s="97">
        <f>F9+F15+F21+F27+F33+F39+F45+F51+F57+F63+F69</f>
        <v>0</v>
      </c>
      <c r="G75" s="98">
        <f>G9+G15+G21+G27+G33+G39+G45+G51+G57+G63+G69</f>
        <v>0</v>
      </c>
      <c r="H75" s="99">
        <f t="shared" ref="H75:O75" si="53">H9+H15+H21+H27+H33+H39+H45+H51+H57+H63+H69</f>
        <v>0</v>
      </c>
      <c r="I75" s="99">
        <f t="shared" si="53"/>
        <v>0</v>
      </c>
      <c r="J75" s="99">
        <f t="shared" si="53"/>
        <v>0</v>
      </c>
      <c r="K75" s="99">
        <f t="shared" si="53"/>
        <v>0</v>
      </c>
      <c r="L75" s="183">
        <f t="shared" si="53"/>
        <v>0</v>
      </c>
      <c r="M75" s="99">
        <f t="shared" si="53"/>
        <v>0</v>
      </c>
      <c r="N75" s="99">
        <f t="shared" si="53"/>
        <v>0</v>
      </c>
      <c r="O75" s="100">
        <f t="shared" si="53"/>
        <v>0</v>
      </c>
      <c r="P75" s="101"/>
      <c r="Q75" s="101"/>
      <c r="R75" s="89"/>
      <c r="S75" s="89"/>
      <c r="T75" s="89"/>
      <c r="U75" s="89"/>
    </row>
    <row r="76" spans="1:21" ht="15.75" thickBot="1" x14ac:dyDescent="0.3">
      <c r="A76" s="163" t="s">
        <v>12</v>
      </c>
      <c r="B76" s="172" t="s">
        <v>81</v>
      </c>
      <c r="C76" s="288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90"/>
      <c r="Q76" s="171">
        <f>Q9+Q15+Q21+Q27+Q33+Q39+Q45+Q51+Q57+Q63+Q69</f>
        <v>0</v>
      </c>
      <c r="R76" s="89"/>
      <c r="S76" s="89"/>
      <c r="T76" s="89"/>
      <c r="U76" s="89"/>
    </row>
    <row r="77" spans="1:21" s="71" customFormat="1" ht="39.75" customHeight="1" thickBot="1" x14ac:dyDescent="0.25">
      <c r="A77" s="163" t="s">
        <v>21</v>
      </c>
      <c r="B77" s="164" t="s">
        <v>82</v>
      </c>
      <c r="C77" s="279"/>
      <c r="D77" s="280"/>
      <c r="E77" s="280"/>
      <c r="F77" s="281"/>
      <c r="G77" s="167">
        <f>G14+G20+G26+G32+G38+G44+G50+G56+G62+G68+G74</f>
        <v>0</v>
      </c>
      <c r="H77" s="165">
        <f t="shared" ref="H77:O77" si="54">H14+H20+H26+H32+H38+H44+H50+H56+H62+H68+H74</f>
        <v>0</v>
      </c>
      <c r="I77" s="165">
        <f t="shared" si="54"/>
        <v>0</v>
      </c>
      <c r="J77" s="165">
        <f t="shared" si="54"/>
        <v>0</v>
      </c>
      <c r="K77" s="165">
        <f t="shared" si="54"/>
        <v>0</v>
      </c>
      <c r="L77" s="184">
        <f t="shared" si="54"/>
        <v>0</v>
      </c>
      <c r="M77" s="165">
        <f t="shared" si="54"/>
        <v>0</v>
      </c>
      <c r="N77" s="165">
        <f t="shared" si="54"/>
        <v>0</v>
      </c>
      <c r="O77" s="168">
        <f t="shared" si="54"/>
        <v>0</v>
      </c>
      <c r="P77" s="170"/>
      <c r="Q77" s="169">
        <f>Q14+Q20+Q26+Q32+Q38+Q44+Q50+Q56+Q62+Q68+Q74</f>
        <v>0</v>
      </c>
    </row>
    <row r="79" spans="1:21" ht="14.25" x14ac:dyDescent="0.2">
      <c r="B79" s="11" t="s">
        <v>103</v>
      </c>
    </row>
  </sheetData>
  <mergeCells count="27">
    <mergeCell ref="A6:A7"/>
    <mergeCell ref="B6:B7"/>
    <mergeCell ref="D6:D7"/>
    <mergeCell ref="A1:B1"/>
    <mergeCell ref="A2:Q2"/>
    <mergeCell ref="A3:Q3"/>
    <mergeCell ref="A4:Q4"/>
    <mergeCell ref="D5:Q5"/>
    <mergeCell ref="C6:C7"/>
    <mergeCell ref="E6:E7"/>
    <mergeCell ref="F6:F7"/>
    <mergeCell ref="G6:O6"/>
    <mergeCell ref="Q6:Q7"/>
    <mergeCell ref="P6:P7"/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P76"/>
  </mergeCells>
  <printOptions horizontalCentered="1"/>
  <pageMargins left="0.196850393700787" right="0.15748031496063" top="0.35433070866141703" bottom="0.23622047244094499" header="0.15748031496063" footer="0.15748031496063"/>
  <pageSetup paperSize="9" scale="44" orientation="landscape" r:id="rId1"/>
  <headerFooter>
    <oddHeader xml:space="preserve">&amp;L&amp;"Tahoma,Regular"&amp;10Bank/Savings House__________________________&amp;R&amp;"Tahoma,Regular"&amp;10APKR - Off balance sheet Form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60" zoomScaleNormal="60" workbookViewId="0">
      <selection activeCell="C36" sqref="C36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2.7109375" style="1" customWidth="1"/>
    <col min="5" max="5" width="13.42578125" style="1" customWidth="1"/>
    <col min="6" max="6" width="12.7109375" style="1" customWidth="1"/>
    <col min="7" max="7" width="16" style="1" customWidth="1"/>
    <col min="8" max="8" width="19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6" width="17.42578125" style="1" customWidth="1"/>
    <col min="17" max="17" width="20.85546875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62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2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20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4.2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30.75" customHeight="1" thickBot="1" x14ac:dyDescent="0.3">
      <c r="B79" s="25" t="s">
        <v>2</v>
      </c>
      <c r="C79" s="276" t="s">
        <v>63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39" orientation="landscape" horizontalDpi="4294967292" r:id="rId1"/>
  <headerFooter alignWithMargins="0">
    <oddHeader xml:space="preserve">&amp;L&amp;"Tahoma,Regular"&amp;10Bank/Savings House_________________________&amp;R&amp;"Tahoma,Regular"&amp;10APKR - LSRV Form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58" zoomScaleNormal="58" workbookViewId="0">
      <selection activeCell="C37" sqref="C37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" style="1" customWidth="1"/>
    <col min="6" max="6" width="12.7109375" style="1" customWidth="1"/>
    <col min="7" max="7" width="16" style="1" customWidth="1"/>
    <col min="8" max="8" width="18.85546875" style="1" customWidth="1"/>
    <col min="9" max="9" width="12.8554687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1.85546875" style="1" customWidth="1"/>
    <col min="15" max="15" width="18.5703125" style="1" customWidth="1"/>
    <col min="16" max="16" width="19.7109375" style="1" customWidth="1"/>
    <col min="17" max="17" width="19.28515625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64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5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9.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ht="15.75" customHeight="1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ht="15.75" customHeight="1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65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38" orientation="landscape" horizontalDpi="4294967292" r:id="rId1"/>
  <headerFooter alignWithMargins="0">
    <oddHeader xml:space="preserve">&amp;L&amp;"Tahoma,Regular"&amp;10Bank/Savings House_________________________&amp;R&amp;"Tahoma,Regular"&amp;10APKR - JI Form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1" zoomScaleNormal="71" workbookViewId="0">
      <selection activeCell="C24" sqref="C24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59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53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MRB and MO Form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29" sqref="C29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710937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60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49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B Form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12" sqref="C12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61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50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DTD Form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1" zoomScaleNormal="71" workbookViewId="0">
      <pane xSplit="3" ySplit="9" topLeftCell="I10" activePane="bottomRight" state="frozen"/>
      <selection pane="topRight" activeCell="D1" sqref="D1"/>
      <selection pane="bottomLeft" activeCell="A10" sqref="A10"/>
      <selection pane="bottomRight" activeCell="C22" sqref="C22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66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67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4" right="0.18" top="0.38" bottom="0.22" header="0.17" footer="0.17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PMK Form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topLeftCell="B13" zoomScale="70" zoomScaleNormal="70" workbookViewId="0">
      <selection activeCell="C7" sqref="C7:C8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68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223">
        <v>1</v>
      </c>
      <c r="C9" s="200">
        <v>2</v>
      </c>
      <c r="D9" s="200">
        <v>3</v>
      </c>
      <c r="E9" s="3">
        <v>4</v>
      </c>
      <c r="F9" s="223" t="s">
        <v>13</v>
      </c>
      <c r="G9" s="223">
        <v>6</v>
      </c>
      <c r="H9" s="223" t="s">
        <v>14</v>
      </c>
      <c r="I9" s="223">
        <v>8</v>
      </c>
      <c r="J9" s="223">
        <v>9</v>
      </c>
      <c r="K9" s="225">
        <v>10</v>
      </c>
      <c r="L9" s="223">
        <v>11</v>
      </c>
      <c r="M9" s="223">
        <v>12</v>
      </c>
      <c r="N9" s="223">
        <v>13</v>
      </c>
      <c r="O9" s="175">
        <v>14</v>
      </c>
      <c r="P9" s="225">
        <v>15</v>
      </c>
      <c r="Q9" s="225">
        <v>16</v>
      </c>
      <c r="R9" s="22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69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PSO Form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101"/>
  <sheetViews>
    <sheetView zoomScale="70" zoomScaleNormal="70" workbookViewId="0">
      <selection activeCell="C7" sqref="C7:C8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254"/>
      <c r="C1" s="254"/>
    </row>
    <row r="2" spans="2:18" x14ac:dyDescent="0.2">
      <c r="B2" s="257" t="s">
        <v>54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2:18" x14ac:dyDescent="0.2">
      <c r="B3" s="256" t="s">
        <v>105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18" x14ac:dyDescent="0.2">
      <c r="B4" s="256" t="s">
        <v>70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2:18" x14ac:dyDescent="0.2">
      <c r="B5" s="256" t="s">
        <v>57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2:18" ht="15" customHeight="1" thickBot="1" x14ac:dyDescent="0.25">
      <c r="E6" s="251" t="s">
        <v>31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ht="47.25" customHeight="1" thickBot="1" x14ac:dyDescent="0.25">
      <c r="B7" s="249" t="s">
        <v>22</v>
      </c>
      <c r="C7" s="258" t="s">
        <v>23</v>
      </c>
      <c r="D7" s="249" t="s">
        <v>24</v>
      </c>
      <c r="E7" s="249" t="s">
        <v>25</v>
      </c>
      <c r="F7" s="249" t="s">
        <v>26</v>
      </c>
      <c r="G7" s="249" t="s">
        <v>27</v>
      </c>
      <c r="H7" s="249" t="s">
        <v>29</v>
      </c>
      <c r="I7" s="249" t="s">
        <v>28</v>
      </c>
      <c r="J7" s="249" t="s">
        <v>106</v>
      </c>
      <c r="K7" s="260" t="s">
        <v>107</v>
      </c>
      <c r="L7" s="252" t="s">
        <v>108</v>
      </c>
      <c r="M7" s="253"/>
      <c r="N7" s="249" t="s">
        <v>28</v>
      </c>
      <c r="O7" s="262" t="s">
        <v>109</v>
      </c>
      <c r="P7" s="263"/>
      <c r="Q7" s="263"/>
      <c r="R7" s="264"/>
    </row>
    <row r="8" spans="2:18" ht="118.5" customHeight="1" thickBot="1" x14ac:dyDescent="0.25">
      <c r="B8" s="255"/>
      <c r="C8" s="259"/>
      <c r="D8" s="250"/>
      <c r="E8" s="250"/>
      <c r="F8" s="237"/>
      <c r="G8" s="237"/>
      <c r="H8" s="237"/>
      <c r="I8" s="250"/>
      <c r="J8" s="250"/>
      <c r="K8" s="261"/>
      <c r="L8" s="3" t="s">
        <v>110</v>
      </c>
      <c r="M8" s="3" t="s">
        <v>111</v>
      </c>
      <c r="N8" s="250"/>
      <c r="O8" s="224" t="s">
        <v>112</v>
      </c>
      <c r="P8" s="223" t="s">
        <v>113</v>
      </c>
      <c r="Q8" s="223" t="s">
        <v>114</v>
      </c>
      <c r="R8" s="223" t="s">
        <v>30</v>
      </c>
    </row>
    <row r="9" spans="2:18" s="13" customFormat="1" ht="14.25" customHeight="1" thickBot="1" x14ac:dyDescent="0.3">
      <c r="B9" s="193">
        <v>1</v>
      </c>
      <c r="C9" s="200">
        <v>2</v>
      </c>
      <c r="D9" s="200">
        <v>3</v>
      </c>
      <c r="E9" s="3">
        <v>4</v>
      </c>
      <c r="F9" s="193" t="s">
        <v>13</v>
      </c>
      <c r="G9" s="193">
        <v>6</v>
      </c>
      <c r="H9" s="193" t="s">
        <v>14</v>
      </c>
      <c r="I9" s="193">
        <v>8</v>
      </c>
      <c r="J9" s="193">
        <v>9</v>
      </c>
      <c r="K9" s="195">
        <v>10</v>
      </c>
      <c r="L9" s="193">
        <v>11</v>
      </c>
      <c r="M9" s="193">
        <v>12</v>
      </c>
      <c r="N9" s="193">
        <v>13</v>
      </c>
      <c r="O9" s="175">
        <v>14</v>
      </c>
      <c r="P9" s="195">
        <v>15</v>
      </c>
      <c r="Q9" s="195">
        <v>16</v>
      </c>
      <c r="R9" s="193" t="s">
        <v>15</v>
      </c>
    </row>
    <row r="10" spans="2:18" ht="39.75" customHeight="1" x14ac:dyDescent="0.2">
      <c r="B10" s="15" t="s">
        <v>0</v>
      </c>
      <c r="C10" s="201" t="s">
        <v>34</v>
      </c>
      <c r="D10" s="19">
        <f>D12+D11</f>
        <v>0</v>
      </c>
      <c r="E10" s="15">
        <f>E11+E12</f>
        <v>0</v>
      </c>
      <c r="F10" s="15">
        <f>D10-E10</f>
        <v>0</v>
      </c>
      <c r="G10" s="234"/>
      <c r="H10" s="234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2:18" ht="14.25" customHeight="1" x14ac:dyDescent="0.2">
      <c r="B11" s="16">
        <v>1</v>
      </c>
      <c r="C11" s="202" t="s">
        <v>35</v>
      </c>
      <c r="D11" s="17"/>
      <c r="E11" s="16"/>
      <c r="F11" s="16">
        <f>D11-E11</f>
        <v>0</v>
      </c>
      <c r="G11" s="228"/>
      <c r="H11" s="242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2:18" ht="14.25" customHeight="1" x14ac:dyDescent="0.2">
      <c r="B12" s="16">
        <v>2</v>
      </c>
      <c r="C12" s="202" t="s">
        <v>36</v>
      </c>
      <c r="D12" s="41">
        <f>D13+D14+D15+D16</f>
        <v>0</v>
      </c>
      <c r="E12" s="16">
        <f>E13+E14+E15+E16</f>
        <v>0</v>
      </c>
      <c r="F12" s="16">
        <f t="shared" ref="F12:F15" si="0">D12-E12</f>
        <v>0</v>
      </c>
      <c r="G12" s="242"/>
      <c r="H12" s="16">
        <f>H13+H14+H15+H16</f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2:18" ht="14.25" customHeight="1" x14ac:dyDescent="0.2">
      <c r="B13" s="35" t="s">
        <v>16</v>
      </c>
      <c r="C13" s="203" t="s">
        <v>37</v>
      </c>
      <c r="D13" s="21"/>
      <c r="E13" s="16"/>
      <c r="F13" s="16">
        <f t="shared" si="0"/>
        <v>0</v>
      </c>
      <c r="G13" s="21">
        <v>0</v>
      </c>
      <c r="H13" s="17">
        <f>F13*G13</f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2:18" ht="14.25" customHeight="1" x14ac:dyDescent="0.2">
      <c r="B14" s="35" t="s">
        <v>17</v>
      </c>
      <c r="C14" s="203" t="s">
        <v>38</v>
      </c>
      <c r="D14" s="21"/>
      <c r="E14" s="16"/>
      <c r="F14" s="16">
        <f t="shared" si="0"/>
        <v>0</v>
      </c>
      <c r="G14" s="21">
        <v>0.2</v>
      </c>
      <c r="H14" s="17">
        <f t="shared" ref="H14:H15" si="1">F14*G14</f>
        <v>0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2:18" ht="14.25" customHeight="1" x14ac:dyDescent="0.2">
      <c r="B15" s="35" t="s">
        <v>18</v>
      </c>
      <c r="C15" s="203" t="s">
        <v>39</v>
      </c>
      <c r="D15" s="21"/>
      <c r="E15" s="16"/>
      <c r="F15" s="16">
        <f t="shared" si="0"/>
        <v>0</v>
      </c>
      <c r="G15" s="21">
        <v>0.5</v>
      </c>
      <c r="H15" s="17">
        <f t="shared" si="1"/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2:18" ht="14.25" customHeight="1" thickBot="1" x14ac:dyDescent="0.25">
      <c r="B16" s="36" t="s">
        <v>19</v>
      </c>
      <c r="C16" s="203" t="s">
        <v>40</v>
      </c>
      <c r="D16" s="21"/>
      <c r="E16" s="16"/>
      <c r="F16" s="16">
        <f>D16-E16</f>
        <v>0</v>
      </c>
      <c r="G16" s="21">
        <v>1</v>
      </c>
      <c r="H16" s="29">
        <f>F16*G16</f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</row>
    <row r="17" spans="2:18" ht="35.25" customHeight="1" thickBot="1" x14ac:dyDescent="0.25">
      <c r="B17" s="3" t="s">
        <v>1</v>
      </c>
      <c r="C17" s="204" t="s">
        <v>41</v>
      </c>
      <c r="D17" s="2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13.5" customHeight="1" x14ac:dyDescent="0.2">
      <c r="B18" s="238">
        <v>3</v>
      </c>
      <c r="C18" s="205">
        <v>0</v>
      </c>
      <c r="D18" s="19">
        <f>D20+D21</f>
        <v>0</v>
      </c>
      <c r="E18" s="19">
        <f>E20+E21</f>
        <v>0</v>
      </c>
      <c r="F18" s="19">
        <f>D18-E18</f>
        <v>0</v>
      </c>
      <c r="G18" s="231"/>
      <c r="H18" s="234"/>
      <c r="I18" s="240">
        <v>0</v>
      </c>
      <c r="J18" s="19"/>
      <c r="K18" s="161">
        <f>F18</f>
        <v>0</v>
      </c>
      <c r="L18" s="234"/>
      <c r="M18" s="234"/>
      <c r="N18" s="246"/>
      <c r="O18" s="37"/>
      <c r="P18" s="243"/>
      <c r="Q18" s="243"/>
      <c r="R18" s="17">
        <f>O18</f>
        <v>0</v>
      </c>
    </row>
    <row r="19" spans="2:18" ht="13.5" customHeight="1" x14ac:dyDescent="0.2">
      <c r="B19" s="239"/>
      <c r="C19" s="206" t="s">
        <v>32</v>
      </c>
      <c r="D19" s="20"/>
      <c r="E19" s="20"/>
      <c r="F19" s="20">
        <f>D19-E19</f>
        <v>0</v>
      </c>
      <c r="G19" s="232"/>
      <c r="H19" s="228"/>
      <c r="I19" s="241"/>
      <c r="J19" s="190"/>
      <c r="K19" s="160"/>
      <c r="L19" s="228"/>
      <c r="M19" s="228"/>
      <c r="N19" s="247"/>
      <c r="O19" s="160"/>
      <c r="P19" s="244"/>
      <c r="Q19" s="244"/>
      <c r="R19" s="227"/>
    </row>
    <row r="20" spans="2:18" ht="13.5" customHeight="1" x14ac:dyDescent="0.2">
      <c r="B20" s="239"/>
      <c r="C20" s="207" t="s">
        <v>42</v>
      </c>
      <c r="D20" s="17"/>
      <c r="E20" s="17"/>
      <c r="F20" s="17">
        <f t="shared" ref="F20:F23" si="2">D20-E20</f>
        <v>0</v>
      </c>
      <c r="G20" s="232"/>
      <c r="H20" s="228"/>
      <c r="I20" s="241"/>
      <c r="J20" s="191"/>
      <c r="K20" s="160"/>
      <c r="L20" s="228"/>
      <c r="M20" s="228"/>
      <c r="N20" s="247"/>
      <c r="O20" s="160"/>
      <c r="P20" s="244"/>
      <c r="Q20" s="244"/>
      <c r="R20" s="228"/>
    </row>
    <row r="21" spans="2:18" ht="14.25" customHeight="1" x14ac:dyDescent="0.2">
      <c r="B21" s="239"/>
      <c r="C21" s="207" t="s">
        <v>43</v>
      </c>
      <c r="D21" s="17"/>
      <c r="E21" s="17"/>
      <c r="F21" s="123">
        <f t="shared" si="2"/>
        <v>0</v>
      </c>
      <c r="G21" s="232"/>
      <c r="H21" s="228"/>
      <c r="I21" s="241"/>
      <c r="J21" s="191"/>
      <c r="K21" s="160"/>
      <c r="L21" s="228"/>
      <c r="M21" s="228"/>
      <c r="N21" s="247"/>
      <c r="O21" s="160"/>
      <c r="P21" s="244"/>
      <c r="Q21" s="244"/>
      <c r="R21" s="228"/>
    </row>
    <row r="22" spans="2:18" ht="13.5" customHeight="1" thickBot="1" x14ac:dyDescent="0.25">
      <c r="B22" s="239"/>
      <c r="C22" s="208"/>
      <c r="D22" s="191"/>
      <c r="E22" s="191"/>
      <c r="F22" s="128"/>
      <c r="G22" s="233"/>
      <c r="H22" s="229"/>
      <c r="I22" s="241"/>
      <c r="J22" s="191"/>
      <c r="K22" s="159"/>
      <c r="L22" s="229"/>
      <c r="M22" s="229"/>
      <c r="N22" s="248"/>
      <c r="O22" s="159"/>
      <c r="P22" s="245"/>
      <c r="Q22" s="245"/>
      <c r="R22" s="229"/>
    </row>
    <row r="23" spans="2:18" ht="13.5" customHeight="1" x14ac:dyDescent="0.2">
      <c r="B23" s="265">
        <v>4</v>
      </c>
      <c r="C23" s="205">
        <v>0.2</v>
      </c>
      <c r="D23" s="19">
        <f>D25+D26</f>
        <v>0</v>
      </c>
      <c r="E23" s="19">
        <f>E25+E26</f>
        <v>0</v>
      </c>
      <c r="F23" s="19">
        <f t="shared" si="2"/>
        <v>0</v>
      </c>
      <c r="G23" s="231"/>
      <c r="H23" s="234"/>
      <c r="I23" s="268">
        <v>0.2</v>
      </c>
      <c r="J23" s="19"/>
      <c r="K23" s="48"/>
      <c r="L23" s="48"/>
      <c r="M23" s="48"/>
      <c r="N23" s="49"/>
      <c r="O23" s="50"/>
      <c r="P23" s="92"/>
      <c r="Q23" s="92"/>
      <c r="R23" s="93">
        <f>SUM(R27:R29)</f>
        <v>0</v>
      </c>
    </row>
    <row r="24" spans="2:18" ht="13.5" customHeight="1" x14ac:dyDescent="0.2">
      <c r="B24" s="266"/>
      <c r="C24" s="206" t="s">
        <v>33</v>
      </c>
      <c r="D24" s="20"/>
      <c r="E24" s="20"/>
      <c r="F24" s="20">
        <f>D24-E24</f>
        <v>0</v>
      </c>
      <c r="G24" s="232"/>
      <c r="H24" s="228"/>
      <c r="I24" s="269"/>
      <c r="J24" s="227"/>
      <c r="K24" s="47"/>
      <c r="L24" s="47"/>
      <c r="M24" s="47"/>
      <c r="N24" s="47"/>
      <c r="O24" s="51"/>
      <c r="P24" s="51"/>
      <c r="Q24" s="51"/>
      <c r="R24" s="51"/>
    </row>
    <row r="25" spans="2:18" ht="13.5" customHeight="1" x14ac:dyDescent="0.2">
      <c r="B25" s="266"/>
      <c r="C25" s="207" t="s">
        <v>42</v>
      </c>
      <c r="D25" s="17"/>
      <c r="E25" s="17"/>
      <c r="F25" s="17">
        <f t="shared" ref="F25:F26" si="3">D25-E25</f>
        <v>0</v>
      </c>
      <c r="G25" s="232"/>
      <c r="H25" s="228"/>
      <c r="I25" s="269"/>
      <c r="J25" s="236"/>
      <c r="K25" s="17"/>
      <c r="L25" s="47"/>
      <c r="M25" s="47"/>
      <c r="N25" s="47"/>
      <c r="O25" s="51"/>
      <c r="P25" s="51"/>
      <c r="Q25" s="51"/>
      <c r="R25" s="51"/>
    </row>
    <row r="26" spans="2:18" ht="13.5" customHeight="1" x14ac:dyDescent="0.2">
      <c r="B26" s="266"/>
      <c r="C26" s="207" t="s">
        <v>43</v>
      </c>
      <c r="D26" s="17"/>
      <c r="E26" s="17"/>
      <c r="F26" s="123">
        <f t="shared" si="3"/>
        <v>0</v>
      </c>
      <c r="G26" s="232"/>
      <c r="H26" s="228"/>
      <c r="I26" s="269"/>
      <c r="J26" s="236"/>
      <c r="K26" s="17"/>
      <c r="L26" s="47"/>
      <c r="M26" s="47"/>
      <c r="N26" s="47"/>
      <c r="O26" s="51"/>
      <c r="P26" s="51"/>
      <c r="Q26" s="51"/>
      <c r="R26" s="51"/>
    </row>
    <row r="27" spans="2:18" ht="13.5" customHeight="1" x14ac:dyDescent="0.2">
      <c r="B27" s="266"/>
      <c r="C27" s="209"/>
      <c r="D27" s="47"/>
      <c r="E27" s="47"/>
      <c r="F27" s="47"/>
      <c r="G27" s="232"/>
      <c r="H27" s="228"/>
      <c r="I27" s="269"/>
      <c r="J27" s="236"/>
      <c r="K27" s="51"/>
      <c r="L27" s="17"/>
      <c r="M27" s="17"/>
      <c r="N27" s="21">
        <v>0</v>
      </c>
      <c r="O27" s="124"/>
      <c r="P27" s="30"/>
      <c r="Q27" s="30"/>
      <c r="R27" s="31">
        <f>P27+Q27</f>
        <v>0</v>
      </c>
    </row>
    <row r="28" spans="2:18" ht="13.5" customHeight="1" x14ac:dyDescent="0.2">
      <c r="B28" s="266"/>
      <c r="C28" s="209"/>
      <c r="D28" s="47"/>
      <c r="E28" s="47"/>
      <c r="F28" s="47"/>
      <c r="G28" s="232"/>
      <c r="H28" s="228"/>
      <c r="I28" s="269"/>
      <c r="J28" s="236"/>
      <c r="K28" s="51"/>
      <c r="L28" s="122"/>
      <c r="M28" s="122"/>
      <c r="N28" s="21">
        <v>0.1</v>
      </c>
      <c r="O28" s="125"/>
      <c r="P28" s="30"/>
      <c r="Q28" s="30"/>
      <c r="R28" s="31">
        <f>P28+Q28</f>
        <v>0</v>
      </c>
    </row>
    <row r="29" spans="2:18" ht="13.5" customHeight="1" thickBot="1" x14ac:dyDescent="0.25">
      <c r="B29" s="267"/>
      <c r="C29" s="126"/>
      <c r="D29" s="126"/>
      <c r="E29" s="126"/>
      <c r="F29" s="126"/>
      <c r="G29" s="233"/>
      <c r="H29" s="229"/>
      <c r="I29" s="270"/>
      <c r="J29" s="237"/>
      <c r="K29" s="94">
        <f>K25+K26</f>
        <v>0</v>
      </c>
      <c r="L29" s="18"/>
      <c r="M29" s="18"/>
      <c r="N29" s="28">
        <v>0.2</v>
      </c>
      <c r="O29" s="32"/>
      <c r="P29" s="32"/>
      <c r="Q29" s="32"/>
      <c r="R29" s="33">
        <f>O29+P29+Q29</f>
        <v>0</v>
      </c>
    </row>
    <row r="30" spans="2:18" ht="13.5" customHeight="1" x14ac:dyDescent="0.2">
      <c r="B30" s="273">
        <v>5</v>
      </c>
      <c r="C30" s="210">
        <v>0.35</v>
      </c>
      <c r="D30" s="19">
        <f>D32+D33</f>
        <v>0</v>
      </c>
      <c r="E30" s="19">
        <f>E32+E33</f>
        <v>0</v>
      </c>
      <c r="F30" s="19">
        <f>D30-E30</f>
        <v>0</v>
      </c>
      <c r="G30" s="231"/>
      <c r="H30" s="231"/>
      <c r="I30" s="271">
        <v>0.35</v>
      </c>
      <c r="J30" s="127"/>
      <c r="K30" s="134"/>
      <c r="L30" s="134"/>
      <c r="M30" s="136"/>
      <c r="N30" s="138"/>
      <c r="O30" s="142"/>
      <c r="P30" s="142"/>
      <c r="Q30" s="142"/>
      <c r="R30" s="42">
        <f>SUM(R34:R37)</f>
        <v>0</v>
      </c>
    </row>
    <row r="31" spans="2:18" ht="20.25" customHeight="1" x14ac:dyDescent="0.2">
      <c r="B31" s="236"/>
      <c r="C31" s="206" t="s">
        <v>33</v>
      </c>
      <c r="D31" s="20"/>
      <c r="E31" s="20"/>
      <c r="F31" s="20">
        <f>D31-E31</f>
        <v>0</v>
      </c>
      <c r="G31" s="232"/>
      <c r="H31" s="232"/>
      <c r="I31" s="236"/>
      <c r="J31" s="235"/>
      <c r="K31" s="135"/>
      <c r="L31" s="135"/>
      <c r="M31" s="199"/>
      <c r="N31" s="139"/>
      <c r="O31" s="143"/>
      <c r="P31" s="144"/>
      <c r="Q31" s="144"/>
      <c r="R31" s="146"/>
    </row>
    <row r="32" spans="2:18" ht="13.5" customHeight="1" x14ac:dyDescent="0.2">
      <c r="B32" s="236"/>
      <c r="C32" s="207" t="s">
        <v>42</v>
      </c>
      <c r="D32" s="17"/>
      <c r="E32" s="17"/>
      <c r="F32" s="17">
        <f t="shared" ref="F32:F33" si="4">D32-E32</f>
        <v>0</v>
      </c>
      <c r="G32" s="232"/>
      <c r="H32" s="232"/>
      <c r="I32" s="236"/>
      <c r="J32" s="236"/>
      <c r="K32" s="17"/>
      <c r="L32" s="135"/>
      <c r="M32" s="137"/>
      <c r="N32" s="139"/>
      <c r="O32" s="143"/>
      <c r="P32" s="144"/>
      <c r="Q32" s="144"/>
      <c r="R32" s="146"/>
    </row>
    <row r="33" spans="2:18" ht="13.5" customHeight="1" x14ac:dyDescent="0.2">
      <c r="B33" s="236"/>
      <c r="C33" s="207" t="s">
        <v>43</v>
      </c>
      <c r="D33" s="17"/>
      <c r="E33" s="17"/>
      <c r="F33" s="17">
        <f t="shared" si="4"/>
        <v>0</v>
      </c>
      <c r="G33" s="232"/>
      <c r="H33" s="232"/>
      <c r="I33" s="236"/>
      <c r="J33" s="236"/>
      <c r="K33" s="17"/>
      <c r="L33" s="135"/>
      <c r="M33" s="135"/>
      <c r="N33" s="140"/>
      <c r="O33" s="143"/>
      <c r="P33" s="144"/>
      <c r="Q33" s="144"/>
      <c r="R33" s="146"/>
    </row>
    <row r="34" spans="2:18" ht="13.5" customHeight="1" x14ac:dyDescent="0.2">
      <c r="B34" s="236"/>
      <c r="C34" s="211"/>
      <c r="D34" s="190"/>
      <c r="E34" s="190"/>
      <c r="F34" s="47"/>
      <c r="G34" s="232"/>
      <c r="H34" s="232"/>
      <c r="I34" s="236"/>
      <c r="J34" s="236"/>
      <c r="K34" s="129"/>
      <c r="L34" s="130"/>
      <c r="M34" s="43"/>
      <c r="N34" s="131">
        <v>0</v>
      </c>
      <c r="O34" s="145"/>
      <c r="P34" s="30"/>
      <c r="Q34" s="30"/>
      <c r="R34" s="31">
        <f>P34+Q34</f>
        <v>0</v>
      </c>
    </row>
    <row r="35" spans="2:18" ht="13.5" customHeight="1" x14ac:dyDescent="0.2">
      <c r="B35" s="236"/>
      <c r="C35" s="211"/>
      <c r="D35" s="190"/>
      <c r="E35" s="190"/>
      <c r="F35" s="47"/>
      <c r="G35" s="232"/>
      <c r="H35" s="232"/>
      <c r="I35" s="236"/>
      <c r="J35" s="236"/>
      <c r="K35" s="129"/>
      <c r="L35" s="130"/>
      <c r="M35" s="43"/>
      <c r="N35" s="131">
        <v>0.1</v>
      </c>
      <c r="O35" s="145"/>
      <c r="P35" s="30"/>
      <c r="Q35" s="30"/>
      <c r="R35" s="31">
        <f>P35+Q35</f>
        <v>0</v>
      </c>
    </row>
    <row r="36" spans="2:18" ht="13.5" customHeight="1" x14ac:dyDescent="0.2">
      <c r="B36" s="236"/>
      <c r="C36" s="211"/>
      <c r="D36" s="190"/>
      <c r="E36" s="190"/>
      <c r="F36" s="191"/>
      <c r="G36" s="232"/>
      <c r="H36" s="232"/>
      <c r="I36" s="236"/>
      <c r="J36" s="236"/>
      <c r="K36" s="46"/>
      <c r="L36" s="130"/>
      <c r="M36" s="43"/>
      <c r="N36" s="131">
        <v>0.2</v>
      </c>
      <c r="O36" s="145"/>
      <c r="P36" s="30"/>
      <c r="Q36" s="30"/>
      <c r="R36" s="31">
        <f>P36+Q36</f>
        <v>0</v>
      </c>
    </row>
    <row r="37" spans="2:18" ht="13.5" customHeight="1" thickBot="1" x14ac:dyDescent="0.25">
      <c r="B37" s="237"/>
      <c r="C37" s="212"/>
      <c r="D37" s="128"/>
      <c r="E37" s="128"/>
      <c r="F37" s="128"/>
      <c r="G37" s="233"/>
      <c r="H37" s="233"/>
      <c r="I37" s="237"/>
      <c r="J37" s="237"/>
      <c r="K37" s="44">
        <f>K32+K33</f>
        <v>0</v>
      </c>
      <c r="L37" s="44"/>
      <c r="M37" s="133"/>
      <c r="N37" s="132">
        <v>0.35</v>
      </c>
      <c r="O37" s="45"/>
      <c r="P37" s="30"/>
      <c r="Q37" s="30"/>
      <c r="R37" s="141">
        <f>O37+P37+Q37</f>
        <v>0</v>
      </c>
    </row>
    <row r="38" spans="2:18" ht="13.5" customHeight="1" x14ac:dyDescent="0.2">
      <c r="B38" s="238">
        <v>6</v>
      </c>
      <c r="C38" s="205">
        <v>0.5</v>
      </c>
      <c r="D38" s="19">
        <f>D40+D41</f>
        <v>0</v>
      </c>
      <c r="E38" s="19">
        <f>E40+E41</f>
        <v>0</v>
      </c>
      <c r="F38" s="19">
        <f>D38-E38</f>
        <v>0</v>
      </c>
      <c r="G38" s="234"/>
      <c r="H38" s="234"/>
      <c r="I38" s="240">
        <v>0.5</v>
      </c>
      <c r="J38" s="19"/>
      <c r="K38" s="191"/>
      <c r="L38" s="48"/>
      <c r="M38" s="48"/>
      <c r="N38" s="49"/>
      <c r="O38" s="197"/>
      <c r="P38" s="197"/>
      <c r="Q38" s="197"/>
      <c r="R38" s="194">
        <f>SUM(R42:R45)</f>
        <v>0</v>
      </c>
    </row>
    <row r="39" spans="2:18" ht="13.5" customHeight="1" x14ac:dyDescent="0.2">
      <c r="B39" s="239"/>
      <c r="C39" s="206" t="s">
        <v>32</v>
      </c>
      <c r="D39" s="20"/>
      <c r="E39" s="20"/>
      <c r="F39" s="20">
        <f>D39-E39</f>
        <v>0</v>
      </c>
      <c r="G39" s="228"/>
      <c r="H39" s="228"/>
      <c r="I39" s="241"/>
      <c r="J39" s="227"/>
      <c r="K39" s="47"/>
      <c r="L39" s="47"/>
      <c r="M39" s="191"/>
      <c r="N39" s="47"/>
      <c r="O39" s="47"/>
      <c r="P39" s="47"/>
      <c r="Q39" s="47"/>
      <c r="R39" s="47"/>
    </row>
    <row r="40" spans="2:18" ht="13.5" customHeight="1" x14ac:dyDescent="0.2">
      <c r="B40" s="239"/>
      <c r="C40" s="207" t="s">
        <v>42</v>
      </c>
      <c r="D40" s="17"/>
      <c r="E40" s="17"/>
      <c r="F40" s="17">
        <f t="shared" ref="F40:F41" si="5">D40-E40</f>
        <v>0</v>
      </c>
      <c r="G40" s="228"/>
      <c r="H40" s="228"/>
      <c r="I40" s="241"/>
      <c r="J40" s="236"/>
      <c r="K40" s="17"/>
      <c r="L40" s="47"/>
      <c r="M40" s="47"/>
      <c r="N40" s="139"/>
      <c r="O40" s="147"/>
      <c r="P40" s="148"/>
      <c r="Q40" s="148"/>
      <c r="R40" s="51"/>
    </row>
    <row r="41" spans="2:18" ht="13.5" customHeight="1" x14ac:dyDescent="0.2">
      <c r="B41" s="239"/>
      <c r="C41" s="207" t="s">
        <v>43</v>
      </c>
      <c r="D41" s="17"/>
      <c r="E41" s="17"/>
      <c r="F41" s="17">
        <f t="shared" si="5"/>
        <v>0</v>
      </c>
      <c r="G41" s="228"/>
      <c r="H41" s="228"/>
      <c r="I41" s="241"/>
      <c r="J41" s="236"/>
      <c r="K41" s="17"/>
      <c r="L41" s="47"/>
      <c r="M41" s="47"/>
      <c r="N41" s="139"/>
      <c r="O41" s="125"/>
      <c r="P41" s="148"/>
      <c r="Q41" s="148"/>
      <c r="R41" s="51"/>
    </row>
    <row r="42" spans="2:18" ht="13.5" customHeight="1" x14ac:dyDescent="0.2">
      <c r="B42" s="239"/>
      <c r="C42" s="209"/>
      <c r="D42" s="47"/>
      <c r="E42" s="47"/>
      <c r="F42" s="47"/>
      <c r="G42" s="228"/>
      <c r="H42" s="228"/>
      <c r="I42" s="241"/>
      <c r="J42" s="236"/>
      <c r="K42" s="47"/>
      <c r="L42" s="17"/>
      <c r="M42" s="17"/>
      <c r="N42" s="188">
        <v>0</v>
      </c>
      <c r="O42" s="125"/>
      <c r="P42" s="30"/>
      <c r="Q42" s="30"/>
      <c r="R42" s="31">
        <f>P42+Q42</f>
        <v>0</v>
      </c>
    </row>
    <row r="43" spans="2:18" x14ac:dyDescent="0.2">
      <c r="B43" s="239"/>
      <c r="C43" s="209"/>
      <c r="D43" s="47"/>
      <c r="E43" s="47"/>
      <c r="F43" s="47"/>
      <c r="G43" s="228"/>
      <c r="H43" s="228"/>
      <c r="I43" s="241"/>
      <c r="J43" s="236"/>
      <c r="K43" s="47"/>
      <c r="L43" s="123"/>
      <c r="M43" s="17"/>
      <c r="N43" s="40">
        <v>0.1</v>
      </c>
      <c r="O43" s="125"/>
      <c r="P43" s="30"/>
      <c r="Q43" s="30"/>
      <c r="R43" s="31">
        <f t="shared" ref="R43:R44" si="6">P43+Q43</f>
        <v>0</v>
      </c>
    </row>
    <row r="44" spans="2:18" ht="13.5" customHeight="1" x14ac:dyDescent="0.2">
      <c r="B44" s="239"/>
      <c r="C44" s="213"/>
      <c r="D44" s="129"/>
      <c r="E44" s="129"/>
      <c r="F44" s="149"/>
      <c r="G44" s="228"/>
      <c r="H44" s="228"/>
      <c r="I44" s="241"/>
      <c r="J44" s="236"/>
      <c r="K44" s="47"/>
      <c r="L44" s="17"/>
      <c r="M44" s="17"/>
      <c r="N44" s="21">
        <v>0.2</v>
      </c>
      <c r="O44" s="125"/>
      <c r="P44" s="30"/>
      <c r="Q44" s="30"/>
      <c r="R44" s="31">
        <f t="shared" si="6"/>
        <v>0</v>
      </c>
    </row>
    <row r="45" spans="2:18" ht="13.5" customHeight="1" thickBot="1" x14ac:dyDescent="0.25">
      <c r="B45" s="274"/>
      <c r="C45" s="214"/>
      <c r="D45" s="150"/>
      <c r="E45" s="150"/>
      <c r="F45" s="151"/>
      <c r="G45" s="229"/>
      <c r="H45" s="229"/>
      <c r="I45" s="272"/>
      <c r="J45" s="237"/>
      <c r="K45" s="123">
        <f>K41+K40</f>
        <v>0</v>
      </c>
      <c r="L45" s="123"/>
      <c r="M45" s="18"/>
      <c r="N45" s="188">
        <v>0.5</v>
      </c>
      <c r="O45" s="32"/>
      <c r="P45" s="30"/>
      <c r="Q45" s="30"/>
      <c r="R45" s="33">
        <f>O45+P45+Q45</f>
        <v>0</v>
      </c>
    </row>
    <row r="46" spans="2:18" ht="13.5" customHeight="1" x14ac:dyDescent="0.2">
      <c r="B46" s="238">
        <v>7</v>
      </c>
      <c r="C46" s="215">
        <v>0.75</v>
      </c>
      <c r="D46" s="19">
        <f>D48+D49</f>
        <v>0</v>
      </c>
      <c r="E46" s="19">
        <f>E48+E49</f>
        <v>0</v>
      </c>
      <c r="F46" s="19">
        <f>D46-E46</f>
        <v>0</v>
      </c>
      <c r="G46" s="234"/>
      <c r="H46" s="234"/>
      <c r="I46" s="240">
        <v>0.75</v>
      </c>
      <c r="J46" s="152"/>
      <c r="K46" s="48"/>
      <c r="L46" s="48"/>
      <c r="M46" s="48"/>
      <c r="N46" s="153"/>
      <c r="O46" s="153"/>
      <c r="P46" s="153"/>
      <c r="Q46" s="153"/>
      <c r="R46" s="19">
        <f>SUM(R50:R55)</f>
        <v>0</v>
      </c>
    </row>
    <row r="47" spans="2:18" ht="13.5" customHeight="1" x14ac:dyDescent="0.2">
      <c r="B47" s="239"/>
      <c r="C47" s="206" t="s">
        <v>33</v>
      </c>
      <c r="D47" s="20"/>
      <c r="E47" s="20"/>
      <c r="F47" s="20">
        <f>D47-E47</f>
        <v>0</v>
      </c>
      <c r="G47" s="228"/>
      <c r="H47" s="228"/>
      <c r="I47" s="241"/>
      <c r="J47" s="227"/>
      <c r="K47" s="47"/>
      <c r="L47" s="47"/>
      <c r="M47" s="47"/>
      <c r="N47" s="154"/>
      <c r="O47" s="154"/>
      <c r="P47" s="154"/>
      <c r="Q47" s="154"/>
      <c r="R47" s="47"/>
    </row>
    <row r="48" spans="2:18" ht="13.5" customHeight="1" x14ac:dyDescent="0.2">
      <c r="B48" s="239"/>
      <c r="C48" s="207" t="s">
        <v>42</v>
      </c>
      <c r="D48" s="17"/>
      <c r="E48" s="17"/>
      <c r="F48" s="17">
        <f t="shared" ref="F48:F49" si="7">D48-E48</f>
        <v>0</v>
      </c>
      <c r="G48" s="228"/>
      <c r="H48" s="228"/>
      <c r="I48" s="241"/>
      <c r="J48" s="228"/>
      <c r="K48" s="17"/>
      <c r="L48" s="47"/>
      <c r="M48" s="47"/>
      <c r="N48" s="154"/>
      <c r="O48" s="154"/>
      <c r="P48" s="154"/>
      <c r="Q48" s="154"/>
      <c r="R48" s="47"/>
    </row>
    <row r="49" spans="2:22" ht="13.5" customHeight="1" x14ac:dyDescent="0.2">
      <c r="B49" s="239"/>
      <c r="C49" s="207" t="s">
        <v>43</v>
      </c>
      <c r="D49" s="17"/>
      <c r="E49" s="17"/>
      <c r="F49" s="17">
        <f t="shared" si="7"/>
        <v>0</v>
      </c>
      <c r="G49" s="228"/>
      <c r="H49" s="228"/>
      <c r="I49" s="241"/>
      <c r="J49" s="228"/>
      <c r="K49" s="17"/>
      <c r="L49" s="191"/>
      <c r="M49" s="191"/>
      <c r="N49" s="155"/>
      <c r="O49" s="155"/>
      <c r="P49" s="155"/>
      <c r="Q49" s="155"/>
      <c r="R49" s="191"/>
    </row>
    <row r="50" spans="2:22" ht="13.5" customHeight="1" x14ac:dyDescent="0.2">
      <c r="B50" s="239"/>
      <c r="C50" s="216"/>
      <c r="D50" s="129"/>
      <c r="E50" s="129"/>
      <c r="F50" s="149"/>
      <c r="G50" s="228"/>
      <c r="H50" s="228"/>
      <c r="I50" s="241"/>
      <c r="J50" s="228"/>
      <c r="K50" s="191"/>
      <c r="L50" s="17"/>
      <c r="M50" s="122"/>
      <c r="N50" s="21">
        <v>0</v>
      </c>
      <c r="O50" s="156"/>
      <c r="P50" s="30"/>
      <c r="Q50" s="30"/>
      <c r="R50" s="34">
        <f>P50+Q50</f>
        <v>0</v>
      </c>
    </row>
    <row r="51" spans="2:22" ht="13.5" customHeight="1" x14ac:dyDescent="0.2">
      <c r="B51" s="239"/>
      <c r="C51" s="216"/>
      <c r="D51" s="129"/>
      <c r="E51" s="129"/>
      <c r="F51" s="149"/>
      <c r="G51" s="228"/>
      <c r="H51" s="228"/>
      <c r="I51" s="241"/>
      <c r="J51" s="228"/>
      <c r="K51" s="190"/>
      <c r="L51" s="17"/>
      <c r="M51" s="17"/>
      <c r="N51" s="21">
        <v>0.1</v>
      </c>
      <c r="O51" s="157"/>
      <c r="P51" s="30"/>
      <c r="Q51" s="30"/>
      <c r="R51" s="34">
        <f t="shared" ref="R51:R54" si="8">P51+Q51</f>
        <v>0</v>
      </c>
    </row>
    <row r="52" spans="2:22" ht="13.5" customHeight="1" x14ac:dyDescent="0.2">
      <c r="B52" s="239"/>
      <c r="C52" s="216"/>
      <c r="D52" s="129"/>
      <c r="E52" s="129"/>
      <c r="F52" s="149"/>
      <c r="G52" s="228"/>
      <c r="H52" s="228"/>
      <c r="I52" s="241"/>
      <c r="J52" s="228"/>
      <c r="K52" s="47"/>
      <c r="L52" s="17"/>
      <c r="M52" s="38"/>
      <c r="N52" s="21">
        <v>0.2</v>
      </c>
      <c r="O52" s="124"/>
      <c r="P52" s="30"/>
      <c r="Q52" s="30"/>
      <c r="R52" s="34">
        <f t="shared" si="8"/>
        <v>0</v>
      </c>
    </row>
    <row r="53" spans="2:22" ht="13.5" customHeight="1" x14ac:dyDescent="0.2">
      <c r="B53" s="239"/>
      <c r="C53" s="216"/>
      <c r="D53" s="129"/>
      <c r="E53" s="129"/>
      <c r="F53" s="149"/>
      <c r="G53" s="228"/>
      <c r="H53" s="228"/>
      <c r="I53" s="241"/>
      <c r="J53" s="228"/>
      <c r="K53" s="47"/>
      <c r="L53" s="17"/>
      <c r="M53" s="17"/>
      <c r="N53" s="21">
        <v>0.5</v>
      </c>
      <c r="O53" s="124"/>
      <c r="P53" s="30"/>
      <c r="Q53" s="30"/>
      <c r="R53" s="34">
        <f t="shared" si="8"/>
        <v>0</v>
      </c>
    </row>
    <row r="54" spans="2:22" ht="13.5" customHeight="1" x14ac:dyDescent="0.2">
      <c r="B54" s="239"/>
      <c r="C54" s="216"/>
      <c r="D54" s="129"/>
      <c r="E54" s="129"/>
      <c r="F54" s="149"/>
      <c r="G54" s="228"/>
      <c r="H54" s="228"/>
      <c r="I54" s="241"/>
      <c r="J54" s="228"/>
      <c r="K54" s="47"/>
      <c r="L54" s="17"/>
      <c r="M54" s="174"/>
      <c r="N54" s="21">
        <v>0.7</v>
      </c>
      <c r="O54" s="125"/>
      <c r="P54" s="173"/>
      <c r="Q54" s="173"/>
      <c r="R54" s="34">
        <f t="shared" si="8"/>
        <v>0</v>
      </c>
    </row>
    <row r="55" spans="2:22" ht="13.5" customHeight="1" thickBot="1" x14ac:dyDescent="0.25">
      <c r="B55" s="274"/>
      <c r="C55" s="217"/>
      <c r="D55" s="150"/>
      <c r="E55" s="150"/>
      <c r="F55" s="151"/>
      <c r="G55" s="229"/>
      <c r="H55" s="229"/>
      <c r="I55" s="272"/>
      <c r="J55" s="229"/>
      <c r="K55" s="195">
        <f>K48+K49</f>
        <v>0</v>
      </c>
      <c r="L55" s="195"/>
      <c r="M55" s="5"/>
      <c r="N55" s="39">
        <v>0.75</v>
      </c>
      <c r="O55" s="32"/>
      <c r="P55" s="32"/>
      <c r="Q55" s="32"/>
      <c r="R55" s="33">
        <f>O55+P55+Q55</f>
        <v>0</v>
      </c>
    </row>
    <row r="56" spans="2:22" ht="13.5" customHeight="1" x14ac:dyDescent="0.2">
      <c r="B56" s="238">
        <v>8</v>
      </c>
      <c r="C56" s="205">
        <v>1</v>
      </c>
      <c r="D56" s="19">
        <f>D59+D60</f>
        <v>0</v>
      </c>
      <c r="E56" s="19">
        <f>E59+E60</f>
        <v>0</v>
      </c>
      <c r="F56" s="17">
        <f>D56-E56</f>
        <v>0</v>
      </c>
      <c r="G56" s="234"/>
      <c r="H56" s="234"/>
      <c r="I56" s="240">
        <v>1</v>
      </c>
      <c r="J56" s="19"/>
      <c r="K56" s="48"/>
      <c r="L56" s="48"/>
      <c r="M56" s="191"/>
      <c r="N56" s="198"/>
      <c r="O56" s="198"/>
      <c r="P56" s="198"/>
      <c r="Q56" s="198"/>
      <c r="R56" s="123">
        <f>SUM(R61:R66)</f>
        <v>0</v>
      </c>
    </row>
    <row r="57" spans="2:22" ht="13.5" customHeight="1" x14ac:dyDescent="0.2">
      <c r="B57" s="239"/>
      <c r="C57" s="206" t="s">
        <v>33</v>
      </c>
      <c r="D57" s="17"/>
      <c r="E57" s="17"/>
      <c r="F57" s="17">
        <f t="shared" ref="F57:F60" si="9">D57-E57</f>
        <v>0</v>
      </c>
      <c r="G57" s="228"/>
      <c r="H57" s="228"/>
      <c r="I57" s="241"/>
      <c r="J57" s="227"/>
      <c r="K57" s="196"/>
      <c r="L57" s="191"/>
      <c r="M57" s="47"/>
      <c r="N57" s="47"/>
      <c r="O57" s="47"/>
      <c r="P57" s="47"/>
      <c r="Q57" s="47"/>
      <c r="R57" s="47"/>
    </row>
    <row r="58" spans="2:22" ht="13.5" customHeight="1" x14ac:dyDescent="0.2">
      <c r="B58" s="239"/>
      <c r="C58" s="218" t="s">
        <v>44</v>
      </c>
      <c r="D58" s="27"/>
      <c r="E58" s="27"/>
      <c r="F58" s="17">
        <f t="shared" si="9"/>
        <v>0</v>
      </c>
      <c r="G58" s="228"/>
      <c r="H58" s="228"/>
      <c r="I58" s="241"/>
      <c r="J58" s="228"/>
      <c r="K58" s="196"/>
      <c r="L58" s="47"/>
      <c r="M58" s="47"/>
      <c r="N58" s="47"/>
      <c r="O58" s="191"/>
      <c r="P58" s="191"/>
      <c r="Q58" s="191"/>
      <c r="R58" s="191"/>
    </row>
    <row r="59" spans="2:22" ht="13.5" customHeight="1" x14ac:dyDescent="0.2">
      <c r="B59" s="239"/>
      <c r="C59" s="207" t="s">
        <v>42</v>
      </c>
      <c r="D59" s="17"/>
      <c r="E59" s="17"/>
      <c r="F59" s="17">
        <f t="shared" si="9"/>
        <v>0</v>
      </c>
      <c r="G59" s="228"/>
      <c r="H59" s="228"/>
      <c r="I59" s="241"/>
      <c r="J59" s="228"/>
      <c r="K59" s="17"/>
      <c r="L59" s="47"/>
      <c r="M59" s="47"/>
      <c r="N59" s="139"/>
      <c r="O59" s="125"/>
      <c r="P59" s="148"/>
      <c r="Q59" s="148"/>
      <c r="R59" s="51"/>
    </row>
    <row r="60" spans="2:22" ht="15.75" customHeight="1" x14ac:dyDescent="0.2">
      <c r="B60" s="239"/>
      <c r="C60" s="207" t="s">
        <v>43</v>
      </c>
      <c r="D60" s="17"/>
      <c r="E60" s="17"/>
      <c r="F60" s="17">
        <f t="shared" si="9"/>
        <v>0</v>
      </c>
      <c r="G60" s="228"/>
      <c r="H60" s="228"/>
      <c r="I60" s="241"/>
      <c r="J60" s="228"/>
      <c r="K60" s="17"/>
      <c r="L60" s="47"/>
      <c r="M60" s="47"/>
      <c r="N60" s="140"/>
      <c r="O60" s="124"/>
      <c r="P60" s="148"/>
      <c r="Q60" s="148"/>
      <c r="R60" s="51"/>
      <c r="S60" s="6"/>
      <c r="T60" s="6"/>
      <c r="U60" s="6"/>
      <c r="V60" s="6"/>
    </row>
    <row r="61" spans="2:22" x14ac:dyDescent="0.2">
      <c r="B61" s="239"/>
      <c r="C61" s="209"/>
      <c r="D61" s="47"/>
      <c r="E61" s="47"/>
      <c r="F61" s="47"/>
      <c r="G61" s="228"/>
      <c r="H61" s="228"/>
      <c r="I61" s="241"/>
      <c r="J61" s="228"/>
      <c r="K61" s="47"/>
      <c r="L61" s="17"/>
      <c r="M61" s="17"/>
      <c r="N61" s="40">
        <v>0</v>
      </c>
      <c r="O61" s="124"/>
      <c r="P61" s="30"/>
      <c r="Q61" s="30"/>
      <c r="R61" s="34">
        <f>P61+Q61</f>
        <v>0</v>
      </c>
      <c r="S61" s="6"/>
      <c r="T61" s="6"/>
      <c r="U61" s="6"/>
      <c r="V61" s="6"/>
    </row>
    <row r="62" spans="2:22" x14ac:dyDescent="0.2">
      <c r="B62" s="239"/>
      <c r="C62" s="209"/>
      <c r="D62" s="47"/>
      <c r="E62" s="47"/>
      <c r="F62" s="47"/>
      <c r="G62" s="228"/>
      <c r="H62" s="228"/>
      <c r="I62" s="241"/>
      <c r="J62" s="228"/>
      <c r="K62" s="47"/>
      <c r="L62" s="123"/>
      <c r="M62" s="17"/>
      <c r="N62" s="21">
        <v>0.1</v>
      </c>
      <c r="O62" s="124"/>
      <c r="P62" s="30"/>
      <c r="Q62" s="30"/>
      <c r="R62" s="34">
        <f>P62+Q62</f>
        <v>0</v>
      </c>
    </row>
    <row r="63" spans="2:22" ht="15.75" customHeight="1" x14ac:dyDescent="0.2">
      <c r="B63" s="239"/>
      <c r="C63" s="213"/>
      <c r="D63" s="129"/>
      <c r="E63" s="129"/>
      <c r="F63" s="149"/>
      <c r="G63" s="228"/>
      <c r="H63" s="228"/>
      <c r="I63" s="241"/>
      <c r="J63" s="228"/>
      <c r="K63" s="191"/>
      <c r="L63" s="17"/>
      <c r="M63" s="17"/>
      <c r="N63" s="21">
        <v>0.2</v>
      </c>
      <c r="O63" s="124"/>
      <c r="P63" s="30"/>
      <c r="Q63" s="30"/>
      <c r="R63" s="34">
        <f t="shared" ref="R63:R65" si="10">P63+Q63</f>
        <v>0</v>
      </c>
    </row>
    <row r="64" spans="2:22" x14ac:dyDescent="0.2">
      <c r="B64" s="239"/>
      <c r="C64" s="213"/>
      <c r="D64" s="129"/>
      <c r="E64" s="129"/>
      <c r="F64" s="149"/>
      <c r="G64" s="228"/>
      <c r="H64" s="228"/>
      <c r="I64" s="241"/>
      <c r="J64" s="228"/>
      <c r="K64" s="47"/>
      <c r="L64" s="17"/>
      <c r="M64" s="17"/>
      <c r="N64" s="188">
        <v>0.5</v>
      </c>
      <c r="O64" s="124"/>
      <c r="P64" s="30"/>
      <c r="Q64" s="30"/>
      <c r="R64" s="34">
        <f t="shared" si="10"/>
        <v>0</v>
      </c>
    </row>
    <row r="65" spans="2:18" x14ac:dyDescent="0.2">
      <c r="B65" s="239"/>
      <c r="C65" s="213"/>
      <c r="D65" s="129"/>
      <c r="E65" s="129"/>
      <c r="F65" s="149"/>
      <c r="G65" s="228"/>
      <c r="H65" s="228"/>
      <c r="I65" s="241"/>
      <c r="J65" s="228"/>
      <c r="K65" s="196"/>
      <c r="L65" s="20"/>
      <c r="M65" s="20"/>
      <c r="N65" s="21">
        <v>0.7</v>
      </c>
      <c r="O65" s="147"/>
      <c r="P65" s="30"/>
      <c r="Q65" s="30"/>
      <c r="R65" s="34">
        <f t="shared" si="10"/>
        <v>0</v>
      </c>
    </row>
    <row r="66" spans="2:18" ht="15" thickBot="1" x14ac:dyDescent="0.25">
      <c r="B66" s="274"/>
      <c r="C66" s="214"/>
      <c r="D66" s="150"/>
      <c r="E66" s="150"/>
      <c r="F66" s="151"/>
      <c r="G66" s="229"/>
      <c r="H66" s="229"/>
      <c r="I66" s="272"/>
      <c r="J66" s="229"/>
      <c r="K66" s="195">
        <f>K59+K60</f>
        <v>0</v>
      </c>
      <c r="L66" s="195"/>
      <c r="M66" s="195"/>
      <c r="N66" s="28">
        <v>1</v>
      </c>
      <c r="O66" s="32"/>
      <c r="P66" s="30"/>
      <c r="Q66" s="30"/>
      <c r="R66" s="33">
        <f>O66+P66+Q66</f>
        <v>0</v>
      </c>
    </row>
    <row r="67" spans="2:18" x14ac:dyDescent="0.2">
      <c r="B67" s="238">
        <v>9</v>
      </c>
      <c r="C67" s="219">
        <v>1.5</v>
      </c>
      <c r="D67" s="19">
        <f>D70+D71</f>
        <v>0</v>
      </c>
      <c r="E67" s="19">
        <f>E70+E71</f>
        <v>0</v>
      </c>
      <c r="F67" s="17">
        <f>D67-E67</f>
        <v>0</v>
      </c>
      <c r="G67" s="234"/>
      <c r="H67" s="234"/>
      <c r="I67" s="240">
        <v>1.5</v>
      </c>
      <c r="J67" s="19"/>
      <c r="K67" s="191"/>
      <c r="L67" s="191"/>
      <c r="M67" s="191"/>
      <c r="N67" s="49"/>
      <c r="O67" s="49"/>
      <c r="P67" s="49"/>
      <c r="Q67" s="49"/>
      <c r="R67" s="19">
        <f>SUM(R72:R78)</f>
        <v>0</v>
      </c>
    </row>
    <row r="68" spans="2:18" x14ac:dyDescent="0.2">
      <c r="B68" s="239"/>
      <c r="C68" s="220" t="s">
        <v>45</v>
      </c>
      <c r="D68" s="122"/>
      <c r="E68" s="123"/>
      <c r="F68" s="17">
        <f t="shared" ref="F68:F71" si="11">D68-E68</f>
        <v>0</v>
      </c>
      <c r="G68" s="228"/>
      <c r="H68" s="228"/>
      <c r="I68" s="241"/>
      <c r="J68" s="227"/>
      <c r="K68" s="47"/>
      <c r="L68" s="190"/>
      <c r="M68" s="47"/>
      <c r="N68" s="47"/>
      <c r="O68" s="47"/>
      <c r="P68" s="191"/>
      <c r="Q68" s="47"/>
      <c r="R68" s="191"/>
    </row>
    <row r="69" spans="2:18" x14ac:dyDescent="0.2">
      <c r="B69" s="239"/>
      <c r="C69" s="218" t="s">
        <v>46</v>
      </c>
      <c r="D69" s="27"/>
      <c r="E69" s="27"/>
      <c r="F69" s="17">
        <f t="shared" si="11"/>
        <v>0</v>
      </c>
      <c r="G69" s="228"/>
      <c r="H69" s="228"/>
      <c r="I69" s="241"/>
      <c r="J69" s="228"/>
      <c r="K69" s="47"/>
      <c r="L69" s="47"/>
      <c r="M69" s="47"/>
      <c r="N69" s="47"/>
      <c r="O69" s="51"/>
      <c r="P69" s="51"/>
      <c r="Q69" s="51"/>
      <c r="R69" s="51"/>
    </row>
    <row r="70" spans="2:18" x14ac:dyDescent="0.2">
      <c r="B70" s="239"/>
      <c r="C70" s="207" t="s">
        <v>42</v>
      </c>
      <c r="D70" s="17"/>
      <c r="E70" s="17"/>
      <c r="F70" s="17">
        <f t="shared" si="11"/>
        <v>0</v>
      </c>
      <c r="G70" s="228"/>
      <c r="H70" s="228"/>
      <c r="I70" s="241"/>
      <c r="J70" s="228"/>
      <c r="K70" s="17"/>
      <c r="L70" s="47"/>
      <c r="M70" s="196"/>
      <c r="N70" s="47"/>
      <c r="O70" s="51"/>
      <c r="P70" s="51"/>
      <c r="Q70" s="51"/>
      <c r="R70" s="51"/>
    </row>
    <row r="71" spans="2:18" x14ac:dyDescent="0.2">
      <c r="B71" s="239"/>
      <c r="C71" s="207" t="s">
        <v>43</v>
      </c>
      <c r="D71" s="17"/>
      <c r="E71" s="17"/>
      <c r="F71" s="17">
        <f t="shared" si="11"/>
        <v>0</v>
      </c>
      <c r="G71" s="228"/>
      <c r="H71" s="228"/>
      <c r="I71" s="241"/>
      <c r="J71" s="228"/>
      <c r="K71" s="17"/>
      <c r="L71" s="47"/>
      <c r="M71" s="196"/>
      <c r="N71" s="191"/>
      <c r="O71" s="158"/>
      <c r="P71" s="51"/>
      <c r="Q71" s="158"/>
      <c r="R71" s="51"/>
    </row>
    <row r="72" spans="2:18" x14ac:dyDescent="0.2">
      <c r="B72" s="239"/>
      <c r="C72" s="213"/>
      <c r="D72" s="129"/>
      <c r="E72" s="129"/>
      <c r="F72" s="149"/>
      <c r="G72" s="228"/>
      <c r="H72" s="228"/>
      <c r="I72" s="241"/>
      <c r="J72" s="228"/>
      <c r="K72" s="47"/>
      <c r="L72" s="123"/>
      <c r="M72" s="20"/>
      <c r="N72" s="40">
        <v>0</v>
      </c>
      <c r="O72" s="125"/>
      <c r="P72" s="30"/>
      <c r="Q72" s="30"/>
      <c r="R72" s="34">
        <f>P72+Q72</f>
        <v>0</v>
      </c>
    </row>
    <row r="73" spans="2:18" x14ac:dyDescent="0.2">
      <c r="B73" s="239"/>
      <c r="C73" s="213"/>
      <c r="D73" s="129"/>
      <c r="E73" s="129"/>
      <c r="F73" s="149"/>
      <c r="G73" s="228"/>
      <c r="H73" s="228"/>
      <c r="I73" s="241"/>
      <c r="J73" s="228"/>
      <c r="K73" s="196"/>
      <c r="L73" s="122"/>
      <c r="M73" s="123"/>
      <c r="N73" s="40">
        <v>0.1</v>
      </c>
      <c r="O73" s="125"/>
      <c r="P73" s="30"/>
      <c r="Q73" s="30"/>
      <c r="R73" s="34">
        <f t="shared" ref="R73:R77" si="12">P73+Q73</f>
        <v>0</v>
      </c>
    </row>
    <row r="74" spans="2:18" x14ac:dyDescent="0.2">
      <c r="B74" s="239"/>
      <c r="C74" s="213"/>
      <c r="D74" s="129"/>
      <c r="E74" s="129"/>
      <c r="F74" s="149"/>
      <c r="G74" s="228"/>
      <c r="H74" s="228"/>
      <c r="I74" s="241"/>
      <c r="J74" s="228"/>
      <c r="K74" s="191"/>
      <c r="L74" s="17"/>
      <c r="M74" s="17"/>
      <c r="N74" s="40">
        <v>0.2</v>
      </c>
      <c r="O74" s="125"/>
      <c r="P74" s="30"/>
      <c r="Q74" s="30"/>
      <c r="R74" s="34">
        <f t="shared" si="12"/>
        <v>0</v>
      </c>
    </row>
    <row r="75" spans="2:18" x14ac:dyDescent="0.2">
      <c r="B75" s="239"/>
      <c r="C75" s="213"/>
      <c r="D75" s="129"/>
      <c r="E75" s="129"/>
      <c r="F75" s="149"/>
      <c r="G75" s="228"/>
      <c r="H75" s="228"/>
      <c r="I75" s="241"/>
      <c r="J75" s="228"/>
      <c r="K75" s="47"/>
      <c r="L75" s="17"/>
      <c r="M75" s="17"/>
      <c r="N75" s="21">
        <v>0.5</v>
      </c>
      <c r="O75" s="124"/>
      <c r="P75" s="30"/>
      <c r="Q75" s="30"/>
      <c r="R75" s="34">
        <f t="shared" si="12"/>
        <v>0</v>
      </c>
    </row>
    <row r="76" spans="2:18" x14ac:dyDescent="0.2">
      <c r="B76" s="239"/>
      <c r="C76" s="213"/>
      <c r="D76" s="129"/>
      <c r="E76" s="129"/>
      <c r="F76" s="149"/>
      <c r="G76" s="228"/>
      <c r="H76" s="228"/>
      <c r="I76" s="241"/>
      <c r="J76" s="228"/>
      <c r="K76" s="47"/>
      <c r="L76" s="123"/>
      <c r="M76" s="17"/>
      <c r="N76" s="21">
        <v>0.7</v>
      </c>
      <c r="O76" s="124"/>
      <c r="P76" s="30"/>
      <c r="Q76" s="30"/>
      <c r="R76" s="34">
        <f t="shared" si="12"/>
        <v>0</v>
      </c>
    </row>
    <row r="77" spans="2:18" x14ac:dyDescent="0.2">
      <c r="B77" s="239"/>
      <c r="C77" s="213"/>
      <c r="D77" s="129"/>
      <c r="E77" s="129"/>
      <c r="F77" s="149"/>
      <c r="G77" s="228"/>
      <c r="H77" s="228"/>
      <c r="I77" s="241"/>
      <c r="J77" s="228"/>
      <c r="K77" s="47"/>
      <c r="L77" s="122"/>
      <c r="M77" s="17"/>
      <c r="N77" s="21">
        <v>1</v>
      </c>
      <c r="O77" s="147"/>
      <c r="P77" s="30"/>
      <c r="Q77" s="30"/>
      <c r="R77" s="34">
        <f t="shared" si="12"/>
        <v>0</v>
      </c>
    </row>
    <row r="78" spans="2:18" ht="15" thickBot="1" x14ac:dyDescent="0.25">
      <c r="B78" s="274"/>
      <c r="C78" s="214"/>
      <c r="D78" s="150"/>
      <c r="E78" s="150"/>
      <c r="F78" s="151"/>
      <c r="G78" s="229"/>
      <c r="H78" s="229"/>
      <c r="I78" s="272"/>
      <c r="J78" s="229"/>
      <c r="K78" s="195">
        <f>K70+K71</f>
        <v>0</v>
      </c>
      <c r="L78" s="18"/>
      <c r="M78" s="18"/>
      <c r="N78" s="189">
        <v>1.5</v>
      </c>
      <c r="O78" s="32"/>
      <c r="P78" s="30"/>
      <c r="Q78" s="30"/>
      <c r="R78" s="33">
        <f>O78+P78+Q78</f>
        <v>0</v>
      </c>
    </row>
    <row r="79" spans="2:18" ht="15.75" thickBot="1" x14ac:dyDescent="0.3">
      <c r="B79" s="25" t="s">
        <v>2</v>
      </c>
      <c r="C79" s="276" t="s">
        <v>71</v>
      </c>
      <c r="D79" s="277"/>
      <c r="E79" s="277"/>
      <c r="F79" s="277"/>
      <c r="G79" s="277"/>
      <c r="H79" s="277"/>
      <c r="I79" s="278"/>
      <c r="J79" s="22">
        <f>J18+J23+J30+J38+J46+J56+J67</f>
        <v>0</v>
      </c>
      <c r="K79" s="22">
        <f>K18+K29+K37+K45+K55+K66+K78</f>
        <v>0</v>
      </c>
      <c r="L79" s="14">
        <f>L27+L28+L29+L34+L35+L36+L37+L42+L43+L44+L45+L50+L51+L52+L53+L54+L55+L61+L62+L63+L64+L65+L66+L72+L73+L74+L75+L76+L77+L78</f>
        <v>0</v>
      </c>
      <c r="M79" s="14">
        <f>M27+M28+M29+M34+M35+M36+M37+M42+M43+M44+M45+M50+M51+M52+M53+M54+M55+M61+M62+M63+M64+M65+M66+M72+M73+M74+M75+M76+M77+M78</f>
        <v>0</v>
      </c>
      <c r="N79" s="24"/>
      <c r="O79" s="14">
        <f>O18+O29+O37+O45+O55+O66+O78</f>
        <v>0</v>
      </c>
      <c r="P79" s="14">
        <f>P27+P28+P29+P34+P35+P36+P37+P42+P43+P44+P45+P50+P51+P52+P53+P54+P55+P61+P62+P63+P64+P65+P66+P72+P73+P74+P75+P77+P78+P76</f>
        <v>0</v>
      </c>
      <c r="Q79" s="14">
        <f>Q27+Q28+Q29+Q34+Q35+Q36+Q37+Q42+Q43+Q44+Q45+Q50+Q51+Q52+Q53+Q54+Q55+Q61+Q62+Q63+Q64+Q65+Q66+Q72+Q73+Q74+Q75+Q77+Q78+Q76</f>
        <v>0</v>
      </c>
      <c r="R79" s="23">
        <f>R18+R23+R30+R38+R46+R56+R67</f>
        <v>0</v>
      </c>
    </row>
    <row r="80" spans="2:18" x14ac:dyDescent="0.2">
      <c r="B80" s="7"/>
      <c r="C80" s="221"/>
      <c r="D80" s="8"/>
      <c r="E80" s="7"/>
      <c r="F80" s="7"/>
      <c r="G80" s="7"/>
      <c r="H80" s="7"/>
      <c r="I80" s="7"/>
      <c r="J80" s="7"/>
      <c r="K80" s="9"/>
      <c r="L80" s="7"/>
      <c r="M80" s="7"/>
      <c r="N80" s="7"/>
      <c r="O80" s="7"/>
      <c r="P80" s="7"/>
      <c r="Q80" s="7"/>
      <c r="R80" s="7"/>
    </row>
    <row r="81" spans="2:18" x14ac:dyDescent="0.2">
      <c r="B81" s="10"/>
      <c r="C81" s="222" t="s">
        <v>103</v>
      </c>
      <c r="D81" s="10"/>
      <c r="E81" s="10"/>
      <c r="F81" s="10"/>
      <c r="G81" s="10"/>
      <c r="H81" s="10"/>
      <c r="I81" s="10"/>
      <c r="J81" s="10"/>
      <c r="K81" s="12"/>
      <c r="L81" s="10"/>
      <c r="M81" s="10"/>
      <c r="N81" s="10"/>
      <c r="O81" s="10"/>
      <c r="P81" s="10"/>
      <c r="Q81" s="10"/>
      <c r="R81" s="10"/>
    </row>
    <row r="82" spans="2:18" ht="14.25" customHeight="1" x14ac:dyDescent="0.2">
      <c r="B82" s="10"/>
      <c r="C82" s="275" t="s">
        <v>47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</row>
    <row r="83" spans="2:18" ht="14.25" customHeight="1" x14ac:dyDescent="0.2">
      <c r="B83" s="10"/>
      <c r="C83" s="230" t="s">
        <v>48</v>
      </c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</row>
    <row r="84" spans="2:18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2"/>
      <c r="L84" s="10"/>
      <c r="M84" s="10"/>
      <c r="N84" s="10"/>
      <c r="O84" s="10"/>
      <c r="P84" s="10"/>
      <c r="Q84" s="10"/>
      <c r="R84" s="10"/>
    </row>
    <row r="85" spans="2:18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2"/>
      <c r="L85" s="10"/>
      <c r="M85" s="10"/>
      <c r="N85" s="10"/>
      <c r="O85" s="10"/>
      <c r="P85" s="10"/>
      <c r="Q85" s="10"/>
      <c r="R85" s="10"/>
    </row>
    <row r="86" spans="2:18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2"/>
      <c r="L86" s="10"/>
      <c r="M86" s="10"/>
      <c r="N86" s="10"/>
      <c r="O86" s="10"/>
      <c r="P86" s="10"/>
      <c r="Q86" s="10"/>
      <c r="R86" s="10"/>
    </row>
    <row r="87" spans="2:18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2"/>
      <c r="L87" s="10"/>
      <c r="M87" s="10"/>
      <c r="N87" s="10"/>
      <c r="O87" s="10"/>
      <c r="P87" s="10"/>
      <c r="Q87" s="10"/>
      <c r="R87" s="10"/>
    </row>
    <row r="88" spans="2:18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2"/>
      <c r="L88" s="10"/>
      <c r="M88" s="10"/>
      <c r="N88" s="10"/>
      <c r="O88" s="10"/>
      <c r="P88" s="10"/>
      <c r="Q88" s="10"/>
      <c r="R88" s="10"/>
    </row>
    <row r="89" spans="2:18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2"/>
      <c r="L89" s="10"/>
      <c r="M89" s="10"/>
      <c r="N89" s="10"/>
      <c r="O89" s="10"/>
      <c r="P89" s="10"/>
      <c r="Q89" s="10"/>
      <c r="R89" s="10"/>
    </row>
    <row r="90" spans="2:18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2"/>
      <c r="L90" s="10"/>
      <c r="M90" s="10"/>
      <c r="N90" s="10"/>
      <c r="O90" s="10"/>
      <c r="P90" s="10"/>
      <c r="Q90" s="10"/>
      <c r="R90" s="10"/>
    </row>
    <row r="91" spans="2:18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2"/>
      <c r="L91" s="10"/>
      <c r="M91" s="10"/>
      <c r="N91" s="10"/>
      <c r="O91" s="10"/>
      <c r="P91" s="10"/>
      <c r="Q91" s="10"/>
      <c r="R91" s="10"/>
    </row>
    <row r="92" spans="2:18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2"/>
      <c r="L92" s="10"/>
      <c r="M92" s="10"/>
      <c r="N92" s="10"/>
      <c r="O92" s="10"/>
      <c r="P92" s="10"/>
      <c r="Q92" s="10"/>
      <c r="R92" s="10"/>
    </row>
    <row r="93" spans="2:18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2"/>
      <c r="L93" s="10"/>
      <c r="M93" s="10"/>
      <c r="N93" s="10"/>
      <c r="O93" s="10"/>
      <c r="P93" s="10"/>
      <c r="Q93" s="10"/>
      <c r="R93" s="10"/>
    </row>
    <row r="94" spans="2:18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2"/>
      <c r="L94" s="10"/>
      <c r="M94" s="10"/>
      <c r="N94" s="10"/>
      <c r="O94" s="10"/>
      <c r="P94" s="10"/>
      <c r="Q94" s="10"/>
      <c r="R94" s="10"/>
    </row>
    <row r="95" spans="2:18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2"/>
      <c r="L95" s="10"/>
      <c r="M95" s="10"/>
      <c r="N95" s="10"/>
      <c r="O95" s="10"/>
      <c r="P95" s="10"/>
      <c r="Q95" s="10"/>
      <c r="R95" s="10"/>
    </row>
    <row r="96" spans="2:18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2"/>
      <c r="L96" s="10"/>
      <c r="M96" s="10"/>
      <c r="N96" s="10"/>
      <c r="O96" s="10"/>
      <c r="P96" s="10"/>
      <c r="Q96" s="10"/>
      <c r="R96" s="10"/>
    </row>
    <row r="97" spans="2:18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2"/>
      <c r="L97" s="10"/>
      <c r="M97" s="10"/>
      <c r="N97" s="10"/>
      <c r="O97" s="10"/>
      <c r="P97" s="10"/>
      <c r="Q97" s="10"/>
      <c r="R97" s="10"/>
    </row>
    <row r="98" spans="2:18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2"/>
      <c r="L98" s="10"/>
      <c r="M98" s="10"/>
      <c r="N98" s="10"/>
      <c r="O98" s="10"/>
      <c r="P98" s="10"/>
      <c r="Q98" s="10"/>
      <c r="R98" s="10"/>
    </row>
    <row r="99" spans="2:18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2"/>
      <c r="L99" s="10"/>
      <c r="M99" s="10"/>
      <c r="N99" s="10"/>
      <c r="O99" s="10"/>
      <c r="P99" s="10"/>
      <c r="Q99" s="10"/>
      <c r="R99" s="10"/>
    </row>
    <row r="100" spans="2:18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2"/>
      <c r="L100" s="10"/>
      <c r="M100" s="10"/>
      <c r="N100" s="10"/>
      <c r="O100" s="10"/>
      <c r="P100" s="10"/>
      <c r="Q100" s="10"/>
      <c r="R100" s="10"/>
    </row>
    <row r="101" spans="2:18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2"/>
      <c r="L101" s="10"/>
      <c r="M101" s="10"/>
      <c r="N101" s="10"/>
      <c r="O101" s="10"/>
      <c r="P101" s="10"/>
      <c r="Q101" s="10"/>
      <c r="R101" s="10"/>
    </row>
  </sheetData>
  <mergeCells count="64"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  <mergeCell ref="I7:I8"/>
    <mergeCell ref="J7:J8"/>
    <mergeCell ref="K7:K8"/>
    <mergeCell ref="G10:G12"/>
    <mergeCell ref="H10:H11"/>
    <mergeCell ref="B46:B55"/>
    <mergeCell ref="G46:G55"/>
    <mergeCell ref="H46:H55"/>
    <mergeCell ref="I46:I55"/>
    <mergeCell ref="J47:J55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C79:I79"/>
    <mergeCell ref="C82:R82"/>
    <mergeCell ref="C83:R83"/>
    <mergeCell ref="J57:J66"/>
    <mergeCell ref="B67:B78"/>
    <mergeCell ref="G67:G78"/>
    <mergeCell ref="H67:H78"/>
    <mergeCell ref="I67:I78"/>
    <mergeCell ref="J68:J78"/>
    <mergeCell ref="B56:B66"/>
    <mergeCell ref="G56:G66"/>
    <mergeCell ref="H56:H66"/>
    <mergeCell ref="I56:I66"/>
  </mergeCells>
  <printOptions horizontalCentered="1"/>
  <pageMargins left="0.35433070866141703" right="0.196850393700787" top="0.39370078740157499" bottom="0.23622047244094499" header="0.15748031496063" footer="0.15748031496063"/>
  <pageSetup paperSize="9" scale="40" orientation="landscape" horizontalDpi="4294967292" r:id="rId1"/>
  <headerFooter alignWithMargins="0">
    <oddHeader xml:space="preserve">&amp;L&amp;"Tahoma,Regular"&amp;10Bank/Savings House_________________________&amp;R&amp;"Tahoma,Regular"&amp;10APKR - PDO Form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APKR-CV CB</vt:lpstr>
      <vt:lpstr>APKR-LSRV</vt:lpstr>
      <vt:lpstr>APKR-JI</vt:lpstr>
      <vt:lpstr>APKR-MRB MO</vt:lpstr>
      <vt:lpstr>APKR-B</vt:lpstr>
      <vt:lpstr>APKR-DTD</vt:lpstr>
      <vt:lpstr>APKR-PMK</vt:lpstr>
      <vt:lpstr>APKR-PSO</vt:lpstr>
      <vt:lpstr>APKR-PDO</vt:lpstr>
      <vt:lpstr>APKR-UIF</vt:lpstr>
      <vt:lpstr>APKR-OP</vt:lpstr>
      <vt:lpstr>APKR-Off bal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DragicaB</cp:lastModifiedBy>
  <cp:lastPrinted>2014-01-30T12:10:14Z</cp:lastPrinted>
  <dcterms:created xsi:type="dcterms:W3CDTF">2007-08-07T10:45:22Z</dcterms:created>
  <dcterms:modified xsi:type="dcterms:W3CDTF">2016-05-11T08:04:40Z</dcterms:modified>
</cp:coreProperties>
</file>