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externalLinks/externalLink8.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19035" windowHeight="11250" tabRatio="789"/>
  </bookViews>
  <sheets>
    <sheet name="Анекс 1" sheetId="1" r:id="rId1"/>
    <sheet name="Анекс 2" sheetId="2" r:id="rId2"/>
    <sheet name="Анекс 3" sheetId="3" r:id="rId3"/>
    <sheet name="Анекс 4" sheetId="4" r:id="rId4"/>
    <sheet name="Анекс 5" sheetId="5" r:id="rId5"/>
    <sheet name="Анекс 6" sheetId="6" r:id="rId6"/>
    <sheet name="Анекс 7" sheetId="7" r:id="rId7"/>
    <sheet name="Анекс 8" sheetId="8" r:id="rId8"/>
    <sheet name="Анекс 9" sheetId="9" r:id="rId9"/>
    <sheet name="Анекс 10" sheetId="11" r:id="rId10"/>
    <sheet name="Анекс 11" sheetId="12" r:id="rId11"/>
    <sheet name="Анекс 12" sheetId="13" r:id="rId12"/>
    <sheet name="Анекс 13" sheetId="14" r:id="rId13"/>
    <sheet name="Анекс 14" sheetId="15" r:id="rId14"/>
    <sheet name="Анекс 15" sheetId="10" r:id="rId15"/>
    <sheet name="Анекс 16" sheetId="16" r:id="rId16"/>
    <sheet name="Анекс 17" sheetId="17" r:id="rId17"/>
    <sheet name="Анекс 18" sheetId="18" r:id="rId18"/>
    <sheet name="Анекс 19" sheetId="19" r:id="rId19"/>
    <sheet name="Анекс 20" sheetId="20" r:id="rId20"/>
    <sheet name="Анекс 21" sheetId="21" r:id="rId21"/>
    <sheet name="Анекс 22" sheetId="22" r:id="rId22"/>
    <sheet name="Анекс 23" sheetId="23" r:id="rId23"/>
    <sheet name="Анекс 24" sheetId="24" r:id="rId24"/>
    <sheet name="Анекс 25" sheetId="25" r:id="rId25"/>
    <sheet name="Анекс 26" sheetId="26" r:id="rId26"/>
    <sheet name="Анекс 27" sheetId="27" r:id="rId27"/>
    <sheet name="Анекс 28" sheetId="28" r:id="rId28"/>
    <sheet name="Анекс 29" sheetId="29" r:id="rId29"/>
    <sheet name="Анекс 30" sheetId="30" r:id="rId30"/>
    <sheet name="Анекс 31" sheetId="31" r:id="rId31"/>
    <sheet name="Анекс 32" sheetId="32" r:id="rId32"/>
    <sheet name="Анекс 33" sheetId="33" r:id="rId33"/>
    <sheet name="Анекс 34" sheetId="34" r:id="rId34"/>
    <sheet name="Анекс 35" sheetId="35" r:id="rId35"/>
    <sheet name="Анекс 36" sheetId="36"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 hidden="1">{#N/A,#N/A,TRUE,"preg4";#N/A,#N/A,TRUE,"bazpr2001"}</definedName>
    <definedName name="__ana1" localSheetId="35"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 hidden="1">{#N/A,#N/A,TRUE,"preg4";#N/A,#N/A,TRUE,"bazpr99"}</definedName>
    <definedName name="__pl2000" localSheetId="35"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 hidden="1">{#N/A,#N/A,TRUE,"preg4";#N/A,#N/A,TRUE,"bazpr2001"}</definedName>
    <definedName name="_ana1" localSheetId="35"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 hidden="1">{#N/A,#N/A,TRUE,"preg4";#N/A,#N/A,TRUE,"bazpr99"}</definedName>
    <definedName name="_pl2000" localSheetId="35"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32">#REF!</definedName>
    <definedName name="a" localSheetId="33">#REF!</definedName>
    <definedName name="a" localSheetId="35">#REF!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 hidden="1">{#N/A,#N/A,TRUE,"preg4";#N/A,#N/A,TRUE,"bazpr99"}</definedName>
    <definedName name="aa" localSheetId="35"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 hidden="1">{#N/A,#N/A,TRUE,"preg4";#N/A,#N/A,TRUE,"bazpr99"}</definedName>
    <definedName name="ab" localSheetId="35"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 hidden="1">{#N/A,#N/A,TRUE,"preg4";#N/A,#N/A,TRUE,"bazpr99"}</definedName>
    <definedName name="acac" localSheetId="35"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 hidden="1">{#N/A,#N/A,TRUE,"preg4";#N/A,#N/A,TRUE,"bazpr99"}</definedName>
    <definedName name="acs" localSheetId="35"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 hidden="1">{#N/A,#N/A,TRUE,"preg4";#N/A,#N/A,TRUE,"bazpr2001"}</definedName>
    <definedName name="ana" localSheetId="35"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 hidden="1">{#N/A,#N/A,TRUE,"preg4";#N/A,#N/A,TRUE,"bazpr99"}</definedName>
    <definedName name="anamaja" localSheetId="35"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 hidden="1">{#N/A,#N/A,TRUE,"preg4";#N/A,#N/A,TRUE,"bazpr2001"}</definedName>
    <definedName name="asc" localSheetId="35"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 hidden="1">{#N/A,#N/A,TRUE,"preg4";#N/A,#N/A,TRUE,"bazpr2001"}</definedName>
    <definedName name="ascnajks" localSheetId="35"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 hidden="1">{#N/A,#N/A,TRUE,"preg4";#N/A,#N/A,TRUE,"bazpr99"}</definedName>
    <definedName name="asjcn" localSheetId="35"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26">#REF!</definedName>
    <definedName name="b" localSheetId="32">#REF!</definedName>
    <definedName name="b" localSheetId="33">#REF!</definedName>
    <definedName name="b" localSheetId="35">#REF!</definedName>
    <definedName name="b">#REF!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 hidden="1">{#N/A,#N/A,TRUE,"preg4";#N/A,#N/A,TRUE,"bazpr99"}</definedName>
    <definedName name="bfzxd" localSheetId="35"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 hidden="1">{#N/A,#N/A,TRUE,"preg4";#N/A,#N/A,TRUE,"bazpr99"}</definedName>
    <definedName name="bgzsdfn" localSheetId="35"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 hidden="1">{#N/A,#N/A,TRUE,"preg4";#N/A,#N/A,TRUE,"bazpr99"}</definedName>
    <definedName name="bhbgv" localSheetId="35"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 hidden="1">{#N/A,#N/A,TRUE,"preg4";#N/A,#N/A,TRUE,"bazpr2001"}</definedName>
    <definedName name="bibi" localSheetId="35"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 hidden="1">{#N/A,#N/A,TRUE,"preg4";#N/A,#N/A,TRUE,"bazpr2001"}</definedName>
    <definedName name="cbfvbc" localSheetId="35"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#REF!</definedName>
    <definedName name="change" localSheetId="35">#REF!</definedName>
    <definedName name="change" localSheetId="3">#REF!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#REF!</definedName>
    <definedName name="CUADRO_N__4.1.3" localSheetId="26">#REF!</definedName>
    <definedName name="CUADRO_N__4.1.3" localSheetId="27">#REF!</definedName>
    <definedName name="CUADRO_N__4.1.3" localSheetId="28">#REF!</definedName>
    <definedName name="CUADRO_N__4.1.3" localSheetId="32">#REF!</definedName>
    <definedName name="CUADRO_N__4.1.3" localSheetId="33">#REF!</definedName>
    <definedName name="CUADRO_N__4.1.3" localSheetId="35">#REF!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 hidden="1">{#N/A,#N/A,TRUE,"preg4";#N/A,#N/A,TRUE,"bazpr99"}</definedName>
    <definedName name="cvb" localSheetId="35"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 hidden="1">{#N/A,#N/A,TRUE,"preg4";#N/A,#N/A,TRUE,"bazpr99"}</definedName>
    <definedName name="cvsdf" localSheetId="35"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 hidden="1">{#N/A,#N/A,TRUE,"preg4";#N/A,#N/A,TRUE,"bazpr99"}</definedName>
    <definedName name="cvx" localSheetId="35"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 hidden="1">{#N/A,#N/A,TRUE,"preg4";#N/A,#N/A,TRUE,"bazpr2001"}</definedName>
    <definedName name="d_d" localSheetId="35"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_xlnm.Database" localSheetId="32">#REF!</definedName>
    <definedName name="_xlnm.Database" localSheetId="33">#REF!</definedName>
    <definedName name="_xlnm.Database" localSheetId="35">#REF!</definedName>
    <definedName name="_xlnm.Database">#REF!</definedName>
    <definedName name="Database_MI" localSheetId="32">#REF!</definedName>
    <definedName name="Database_MI" localSheetId="33">#REF!</definedName>
    <definedName name="Database_MI" localSheetId="35">#REF!</definedName>
    <definedName name="Database_MI">#REF!</definedName>
    <definedName name="DATES" localSheetId="32">#REF!</definedName>
    <definedName name="DATES" localSheetId="33">#REF!</definedName>
    <definedName name="DATES" localSheetId="35">#REF!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 hidden="1">{#N/A,#N/A,TRUE,"preg4";#N/A,#N/A,TRUE,"bazpr2001"}</definedName>
    <definedName name="dd" localSheetId="35"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 hidden="1">{#N/A,#N/A,TRUE,"preg4";#N/A,#N/A,TRUE,"bazpr2001"}</definedName>
    <definedName name="ddd" localSheetId="35"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 hidden="1">{#N/A,#N/A,TRUE,"preg4";#N/A,#N/A,TRUE,"bazpr2001"}</definedName>
    <definedName name="dfgddfg" localSheetId="35"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 hidden="1">{#N/A,#N/A,TRUE,"preg4";#N/A,#N/A,TRUE,"bazpr2001"}</definedName>
    <definedName name="dfgdf" localSheetId="35"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 hidden="1">{#N/A,#N/A,TRUE,"preg4";#N/A,#N/A,TRUE,"bazpr99"}</definedName>
    <definedName name="dfgsd" localSheetId="35"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 hidden="1">{#N/A,#N/A,TRUE,"preg4";#N/A,#N/A,TRUE,"bazpr99"}</definedName>
    <definedName name="dfscv" localSheetId="35"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 hidden="1">{#N/A,#N/A,TRUE,"preg4";#N/A,#N/A,TRUE,"bazpr99"}</definedName>
    <definedName name="DFXSBG" localSheetId="35"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 hidden="1">{#N/A,#N/A,TRUE,"preg4";#N/A,#N/A,TRUE,"bazpr2001"}</definedName>
    <definedName name="dgrvdf" localSheetId="35"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 hidden="1">{#N/A,#N/A,TRUE,"preg4";#N/A,#N/A,TRUE,"bazpr99"}</definedName>
    <definedName name="dgsdgsd" localSheetId="35"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 hidden="1">{#N/A,#N/A,TRUE,"preg4";#N/A,#N/A,TRUE,"bazpr99"}</definedName>
    <definedName name="dhjuhjk" localSheetId="35"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 hidden="1">{#N/A,#N/A,TRUE,"preg4";#N/A,#N/A,TRUE,"bazpr2001"}</definedName>
    <definedName name="dolg2" localSheetId="35"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 hidden="1">{#N/A,#N/A,TRUE,"preg4";#N/A,#N/A,TRUE,"bazpr99"}</definedName>
    <definedName name="drt" localSheetId="35"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 hidden="1">{#N/A,#N/A,TRUE,"preg4";#N/A,#N/A,TRUE,"bazpr99"}</definedName>
    <definedName name="ds" localSheetId="35"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 hidden="1">{#N/A,#N/A,TRUE,"preg4";#N/A,#N/A,TRUE,"bazpr99"}</definedName>
    <definedName name="dsa" localSheetId="35"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 hidden="1">{#N/A,#N/A,TRUE,"preg4";#N/A,#N/A,TRUE,"bazpr2000"}</definedName>
    <definedName name="e" localSheetId="35"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 hidden="1">{#N/A,#N/A,TRUE,"preg4";#N/A,#N/A,TRUE,"bazpr99"}</definedName>
    <definedName name="eefff" localSheetId="35"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 hidden="1">{#N/A,#N/A,TRUE,"preg4";#N/A,#N/A,TRUE,"bazpr99"}</definedName>
    <definedName name="effrfrg" localSheetId="35"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 hidden="1">{#N/A,#N/A,TRUE,"preg4";#N/A,#N/A,TRUE,"bazpr99"}</definedName>
    <definedName name="egegegeg" localSheetId="35"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9">'[2]Box-Trimese~ni dr`avni zapiData'!$AB$1</definedName>
    <definedName name="Empty" localSheetId="10">'[2]Box-Trimese~ni dr`avni zapiData'!$AB$1</definedName>
    <definedName name="Empty" localSheetId="11">'[2]Box-Trimese~ni dr`avni zapiData'!$AB$1</definedName>
    <definedName name="Empty" localSheetId="12">'[2]Box-Trimese~ni dr`avni zapiData'!$AB$1</definedName>
    <definedName name="Empty" localSheetId="13">'[2]Box-Trimese~ni dr`avni zapiData'!$AB$1</definedName>
    <definedName name="Empty" localSheetId="14">'[2]Box-Trimese~ni dr`avni zapiData'!$AB$1</definedName>
    <definedName name="Empty" localSheetId="35">'[3]Box-Trimese~ni dr`avni zapiData'!$AB$1</definedName>
    <definedName name="Empty" localSheetId="3">'[4]Box-Trimese~ni dr`avni zapiData'!$AB$1</definedName>
    <definedName name="Empty" localSheetId="4">'[2]Box-Trimese~ni dr`avni zapiData'!$AB$1</definedName>
    <definedName name="Empty" localSheetId="5">'[2]Box-Trimese~ni dr`avni zapiData'!$AB$1</definedName>
    <definedName name="Empty" localSheetId="6">'[2]Box-Trimese~ni dr`avni zapiData'!$AB$1</definedName>
    <definedName name="Empty" localSheetId="7">'[2]Box-Trimese~ni dr`avni zapiData'!$AB$1</definedName>
    <definedName name="Empty" localSheetId="8">'[2]Box-Trimese~ni dr`avni zapiData'!$AB$1</definedName>
    <definedName name="Empty">'[4]Box-Trimese~ni dr`avni zapiData'!$AB$1</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 hidden="1">{#N/A,#N/A,TRUE,"preg4";#N/A,#N/A,TRUE,"bazpr2001"}</definedName>
    <definedName name="esege" localSheetId="35"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 hidden="1">{#N/A,#N/A,TRUE,"preg4";#N/A,#N/A,TRUE,"bazpr99"}</definedName>
    <definedName name="ew\" localSheetId="35"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 hidden="1">{#N/A,#N/A,TRUE,"preg4";#N/A,#N/A,TRUE,"bazpr2000"}</definedName>
    <definedName name="fasdgh" localSheetId="35"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 hidden="1">{#N/A,#N/A,TRUE,"preg4";#N/A,#N/A,TRUE,"bazpr2000"}</definedName>
    <definedName name="fasef" localSheetId="35"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 hidden="1">{#N/A,#N/A,TRUE,"preg4";#N/A,#N/A,TRUE,"bazpr2001"}</definedName>
    <definedName name="fdas" localSheetId="35"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 hidden="1">{#N/A,#N/A,TRUE,"preg4";#N/A,#N/A,TRUE,"bazpr99"}</definedName>
    <definedName name="fdashg" localSheetId="35"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 hidden="1">{#N/A,#N/A,TRUE,"preg4";#N/A,#N/A,TRUE,"bazpr2001"}</definedName>
    <definedName name="fdbvcbv" localSheetId="35"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 hidden="1">{#N/A,#N/A,TRUE,"preg4";#N/A,#N/A,TRUE,"bazpr99"}</definedName>
    <definedName name="fdgbvdf" localSheetId="35"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 hidden="1">{#N/A,#N/A,TRUE,"preg4";#N/A,#N/A,TRUE,"bazpr99"}</definedName>
    <definedName name="fdsah" localSheetId="35"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 hidden="1">{#N/A,#N/A,TRUE,"preg4";#N/A,#N/A,TRUE,"bazpr2000"}</definedName>
    <definedName name="fdx" localSheetId="35"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 hidden="1">{#N/A,#N/A,TRUE,"preg4";#N/A,#N/A,TRUE,"bazpr99"}</definedName>
    <definedName name="fdxcb" localSheetId="35"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 hidden="1">{#N/A,#N/A,TRUE,"preg4";#N/A,#N/A,TRUE,"bazpr99"}</definedName>
    <definedName name="fe" localSheetId="35"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 hidden="1">{#N/A,#N/A,TRUE,"preg4";#N/A,#N/A,TRUE,"bazpr99"}</definedName>
    <definedName name="ff" localSheetId="35"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 hidden="1">{#N/A,#N/A,TRUE,"preg4";#N/A,#N/A,TRUE,"bazpr99"}</definedName>
    <definedName name="ffaa" localSheetId="35"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 hidden="1">{#N/A,#N/A,TRUE,"preg4";#N/A,#N/A,TRUE,"bazpr99"}</definedName>
    <definedName name="ffd" localSheetId="35"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 hidden="1">{#N/A,#N/A,TRUE,"preg4";#N/A,#N/A,TRUE,"bazpr99"}</definedName>
    <definedName name="ffffffffffffffffffffffffffff" localSheetId="35"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 hidden="1">{#N/A,#N/A,TRUE,"preg4";#N/A,#N/A,TRUE,"bazpr99"}</definedName>
    <definedName name="ffs" localSheetId="35"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35">#REF!</definedName>
    <definedName name="figure">#REF!</definedName>
    <definedName name="figureq" localSheetId="35">#REF!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 hidden="1">{#N/A,#N/A,TRUE,"preg4";#N/A,#N/A,TRUE,"bazpr99"}</definedName>
    <definedName name="finansiranje_2" localSheetId="35"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#REF!</definedName>
    <definedName name="Finansisko_itn_" localSheetId="35">#REF!</definedName>
    <definedName name="Finansisko_itn_" localSheetId="3">#REF!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 hidden="1">{#N/A,#N/A,TRUE,"preg4";#N/A,#N/A,TRUE,"bazpr99"}</definedName>
    <definedName name="fraer" localSheetId="35"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35">#REF!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 hidden="1">{#N/A,#N/A,TRUE,"preg4";#N/A,#N/A,TRUE,"bazpr99"}</definedName>
    <definedName name="fsssf" localSheetId="35"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 hidden="1">{#N/A,#N/A,TRUE,"preg4";#N/A,#N/A,TRUE,"bazpr2001"}</definedName>
    <definedName name="fvxcbbn" localSheetId="35"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 hidden="1">{#N/A,#N/A,TRUE,"preg4";#N/A,#N/A,TRUE,"bazpr99"}</definedName>
    <definedName name="g" localSheetId="35"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 hidden="1">{#N/A,#N/A,TRUE,"preg4";#N/A,#N/A,TRUE,"bazpr99"}</definedName>
    <definedName name="gb" localSheetId="35"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 hidden="1">{#N/A,#N/A,TRUE,"preg4";#N/A,#N/A,TRUE,"bazpr2000"}</definedName>
    <definedName name="gfb" localSheetId="35"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 hidden="1">{#N/A,#N/A,TRUE,"preg4";#N/A,#N/A,TRUE,"bazpr99"}</definedName>
    <definedName name="gfsesefsdf" localSheetId="35"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 hidden="1">{#N/A,#N/A,TRUE,"preg4";#N/A,#N/A,TRUE,"bazpr2000"}</definedName>
    <definedName name="gg" localSheetId="35"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 hidden="1">{#N/A,#N/A,TRUE,"preg4";#N/A,#N/A,TRUE,"bazpr99"}</definedName>
    <definedName name="ggd" localSheetId="35"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 hidden="1">{#N/A,#N/A,TRUE,"preg4";#N/A,#N/A,TRUE,"bazpr99"}</definedName>
    <definedName name="gge" localSheetId="35"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 hidden="1">{#N/A,#N/A,TRUE,"preg4";#N/A,#N/A,TRUE,"bazpr2000"}</definedName>
    <definedName name="ghfa" localSheetId="35"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#REF!</definedName>
    <definedName name="ghhhh" localSheetId="35">#REF!</definedName>
    <definedName name="ghhhh" localSheetId="3">#REF!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 hidden="1">{#N/A,#N/A,TRUE,"preg4";#N/A,#N/A,TRUE,"bazpr99"}</definedName>
    <definedName name="gr" localSheetId="35"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#REF!</definedName>
    <definedName name="Grade_ni_tvo" localSheetId="35">#REF!</definedName>
    <definedName name="Grade_ni_tvo" localSheetId="3">#REF!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#REF!</definedName>
    <definedName name="GRÁFICO_N_10.2.4." localSheetId="26">#REF!</definedName>
    <definedName name="GRÁFICO_N_10.2.4." localSheetId="27">#REF!</definedName>
    <definedName name="GRÁFICO_N_10.2.4." localSheetId="28">#REF!</definedName>
    <definedName name="GRÁFICO_N_10.2.4." localSheetId="32">#REF!</definedName>
    <definedName name="GRÁFICO_N_10.2.4." localSheetId="33">#REF!</definedName>
    <definedName name="GRÁFICO_N_10.2.4." localSheetId="35">#REF!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 hidden="1">{#N/A,#N/A,TRUE,"preg4";#N/A,#N/A,TRUE,"bazpr99"}</definedName>
    <definedName name="gs" localSheetId="35"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 hidden="1">{#N/A,#N/A,TRUE,"preg4";#N/A,#N/A,TRUE,"bazpr2001"}</definedName>
    <definedName name="hjvfi" localSheetId="35"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 hidden="1">{#N/A,#N/A,TRUE,"preg4";#N/A,#N/A,TRUE,"bazpr99"}</definedName>
    <definedName name="hnugujko" localSheetId="35"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#REF!</definedName>
    <definedName name="Hoteli_i_restorani" localSheetId="35">#REF!</definedName>
    <definedName name="Hoteli_i_restorani" localSheetId="3">#REF!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 hidden="1">{#N/A,#N/A,TRUE,"preg4";#N/A,#N/A,TRUE,"bazpr99"}</definedName>
    <definedName name="hsdjkdfnha" localSheetId="35"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 hidden="1">{#N/A,#N/A,TRUE,"preg4";#N/A,#N/A,TRUE,"bazpr2000"}</definedName>
    <definedName name="hy" localSheetId="35"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 hidden="1">{#N/A,#N/A,TRUE,"preg4";#N/A,#N/A,TRUE,"bazpr99"}</definedName>
    <definedName name="i" localSheetId="35"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#REF!</definedName>
    <definedName name="Industrija" localSheetId="35">#REF!</definedName>
    <definedName name="Industrija" localSheetId="3">#REF!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 hidden="1">{#N/A,#N/A,TRUE,"preg4";#N/A,#N/A,TRUE,"bazpr99"}</definedName>
    <definedName name="instfak" localSheetId="35"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#REF!</definedName>
    <definedName name="IZVOZ2000_YU_KO" localSheetId="35">#REF!</definedName>
    <definedName name="IZVOZ2000_YU_KO" localSheetId="3">#REF!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1">#REF!</definedName>
    <definedName name="IZVOZ2000_YU_KO_DO_4MES" localSheetId="12">#REF!</definedName>
    <definedName name="IZVOZ2000_YU_KO_DO_4MES" localSheetId="13">#REF!</definedName>
    <definedName name="IZVOZ2000_YU_KO_DO_4MES" localSheetId="1">#REF!</definedName>
    <definedName name="IZVOZ2000_YU_KO_DO_4MES" localSheetId="3">#REF!</definedName>
    <definedName name="IZVOZ2000_YU_KO_DO_4MES" localSheetId="6">#REF!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1">#REF!</definedName>
    <definedName name="IZVOZ2000_YU_KO_SA_6_MESECOM" localSheetId="12">#REF!</definedName>
    <definedName name="IZVOZ2000_YU_KO_SA_6_MESECOM" localSheetId="13">#REF!</definedName>
    <definedName name="IZVOZ2000_YU_KO_SA_6_MESECOM" localSheetId="1">#REF!</definedName>
    <definedName name="IZVOZ2000_YU_KO_SA_6_MESECOM" localSheetId="3">#REF!</definedName>
    <definedName name="IZVOZ2000_YU_KO_SA_6_MESECOM" localSheetId="6">#REF!</definedName>
    <definedName name="IZVOZ2000_YU_KO_SA_6_MESECOM">#REF!</definedName>
    <definedName name="IZVOZ2001_YU_KO" localSheetId="0">#REF!</definedName>
    <definedName name="IZVOZ2001_YU_KO" localSheetId="9">#REF!</definedName>
    <definedName name="IZVOZ2001_YU_KO" localSheetId="10">#REF!</definedName>
    <definedName name="IZVOZ2001_YU_KO" localSheetId="11">#REF!</definedName>
    <definedName name="IZVOZ2001_YU_KO" localSheetId="12">#REF!</definedName>
    <definedName name="IZVOZ2001_YU_KO" localSheetId="13">#REF!</definedName>
    <definedName name="IZVOZ2001_YU_KO" localSheetId="1">#REF!</definedName>
    <definedName name="IZVOZ2001_YU_KO" localSheetId="3">#REF!</definedName>
    <definedName name="IZVOZ2001_YU_KO" localSheetId="6">#REF!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1">#REF!</definedName>
    <definedName name="IZVOZ2001_YU_KO_NOVO" localSheetId="12">#REF!</definedName>
    <definedName name="IZVOZ2001_YU_KO_NOVO" localSheetId="13">#REF!</definedName>
    <definedName name="IZVOZ2001_YU_KO_NOVO" localSheetId="1">#REF!</definedName>
    <definedName name="IZVOZ2001_YU_KO_NOVO" localSheetId="3">#REF!</definedName>
    <definedName name="IZVOZ2001_YU_KO_NOVO" localSheetId="6">#REF!</definedName>
    <definedName name="IZVOZ2001_YU_KO_NOVO">#REF!</definedName>
    <definedName name="IZVOZ2002_YU_KO" localSheetId="0">#REF!</definedName>
    <definedName name="IZVOZ2002_YU_KO" localSheetId="9">#REF!</definedName>
    <definedName name="IZVOZ2002_YU_KO" localSheetId="10">#REF!</definedName>
    <definedName name="IZVOZ2002_YU_KO" localSheetId="11">#REF!</definedName>
    <definedName name="IZVOZ2002_YU_KO" localSheetId="12">#REF!</definedName>
    <definedName name="IZVOZ2002_YU_KO" localSheetId="13">#REF!</definedName>
    <definedName name="IZVOZ2002_YU_KO" localSheetId="1">#REF!</definedName>
    <definedName name="IZVOZ2002_YU_KO" localSheetId="3">#REF!</definedName>
    <definedName name="IZVOZ2002_YU_KO" localSheetId="6">#REF!</definedName>
    <definedName name="IZVOZ2002_YU_KO">#REF!</definedName>
    <definedName name="IZVOZ2003_YU_KO" localSheetId="0">#REF!</definedName>
    <definedName name="IZVOZ2003_YU_KO" localSheetId="9">#REF!</definedName>
    <definedName name="IZVOZ2003_YU_KO" localSheetId="10">#REF!</definedName>
    <definedName name="IZVOZ2003_YU_KO" localSheetId="11">#REF!</definedName>
    <definedName name="IZVOZ2003_YU_KO" localSheetId="12">#REF!</definedName>
    <definedName name="IZVOZ2003_YU_KO" localSheetId="13">#REF!</definedName>
    <definedName name="IZVOZ2003_YU_KO" localSheetId="1">#REF!</definedName>
    <definedName name="IZVOZ2003_YU_KO" localSheetId="3">#REF!</definedName>
    <definedName name="IZVOZ2003_YU_KO" localSheetId="6">#REF!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 hidden="1">{#N/A,#N/A,TRUE,"preg4";#N/A,#N/A,TRUE,"bazpr2001"}</definedName>
    <definedName name="jageiojiobv" localSheetId="35"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#REF!</definedName>
    <definedName name="Javna_uprava_itn_" localSheetId="35">#REF!</definedName>
    <definedName name="Javna_uprava_itn_" localSheetId="3">#REF!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 hidden="1">{#N/A,#N/A,TRUE,"preg4";#N/A,#N/A,TRUE,"bazpr2000"}</definedName>
    <definedName name="jijijijij" localSheetId="35"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 hidden="1">{#N/A,#N/A,TRUE,"preg4";#N/A,#N/A,TRUE,"bazpr2000"}</definedName>
    <definedName name="jk" localSheetId="35"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 hidden="1">{#N/A,#N/A,TRUE,"preg4";#N/A,#N/A,TRUE,"bazpr99"}</definedName>
    <definedName name="jkgjg" localSheetId="35"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 hidden="1">{#N/A,#N/A,TRUE,"preg4";#N/A,#N/A,TRUE,"bazpr99"}</definedName>
    <definedName name="jkjk" localSheetId="35"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 hidden="1">{#N/A,#N/A,TRUE,"preg4";#N/A,#N/A,TRUE,"bazpr2001"}</definedName>
    <definedName name="kiyt" localSheetId="35"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 hidden="1">{#N/A,#N/A,TRUE,"preg4";#N/A,#N/A,TRUE,"bazpr2001"}</definedName>
    <definedName name="koi" localSheetId="35"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 hidden="1">{#N/A,#N/A,TRUE,"preg4";#N/A,#N/A,TRUE,"bazpr2001"}</definedName>
    <definedName name="ksdfajklj" localSheetId="35"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 hidden="1">{#N/A,#N/A,TRUE,"preg4";#N/A,#N/A,TRUE,"bazpr2001"}</definedName>
    <definedName name="l" localSheetId="35"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 hidden="1">{#N/A,#N/A,TRUE,"preg4";#N/A,#N/A,TRUE,"bazpr99"}</definedName>
    <definedName name="Likvidnost" localSheetId="35"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 hidden="1">{#N/A,#N/A,TRUE,"preg4";#N/A,#N/A,TRUE,"bazpr99"}</definedName>
    <definedName name="lj" localSheetId="35"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 hidden="1">{#N/A,#N/A,TRUE,"preg4";#N/A,#N/A,TRUE,"bazpr2001"}</definedName>
    <definedName name="ljljlk" localSheetId="35"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 hidden="1">{#N/A,#N/A,TRUE,"preg4";#N/A,#N/A,TRUE,"bazpr99"}</definedName>
    <definedName name="ljlk" localSheetId="35"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 hidden="1">{#N/A,#N/A,TRUE,"preg4";#N/A,#N/A,TRUE,"bazpr2000"}</definedName>
    <definedName name="Ljupka" localSheetId="35"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 hidden="1">{#N/A,#N/A,TRUE,"preg4";#N/A,#N/A,TRUE,"bazpr99"}</definedName>
    <definedName name="lo" localSheetId="35"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 hidden="1">{#N/A,#N/A,TRUE,"preg4";#N/A,#N/A,TRUE,"bazpr99"}</definedName>
    <definedName name="m" localSheetId="35"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 hidden="1">{#N/A,#N/A,TRUE,"preg4";#N/A,#N/A,TRUE,"bazpr2001"}</definedName>
    <definedName name="maja" localSheetId="35"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 hidden="1">{#N/A,#N/A,TRUE,"preg4";#N/A,#N/A,TRUE,"bazpr99"}</definedName>
    <definedName name="majadrvzavnizapisi" localSheetId="35"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 hidden="1">{#N/A,#N/A,TRUE,"preg4";#N/A,#N/A,TRUE,"bazpr99"}</definedName>
    <definedName name="majamaja" localSheetId="35"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 hidden="1">{#N/A,#N/A,TRUE,"preg4";#N/A,#N/A,TRUE,"bazpr99"}</definedName>
    <definedName name="MAKJFKSLADJV" localSheetId="35"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 hidden="1">{#N/A,#N/A,TRUE,"preg4";#N/A,#N/A,TRUE,"bazpr2001"}</definedName>
    <definedName name="maskjcias" localSheetId="35"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 hidden="1">{#N/A,#N/A,TRUE,"preg4";#N/A,#N/A,TRUE,"bazpr99"}</definedName>
    <definedName name="men." localSheetId="35"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 hidden="1">{#N/A,#N/A,TRUE,"preg4";#N/A,#N/A,TRUE,"bazpr99"}</definedName>
    <definedName name="merww" localSheetId="35"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 hidden="1">{#N/A,#N/A,TRUE,"preg4";#N/A,#N/A,TRUE,"bazpr2001"}</definedName>
    <definedName name="mi" localSheetId="35"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 hidden="1">{#N/A,#N/A,TRUE,"preg4";#N/A,#N/A,TRUE,"bazpr99"}</definedName>
    <definedName name="mj" localSheetId="35"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 hidden="1">{#N/A,#N/A,TRUE,"preg4";#N/A,#N/A,TRUE,"bazpr99"}</definedName>
    <definedName name="mja" localSheetId="35"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 hidden="1">{#N/A,#N/A,TRUE,"preg4";#N/A,#N/A,TRUE,"bazpr2001"}</definedName>
    <definedName name="mjata" localSheetId="35"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 hidden="1">{#N/A,#N/A,TRUE,"preg4";#N/A,#N/A,TRUE,"bazpr99"}</definedName>
    <definedName name="mjhgdcb" localSheetId="35"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 hidden="1">{#N/A,#N/A,TRUE,"preg4";#N/A,#N/A,TRUE,"bazpr2001"}</definedName>
    <definedName name="mju" localSheetId="35"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 hidden="1">{#N/A,#N/A,TRUE,"preg4";#N/A,#N/A,TRUE,"bazpr2001"}</definedName>
    <definedName name="mk" localSheetId="35"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 hidden="1">{#N/A,#N/A,TRUE,"preg4";#N/A,#N/A,TRUE,"bazpr2001"}</definedName>
    <definedName name="mka" localSheetId="35"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 hidden="1">{#N/A,#N/A,TRUE,"preg4";#N/A,#N/A,TRUE,"bazpr2000"}</definedName>
    <definedName name="mkij" localSheetId="35"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 hidden="1">{#N/A,#N/A,TRUE,"preg4";#N/A,#N/A,TRUE,"bazpr2000"}</definedName>
    <definedName name="mkiuh" localSheetId="35"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 hidden="1">{#N/A,#N/A,TRUE,"preg4";#N/A,#N/A,TRUE,"bazpr99"}</definedName>
    <definedName name="mkiut" localSheetId="35"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 hidden="1">{#N/A,#N/A,TRUE,"preg4";#N/A,#N/A,TRUE,"bazpr99"}</definedName>
    <definedName name="mkosdfjkopr" localSheetId="35"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 hidden="1">{#N/A,#N/A,TRUE,"preg4";#N/A,#N/A,TRUE,"bazpr99"}</definedName>
    <definedName name="mmmmmmmmmmmmmmmmmmmmmmm" localSheetId="35"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 hidden="1">{#N/A,#N/A,TRUE,"preg4";#N/A,#N/A,TRUE,"bazpr99"}</definedName>
    <definedName name="mnaifhasi" localSheetId="35"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 hidden="1">{#N/A,#N/A,TRUE,"preg4";#N/A,#N/A,TRUE,"bazpr99"}</definedName>
    <definedName name="mskfhdj" localSheetId="35"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32">#REF!</definedName>
    <definedName name="NAMES" localSheetId="33">#REF!</definedName>
    <definedName name="NAMES" localSheetId="35">#REF!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 hidden="1">{#N/A,#N/A,TRUE,"preg4";#N/A,#N/A,TRUE,"bazpr99"}</definedName>
    <definedName name="ncvihjvckl" localSheetId="35"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 hidden="1">{#N/A,#N/A,TRUE,"preg4";#N/A,#N/A,TRUE,"bazpr99"}</definedName>
    <definedName name="neda" localSheetId="35"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 hidden="1">{#N/A,#N/A,TRUE,"preg4";#N/A,#N/A,TRUE,"bazpr2000"}</definedName>
    <definedName name="nedaa" localSheetId="35"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 hidden="1">{#N/A,#N/A,TRUE,"preg4";#N/A,#N/A,TRUE,"bazpr99"}</definedName>
    <definedName name="njata" localSheetId="35"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 hidden="1">{#N/A,#N/A,TRUE,"preg4";#N/A,#N/A,TRUE,"bazpr2000"}</definedName>
    <definedName name="nty" localSheetId="35"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 hidden="1">{#N/A,#N/A,TRUE,"preg4";#N/A,#N/A,TRUE,"bazpr99"}</definedName>
    <definedName name="nut" localSheetId="35"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 hidden="1">{#N/A,#N/A,TRUE,"preg4";#N/A,#N/A,TRUE,"bazpr99"}</definedName>
    <definedName name="oioi" localSheetId="35"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 hidden="1">{#N/A,#N/A,TRUE,"preg4";#N/A,#N/A,TRUE,"bazpr2000"}</definedName>
    <definedName name="ok" localSheetId="35"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 hidden="1">{#N/A,#N/A,TRUE,"preg4";#N/A,#N/A,TRUE,"bazpr99"}</definedName>
    <definedName name="p" localSheetId="35"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 hidden="1">{#N/A,#N/A,TRUE,"preg4";#N/A,#N/A,TRUE,"bazpr99"}</definedName>
    <definedName name="pazar" localSheetId="35"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 hidden="1">{#N/A,#N/A,TRUE,"preg4";#N/A,#N/A,TRUE,"bazpr99"}</definedName>
    <definedName name="pazar2000" localSheetId="35"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#REF!</definedName>
    <definedName name="PHV_godishen" localSheetId="35">#REF!</definedName>
    <definedName name="PHV_godishen" localSheetId="3">#REF!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 hidden="1">{#N/A,#N/A,TRUE,"preg4";#N/A,#N/A,TRUE,"bazpr99"}</definedName>
    <definedName name="pita" localSheetId="35"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 hidden="1">{#N/A,#N/A,TRUE,"preg4";#N/A,#N/A,TRUE,"bazpr99"}</definedName>
    <definedName name="pitaa" localSheetId="35"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 hidden="1">{#N/A,#N/A,TRUE,"preg4";#N/A,#N/A,TRUE,"bazpr99"}</definedName>
    <definedName name="pl" localSheetId="35"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 hidden="1">{#N/A,#N/A,TRUE,"preg4";#N/A,#N/A,TRUE,"bazpr99"}</definedName>
    <definedName name="plasmani" localSheetId="35"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 hidden="1">{#N/A,#N/A,TRUE,"preg4";#N/A,#N/A,TRUE,"bazpr99"}</definedName>
    <definedName name="ploiu" localSheetId="35"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 hidden="1">{#N/A,#N/A,TRUE,"preg4";#N/A,#N/A,TRUE,"bazpr99"}</definedName>
    <definedName name="po" localSheetId="35"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 hidden="1">{#N/A,#N/A,TRUE,"preg4";#N/A,#N/A,TRUE,"bazpr99"}</definedName>
    <definedName name="pop" localSheetId="35"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 hidden="1">{#N/A,#N/A,TRUE,"preg4";#N/A,#N/A,TRUE,"bazpr2001"}</definedName>
    <definedName name="popopo" localSheetId="35"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 hidden="1">{#N/A,#N/A,TRUE,"preg4";#N/A,#N/A,TRUE,"bazpr2000"}</definedName>
    <definedName name="pp" localSheetId="35"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_xlnm.Print_Area" localSheetId="0">'Анекс 1'!$B$1:$M$288</definedName>
    <definedName name="_xlnm.Print_Area" localSheetId="9">'Анекс 10'!$B$2:$P$34</definedName>
    <definedName name="_xlnm.Print_Area" localSheetId="16">'Анекс 17'!$B$1:$I$43</definedName>
    <definedName name="_xlnm.Print_Area" localSheetId="17">'Анекс 18'!$B$1:$J$43</definedName>
    <definedName name="_xlnm.Print_Area" localSheetId="18">'Анекс 19'!$B$1:$I$27</definedName>
    <definedName name="_xlnm.Print_Area" localSheetId="1">'Анекс 2'!$B$1:$M$126</definedName>
    <definedName name="_xlnm.Print_Area" localSheetId="19">'Анекс 20'!$B$1:$Q$29</definedName>
    <definedName name="_xlnm.Print_Area" localSheetId="24">'Анекс 25'!$A$1:$S$13</definedName>
    <definedName name="_xlnm.Print_Area" localSheetId="2">'Анекс 3'!$A$1:$L$108</definedName>
    <definedName name="_xlnm.Print_Area" localSheetId="32">#REF!</definedName>
    <definedName name="_xlnm.Print_Area" localSheetId="33">#REF!</definedName>
    <definedName name="_xlnm.Print_Area" localSheetId="35">#REF!</definedName>
    <definedName name="_xlnm.Print_Area">#REF!</definedName>
    <definedName name="PRINT_AREA_MI" localSheetId="32">#REF!</definedName>
    <definedName name="PRINT_AREA_MI" localSheetId="33">#REF!</definedName>
    <definedName name="PRINT_AREA_MI" localSheetId="35">#REF!</definedName>
    <definedName name="PRINT_AREA_MI">#REF!</definedName>
    <definedName name="_xlnm.Print_Titles" localSheetId="0">'Анекс 1'!$1:$7</definedName>
    <definedName name="_xlnm.Print_Titles" localSheetId="1">'Анекс 2'!$1:$7</definedName>
    <definedName name="_xlnm.Print_Titles" localSheetId="2">'Анекс 3'!$1:$6</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#REF!</definedName>
    <definedName name="PRINT_TITLES_MI" localSheetId="26">#REF!</definedName>
    <definedName name="PRINT_TITLES_MI" localSheetId="27">#REF!</definedName>
    <definedName name="PRINT_TITLES_MI" localSheetId="28">#REF!</definedName>
    <definedName name="PRINT_TITLES_MI" localSheetId="32">#REF!</definedName>
    <definedName name="PRINT_TITLES_MI" localSheetId="33">#REF!</definedName>
    <definedName name="PRINT_TITLES_MI" localSheetId="35">#REF!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mgraf" localSheetId="0">[5]GRAFPROM!#REF!</definedName>
    <definedName name="promgraf" localSheetId="9">[5]GRAFPROM!#REF!</definedName>
    <definedName name="promgraf" localSheetId="10">[5]GRAFPROM!#REF!</definedName>
    <definedName name="promgraf" localSheetId="11">[5]GRAFPROM!#REF!</definedName>
    <definedName name="promgraf" localSheetId="12">[5]GRAFPROM!#REF!</definedName>
    <definedName name="promgraf" localSheetId="13">[5]GRAFPROM!#REF!</definedName>
    <definedName name="promgraf" localSheetId="14">[5]GRAFPROM!#REF!</definedName>
    <definedName name="promgraf" localSheetId="1">[5]GRAFPROM!#REF!</definedName>
    <definedName name="promgraf" localSheetId="26">[5]GRAFPROM!#REF!</definedName>
    <definedName name="promgraf" localSheetId="27">[5]GRAFPROM!#REF!</definedName>
    <definedName name="promgraf" localSheetId="28">[5]GRAFPROM!#REF!</definedName>
    <definedName name="promgraf" localSheetId="32">[5]GRAFPROM!#REF!</definedName>
    <definedName name="promgraf" localSheetId="33">[5]GRAFPROM!#REF!</definedName>
    <definedName name="promgraf" localSheetId="35">[5]GRAFPROM!#REF!</definedName>
    <definedName name="promgraf" localSheetId="3">[5]GRAFPROM!#REF!</definedName>
    <definedName name="promgraf" localSheetId="4">[5]GRAFPROM!#REF!</definedName>
    <definedName name="promgraf" localSheetId="5">[5]GRAFPROM!#REF!</definedName>
    <definedName name="promgraf" localSheetId="6">[5]GRAFPROM!#REF!</definedName>
    <definedName name="promgraf" localSheetId="7">[5]GRAFPROM!#REF!</definedName>
    <definedName name="promgraf" localSheetId="8">[5]GRAFPROM!#REF!</definedName>
    <definedName name="promgraf">[5]GRAFPROM!#REF!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 hidden="1">{#N/A,#N/A,TRUE,"preg4";#N/A,#N/A,TRUE,"bazpr99"}</definedName>
    <definedName name="q" localSheetId="35"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#REF!</definedName>
    <definedName name="Q_MMF2_UVOZ" localSheetId="35">#REF!</definedName>
    <definedName name="Q_MMF2_UVOZ" localSheetId="3">#REF!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 hidden="1">{#N/A,#N/A,TRUE,"preg4";#N/A,#N/A,TRUE,"bazpr2000"}</definedName>
    <definedName name="qqq" localSheetId="35"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#REF!</definedName>
    <definedName name="qryBRTRANSPROMET_period" localSheetId="35">#REF!</definedName>
    <definedName name="qryBRTRANSPROMET_period" localSheetId="3">#REF!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 hidden="1">{#N/A,#N/A,TRUE,"preg4";#N/A,#N/A,TRUE,"bazpr2000"}</definedName>
    <definedName name="qwew" localSheetId="35"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#REF!</definedName>
    <definedName name="QYU_KO" localSheetId="35">#REF!</definedName>
    <definedName name="QYU_KO" localSheetId="3">#REF!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 hidden="1">{#N/A,#N/A,TRUE,"preg4";#N/A,#N/A,TRUE,"bazpr99"}</definedName>
    <definedName name="redk" localSheetId="35"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 hidden="1">{#N/A,#N/A,TRUE,"preg4";#N/A,#N/A,TRUE,"bazpr2001"}</definedName>
    <definedName name="rfrf" localSheetId="35"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 hidden="1">{#N/A,#N/A,TRUE,"preg4";#N/A,#N/A,TRUE,"bazpr99"}</definedName>
    <definedName name="rt" localSheetId="35"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 hidden="1">{#N/A,#N/A,TRUE,"preg4";#N/A,#N/A,TRUE,"bazpr99"}</definedName>
    <definedName name="s" localSheetId="35"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 hidden="1">{#N/A,#N/A,TRUE,"preg4";#N/A,#N/A,TRUE,"bazpr99"}</definedName>
    <definedName name="sasa" localSheetId="35"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 hidden="1">{#N/A,#N/A,TRUE,"preg4";#N/A,#N/A,TRUE,"bazpr99"}</definedName>
    <definedName name="scv" localSheetId="35"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 hidden="1">{#N/A,#N/A,TRUE,"preg4";#N/A,#N/A,TRUE,"bazpr99"}</definedName>
    <definedName name="sdac" localSheetId="35"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[6]BAZA!#REF!</definedName>
    <definedName name="sdc" localSheetId="9">[7]BAZA!#REF!</definedName>
    <definedName name="sdc" localSheetId="10">[7]BAZA!#REF!</definedName>
    <definedName name="sdc" localSheetId="11">[7]BAZA!#REF!</definedName>
    <definedName name="sdc" localSheetId="12">[7]BAZA!#REF!</definedName>
    <definedName name="sdc" localSheetId="13">[7]BAZA!#REF!</definedName>
    <definedName name="sdc" localSheetId="14">[7]BAZA!#REF!</definedName>
    <definedName name="sdc" localSheetId="1">[6]BAZA!#REF!</definedName>
    <definedName name="sdc" localSheetId="35">[8]BAZA!#REF!</definedName>
    <definedName name="sdc" localSheetId="3">[6]BAZA!#REF!</definedName>
    <definedName name="sdc" localSheetId="4">[7]BAZA!#REF!</definedName>
    <definedName name="sdc" localSheetId="5">[7]BAZA!#REF!</definedName>
    <definedName name="sdc" localSheetId="6">[7]BAZA!#REF!</definedName>
    <definedName name="sdc" localSheetId="7">[7]BAZA!#REF!</definedName>
    <definedName name="sdc" localSheetId="8">[7]BAZA!#REF!</definedName>
    <definedName name="sdc">[6]BAZA!#REF!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 hidden="1">{#N/A,#N/A,TRUE,"preg4";#N/A,#N/A,TRUE,"bazpr99"}</definedName>
    <definedName name="sdfds" localSheetId="35"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 hidden="1">{#N/A,#N/A,TRUE,"preg4";#N/A,#N/A,TRUE,"bazpr99"}</definedName>
    <definedName name="SDGCB" localSheetId="35"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 hidden="1">{#N/A,#N/A,TRUE,"preg4";#N/A,#N/A,TRUE,"bazpr99"}</definedName>
    <definedName name="sds" localSheetId="35"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 hidden="1">{#N/A,#N/A,TRUE,"preg4";#N/A,#N/A,TRUE,"bazpr2000"}</definedName>
    <definedName name="sdvg" localSheetId="35"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 hidden="1">{#N/A,#N/A,TRUE,"preg4";#N/A,#N/A,TRUE,"bazpr99"}</definedName>
    <definedName name="se" localSheetId="35"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#REF!</definedName>
    <definedName name="Sel_Econ_Ind" localSheetId="26">#REF!</definedName>
    <definedName name="Sel_Econ_Ind" localSheetId="27">#REF!</definedName>
    <definedName name="Sel_Econ_Ind" localSheetId="28">#REF!</definedName>
    <definedName name="Sel_Econ_Ind" localSheetId="32">#REF!</definedName>
    <definedName name="Sel_Econ_Ind" localSheetId="33">#REF!</definedName>
    <definedName name="Sel_Econ_Ind" localSheetId="35">#REF!</definedName>
    <definedName name="Sel_Econ_Ind" localSheetId="3">#REF!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 hidden="1">{#N/A,#N/A,TRUE,"preg4";#N/A,#N/A,TRUE,"bazpr2001"}</definedName>
    <definedName name="sfdv" localSheetId="35"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#REF!</definedName>
    <definedName name="Soobra_aj__skladirawe_i_vrski" localSheetId="35">#REF!</definedName>
    <definedName name="Soobra_aj__skladirawe_i_vrski" localSheetId="3">#REF!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 hidden="1">{#N/A,#N/A,TRUE,"preg4";#N/A,#N/A,TRUE,"bazpr2001"}</definedName>
    <definedName name="ss" localSheetId="35"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35">#REF!</definedName>
    <definedName name="SSpogrupi">#REF!</definedName>
    <definedName name="t" localSheetId="35">#REF!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 hidden="1">{#N/A,#N/A,TRUE,"preg4";#N/A,#N/A,TRUE,"bazpr99"}</definedName>
    <definedName name="tabela" localSheetId="35"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 hidden="1">{#N/A,#N/A,TRUE,"preg4";#N/A,#N/A,TRUE,"bazpr2001"}</definedName>
    <definedName name="teo" localSheetId="35"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 hidden="1">{#N/A,#N/A,TRUE,"preg4";#N/A,#N/A,TRUE,"bazpr2001"}</definedName>
    <definedName name="trd" localSheetId="35"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35">#REF!</definedName>
    <definedName name="Trgovija_na_golemo_i_malo__popravka_na_motorni_vozila__motocikli_i_predmeti_za_li_na_upotreba_i_za_doma_instva" localSheetId="3">#REF!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0">#REF!</definedName>
    <definedName name="UVOZ_DORABOTKI_99_TRBR" localSheetId="11">#REF!</definedName>
    <definedName name="UVOZ_DORABOTKI_99_TRBR" localSheetId="12">#REF!</definedName>
    <definedName name="UVOZ_DORABOTKI_99_TRBR" localSheetId="13">#REF!</definedName>
    <definedName name="UVOZ_DORABOTKI_99_TRBR" localSheetId="1">#REF!</definedName>
    <definedName name="UVOZ_DORABOTKI_99_TRBR" localSheetId="3">#REF!</definedName>
    <definedName name="UVOZ_DORABOTKI_99_TRBR" localSheetId="6">#REF!</definedName>
    <definedName name="UVOZ_DORABOTKI_99_TRBR">#REF!</definedName>
    <definedName name="UVOZ2000_10" localSheetId="0">#REF!</definedName>
    <definedName name="UVOZ2000_10" localSheetId="9">#REF!</definedName>
    <definedName name="UVOZ2000_10" localSheetId="10">#REF!</definedName>
    <definedName name="UVOZ2000_10" localSheetId="11">#REF!</definedName>
    <definedName name="UVOZ2000_10" localSheetId="12">#REF!</definedName>
    <definedName name="UVOZ2000_10" localSheetId="13">#REF!</definedName>
    <definedName name="UVOZ2000_10" localSheetId="1">#REF!</definedName>
    <definedName name="UVOZ2000_10" localSheetId="3">#REF!</definedName>
    <definedName name="UVOZ2000_10" localSheetId="6">#REF!</definedName>
    <definedName name="UVOZ2000_10">#REF!</definedName>
    <definedName name="UVOZ2000_10_27" localSheetId="0">#REF!</definedName>
    <definedName name="UVOZ2000_10_27" localSheetId="9">#REF!</definedName>
    <definedName name="UVOZ2000_10_27" localSheetId="10">#REF!</definedName>
    <definedName name="UVOZ2000_10_27" localSheetId="11">#REF!</definedName>
    <definedName name="UVOZ2000_10_27" localSheetId="12">#REF!</definedName>
    <definedName name="UVOZ2000_10_27" localSheetId="13">#REF!</definedName>
    <definedName name="UVOZ2000_10_27" localSheetId="1">#REF!</definedName>
    <definedName name="UVOZ2000_10_27" localSheetId="3">#REF!</definedName>
    <definedName name="UVOZ2000_10_27" localSheetId="6">#REF!</definedName>
    <definedName name="UVOZ2000_10_27">#REF!</definedName>
    <definedName name="UVOZ2000_27" localSheetId="0">#REF!</definedName>
    <definedName name="UVOZ2000_27" localSheetId="9">#REF!</definedName>
    <definedName name="UVOZ2000_27" localSheetId="10">#REF!</definedName>
    <definedName name="UVOZ2000_27" localSheetId="11">#REF!</definedName>
    <definedName name="UVOZ2000_27" localSheetId="12">#REF!</definedName>
    <definedName name="UVOZ2000_27" localSheetId="13">#REF!</definedName>
    <definedName name="UVOZ2000_27" localSheetId="1">#REF!</definedName>
    <definedName name="UVOZ2000_27" localSheetId="3">#REF!</definedName>
    <definedName name="UVOZ2000_27" localSheetId="6">#REF!</definedName>
    <definedName name="UVOZ2000_27">#REF!</definedName>
    <definedName name="UVOZ2001_27" localSheetId="0">#REF!</definedName>
    <definedName name="UVOZ2001_27" localSheetId="9">#REF!</definedName>
    <definedName name="UVOZ2001_27" localSheetId="10">#REF!</definedName>
    <definedName name="UVOZ2001_27" localSheetId="11">#REF!</definedName>
    <definedName name="UVOZ2001_27" localSheetId="12">#REF!</definedName>
    <definedName name="UVOZ2001_27" localSheetId="13">#REF!</definedName>
    <definedName name="UVOZ2001_27" localSheetId="1">#REF!</definedName>
    <definedName name="UVOZ2001_27" localSheetId="3">#REF!</definedName>
    <definedName name="UVOZ2001_27" localSheetId="6">#REF!</definedName>
    <definedName name="UVOZ2001_27">#REF!</definedName>
    <definedName name="UVOZ2002_27" localSheetId="0">#REF!</definedName>
    <definedName name="UVOZ2002_27" localSheetId="9">#REF!</definedName>
    <definedName name="UVOZ2002_27" localSheetId="10">#REF!</definedName>
    <definedName name="UVOZ2002_27" localSheetId="11">#REF!</definedName>
    <definedName name="UVOZ2002_27" localSheetId="12">#REF!</definedName>
    <definedName name="UVOZ2002_27" localSheetId="13">#REF!</definedName>
    <definedName name="UVOZ2002_27" localSheetId="1">#REF!</definedName>
    <definedName name="UVOZ2002_27" localSheetId="3">#REF!</definedName>
    <definedName name="UVOZ2002_27" localSheetId="6">#REF!</definedName>
    <definedName name="UVOZ2002_27">#REF!</definedName>
    <definedName name="UVOZ2003_27" localSheetId="0">#REF!</definedName>
    <definedName name="UVOZ2003_27" localSheetId="9">#REF!</definedName>
    <definedName name="UVOZ2003_27" localSheetId="10">#REF!</definedName>
    <definedName name="UVOZ2003_27" localSheetId="11">#REF!</definedName>
    <definedName name="UVOZ2003_27" localSheetId="12">#REF!</definedName>
    <definedName name="UVOZ2003_27" localSheetId="13">#REF!</definedName>
    <definedName name="UVOZ2003_27" localSheetId="1">#REF!</definedName>
    <definedName name="UVOZ2003_27" localSheetId="3">#REF!</definedName>
    <definedName name="UVOZ2003_27" localSheetId="6">#REF!</definedName>
    <definedName name="UVOZ2003_27">#REF!</definedName>
    <definedName name="UVOZ98_10_27" localSheetId="0">[6]BAZA!#REF!</definedName>
    <definedName name="UVOZ98_10_27" localSheetId="9">[7]BAZA!#REF!</definedName>
    <definedName name="UVOZ98_10_27" localSheetId="10">[7]BAZA!#REF!</definedName>
    <definedName name="UVOZ98_10_27" localSheetId="11">[7]BAZA!#REF!</definedName>
    <definedName name="UVOZ98_10_27" localSheetId="12">[7]BAZA!#REF!</definedName>
    <definedName name="UVOZ98_10_27" localSheetId="13">[7]BAZA!#REF!</definedName>
    <definedName name="UVOZ98_10_27" localSheetId="14">[7]BAZA!#REF!</definedName>
    <definedName name="UVOZ98_10_27" localSheetId="1">[6]BAZA!#REF!</definedName>
    <definedName name="UVOZ98_10_27" localSheetId="35">[8]BAZA!#REF!</definedName>
    <definedName name="UVOZ98_10_27" localSheetId="3">[6]BAZA!#REF!</definedName>
    <definedName name="UVOZ98_10_27" localSheetId="4">[7]BAZA!#REF!</definedName>
    <definedName name="UVOZ98_10_27" localSheetId="5">[7]BAZA!#REF!</definedName>
    <definedName name="UVOZ98_10_27" localSheetId="6">[7]BAZA!#REF!</definedName>
    <definedName name="UVOZ98_10_27" localSheetId="7">[7]BAZA!#REF!</definedName>
    <definedName name="UVOZ98_10_27" localSheetId="8">[7]BAZA!#REF!</definedName>
    <definedName name="UVOZ98_10_27">[6]BAZA!#REF!</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 hidden="1">{#N/A,#N/A,TRUE,"preg4";#N/A,#N/A,TRUE,"bazpr2000"}</definedName>
    <definedName name="vnhjikjcd" localSheetId="35"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 hidden="1">{#N/A,#N/A,TRUE,"preg4";#N/A,#N/A,TRUE,"bazpr2001"}</definedName>
    <definedName name="vtre" localSheetId="35"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35">#REF!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 hidden="1">{#N/A,#N/A,TRUE,"preg4";#N/A,#N/A,TRUE,"bazpr2000"}</definedName>
    <definedName name="wdxsdsf" localSheetId="35"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 hidden="1">{#N/A,#N/A,TRUE,"preg4";#N/A,#N/A,TRUE,"bazpr99"}</definedName>
    <definedName name="wfr" localSheetId="35"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 hidden="1">{#N/A,#N/A,TRUE,"preg4";#N/A,#N/A,TRUE,"bazpr2001"}</definedName>
    <definedName name="wrn.PAZAR." localSheetId="35"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 hidden="1">{#N/A,#N/A,TRUE,"preg4";#N/A,#N/A,TRUE,"bazpr2003";#N/A,#N/A,TRUE,"preg4";#N/A,#N/A,TRUE,"bazpr2003";#N/A,#N/A,TRUE,"bazpr2003"}</definedName>
    <definedName name="wrn.pazar_1." localSheetId="35"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 hidden="1">{#N/A,#N/A,TRUE,"preg4";#N/A,#N/A,TRUE,"bazpr99"}</definedName>
    <definedName name="wrn1.pazar." localSheetId="35"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 hidden="1">{#N/A,#N/A,TRUE,"preg4";#N/A,#N/A,TRUE,"bazpr99"}</definedName>
    <definedName name="z" localSheetId="35"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 hidden="1">{#N/A,#N/A,TRUE,"preg4";#N/A,#N/A,TRUE,"bazpr2001"}</definedName>
    <definedName name="zadolzenost" localSheetId="35"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#REF!</definedName>
    <definedName name="Zemjodelstvo" localSheetId="35">#REF!</definedName>
    <definedName name="Zemjodelstvo" localSheetId="3">#REF!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 hidden="1">{#N/A,#N/A,TRUE,"preg4";#N/A,#N/A,TRUE,"bazpr2000"}</definedName>
    <definedName name="zz" localSheetId="35"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 hidden="1">{#N/A,#N/A,TRUE,"preg4";#N/A,#N/A,TRUE,"bazpr99"}</definedName>
    <definedName name="zzzz" localSheetId="35"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s>
  <calcPr calcId="125725"/>
</workbook>
</file>

<file path=xl/calcChain.xml><?xml version="1.0" encoding="utf-8"?>
<calcChain xmlns="http://schemas.openxmlformats.org/spreadsheetml/2006/main">
  <c r="I18" i="35"/>
  <c r="G18"/>
  <c r="E18"/>
  <c r="C18"/>
  <c r="I17"/>
  <c r="G17"/>
  <c r="E17"/>
  <c r="C17"/>
  <c r="I16"/>
  <c r="G16"/>
  <c r="E16"/>
  <c r="C16"/>
  <c r="I15"/>
  <c r="G15"/>
  <c r="E15"/>
  <c r="C15"/>
  <c r="J14"/>
  <c r="I14"/>
  <c r="H14"/>
  <c r="G14"/>
  <c r="F14"/>
  <c r="E14"/>
  <c r="D14"/>
  <c r="C14"/>
  <c r="I13"/>
  <c r="G13"/>
  <c r="E13"/>
  <c r="D13"/>
  <c r="C13"/>
  <c r="I12"/>
  <c r="G12"/>
  <c r="E12"/>
  <c r="C12"/>
  <c r="I11"/>
  <c r="G11"/>
  <c r="E11"/>
  <c r="D11"/>
  <c r="C11"/>
  <c r="I10"/>
  <c r="G10"/>
  <c r="E10"/>
  <c r="C10"/>
  <c r="I9"/>
  <c r="G9"/>
  <c r="E9"/>
  <c r="C9"/>
  <c r="I8"/>
  <c r="G8"/>
  <c r="E8"/>
  <c r="C8"/>
  <c r="I7"/>
  <c r="G7"/>
  <c r="E7"/>
  <c r="C7"/>
  <c r="G24" i="34"/>
  <c r="G25" s="1"/>
  <c r="G23"/>
  <c r="G22"/>
  <c r="G21"/>
  <c r="G20"/>
  <c r="G19"/>
  <c r="G18"/>
  <c r="G16"/>
  <c r="G15"/>
  <c r="G14"/>
  <c r="G13"/>
  <c r="G11"/>
  <c r="G10"/>
  <c r="G9"/>
  <c r="G8"/>
  <c r="G56" i="33"/>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K15" i="32" l="1"/>
  <c r="H15"/>
  <c r="E15"/>
  <c r="B15"/>
  <c r="M13"/>
  <c r="L13"/>
  <c r="K13"/>
  <c r="M12"/>
  <c r="L12"/>
  <c r="K12"/>
  <c r="J12"/>
  <c r="I12"/>
  <c r="H12"/>
  <c r="G12"/>
  <c r="F12"/>
  <c r="E12"/>
  <c r="D12"/>
  <c r="C12"/>
  <c r="B12"/>
  <c r="M11"/>
  <c r="L11"/>
  <c r="K11"/>
  <c r="J11"/>
  <c r="I11"/>
  <c r="H11"/>
  <c r="G11"/>
  <c r="F11"/>
  <c r="E11"/>
  <c r="D11"/>
  <c r="C11"/>
  <c r="B11"/>
  <c r="M10"/>
  <c r="L10"/>
  <c r="K10"/>
  <c r="J10"/>
  <c r="I10"/>
  <c r="H10"/>
  <c r="G10"/>
  <c r="F10"/>
  <c r="E10"/>
  <c r="D10"/>
  <c r="C10"/>
  <c r="B10"/>
  <c r="M9"/>
  <c r="L9"/>
  <c r="K9"/>
  <c r="J9"/>
  <c r="I9"/>
  <c r="H9"/>
  <c r="G9"/>
  <c r="F9"/>
  <c r="E9"/>
  <c r="D9"/>
  <c r="C9"/>
  <c r="B9"/>
  <c r="M8"/>
  <c r="L8"/>
  <c r="K8"/>
  <c r="J8"/>
  <c r="I8"/>
  <c r="H8"/>
  <c r="G8"/>
  <c r="F8"/>
  <c r="E8"/>
  <c r="D8"/>
  <c r="C8"/>
  <c r="B8"/>
  <c r="J38" i="31"/>
  <c r="K38" s="1"/>
  <c r="I38"/>
  <c r="G38"/>
  <c r="E38"/>
  <c r="J37"/>
  <c r="K37" s="1"/>
  <c r="I37"/>
  <c r="G37"/>
  <c r="E37"/>
  <c r="J36"/>
  <c r="K36" s="1"/>
  <c r="I36"/>
  <c r="G36"/>
  <c r="E36"/>
  <c r="K35"/>
  <c r="J35"/>
  <c r="I35"/>
  <c r="G35"/>
  <c r="E35"/>
  <c r="J34"/>
  <c r="K34" s="1"/>
  <c r="I34"/>
  <c r="G34"/>
  <c r="E34"/>
  <c r="J33"/>
  <c r="K33" s="1"/>
  <c r="I33"/>
  <c r="G33"/>
  <c r="E33"/>
  <c r="J32"/>
  <c r="K32" s="1"/>
  <c r="I32"/>
  <c r="G32"/>
  <c r="E32"/>
  <c r="J31"/>
  <c r="K31" s="1"/>
  <c r="I31"/>
  <c r="G31"/>
  <c r="E31"/>
  <c r="J30"/>
  <c r="K30" s="1"/>
  <c r="I30"/>
  <c r="G30"/>
  <c r="E30"/>
  <c r="J29"/>
  <c r="K29" s="1"/>
  <c r="I29"/>
  <c r="G29"/>
  <c r="E29"/>
  <c r="J28"/>
  <c r="K28" s="1"/>
  <c r="I28"/>
  <c r="G28"/>
  <c r="E28"/>
  <c r="J27"/>
  <c r="K27" s="1"/>
  <c r="I27"/>
  <c r="G27"/>
  <c r="E27"/>
  <c r="J26"/>
  <c r="K26" s="1"/>
  <c r="I26"/>
  <c r="G26"/>
  <c r="E26"/>
  <c r="K25"/>
  <c r="J25"/>
  <c r="I25"/>
  <c r="G25"/>
  <c r="E25"/>
  <c r="J24"/>
  <c r="K24" s="1"/>
  <c r="I24"/>
  <c r="G24"/>
  <c r="E24"/>
  <c r="J23"/>
  <c r="K23" s="1"/>
  <c r="I23"/>
  <c r="G23"/>
  <c r="E23"/>
  <c r="J22"/>
  <c r="K22" s="1"/>
  <c r="I22"/>
  <c r="G22"/>
  <c r="E22"/>
  <c r="J21"/>
  <c r="K21" s="1"/>
  <c r="I21"/>
  <c r="G21"/>
  <c r="E21"/>
  <c r="J20"/>
  <c r="K20" s="1"/>
  <c r="I20"/>
  <c r="G20"/>
  <c r="E20"/>
  <c r="J19"/>
  <c r="K19" s="1"/>
  <c r="I19"/>
  <c r="G19"/>
  <c r="E19"/>
  <c r="J18"/>
  <c r="K18" s="1"/>
  <c r="I18"/>
  <c r="G18"/>
  <c r="E18"/>
  <c r="J17"/>
  <c r="K17" s="1"/>
  <c r="I17"/>
  <c r="G17"/>
  <c r="E17"/>
  <c r="J16"/>
  <c r="K16" s="1"/>
  <c r="I16"/>
  <c r="G16"/>
  <c r="E16"/>
  <c r="J15"/>
  <c r="K15" s="1"/>
  <c r="I15"/>
  <c r="G15"/>
  <c r="E15"/>
  <c r="J14"/>
  <c r="K14" s="1"/>
  <c r="I14"/>
  <c r="G14"/>
  <c r="E14"/>
  <c r="J13"/>
  <c r="K13" s="1"/>
  <c r="I13"/>
  <c r="G13"/>
  <c r="E13"/>
  <c r="J12"/>
  <c r="K12" s="1"/>
  <c r="I12"/>
  <c r="G12"/>
  <c r="E12"/>
  <c r="J11"/>
  <c r="K11" s="1"/>
  <c r="I11"/>
  <c r="G11"/>
  <c r="E11"/>
  <c r="J10"/>
  <c r="K10" s="1"/>
  <c r="I10"/>
  <c r="G10"/>
  <c r="E10"/>
  <c r="J9"/>
  <c r="K9" s="1"/>
  <c r="I9"/>
  <c r="G9"/>
  <c r="E9"/>
  <c r="J45" i="30"/>
  <c r="K45" s="1"/>
  <c r="I45"/>
  <c r="G45"/>
  <c r="E45"/>
  <c r="J44"/>
  <c r="K44" s="1"/>
  <c r="I44"/>
  <c r="G44"/>
  <c r="E44"/>
  <c r="J43"/>
  <c r="K43" s="1"/>
  <c r="I43"/>
  <c r="G43"/>
  <c r="E43"/>
  <c r="K42"/>
  <c r="J42"/>
  <c r="I42"/>
  <c r="G42"/>
  <c r="E42"/>
  <c r="J41"/>
  <c r="K41" s="1"/>
  <c r="I41"/>
  <c r="G41"/>
  <c r="E41"/>
  <c r="J40"/>
  <c r="K40" s="1"/>
  <c r="I40"/>
  <c r="G40"/>
  <c r="E40"/>
  <c r="J39"/>
  <c r="K39" s="1"/>
  <c r="I39"/>
  <c r="G39"/>
  <c r="E39"/>
  <c r="J38"/>
  <c r="K38" s="1"/>
  <c r="I38"/>
  <c r="G38"/>
  <c r="E38"/>
  <c r="J37"/>
  <c r="K37" s="1"/>
  <c r="I37"/>
  <c r="G37"/>
  <c r="E37"/>
  <c r="K36"/>
  <c r="J36"/>
  <c r="I36"/>
  <c r="G36"/>
  <c r="E36"/>
  <c r="J35"/>
  <c r="K35" s="1"/>
  <c r="I35"/>
  <c r="G35"/>
  <c r="E35"/>
  <c r="K34"/>
  <c r="J34"/>
  <c r="I34"/>
  <c r="G34"/>
  <c r="E34"/>
  <c r="J33"/>
  <c r="K33" s="1"/>
  <c r="I33"/>
  <c r="G33"/>
  <c r="E33"/>
  <c r="J32"/>
  <c r="K32" s="1"/>
  <c r="I32"/>
  <c r="G32"/>
  <c r="E32"/>
  <c r="J31"/>
  <c r="K31" s="1"/>
  <c r="I31"/>
  <c r="G31"/>
  <c r="E31"/>
  <c r="J30"/>
  <c r="K30" s="1"/>
  <c r="I30"/>
  <c r="G30"/>
  <c r="E30"/>
  <c r="J29"/>
  <c r="K29" s="1"/>
  <c r="I29"/>
  <c r="G29"/>
  <c r="E29"/>
  <c r="J28"/>
  <c r="K28" s="1"/>
  <c r="I28"/>
  <c r="G28"/>
  <c r="E28"/>
  <c r="J27"/>
  <c r="K27" s="1"/>
  <c r="I27"/>
  <c r="G27"/>
  <c r="E27"/>
  <c r="J26"/>
  <c r="K26" s="1"/>
  <c r="I26"/>
  <c r="G26"/>
  <c r="E26"/>
  <c r="J25"/>
  <c r="K25" s="1"/>
  <c r="I25"/>
  <c r="G25"/>
  <c r="E25"/>
  <c r="J24"/>
  <c r="K24" s="1"/>
  <c r="I24"/>
  <c r="G24"/>
  <c r="E24"/>
  <c r="J23"/>
  <c r="K23" s="1"/>
  <c r="I23"/>
  <c r="G23"/>
  <c r="E23"/>
  <c r="J22"/>
  <c r="K22" s="1"/>
  <c r="I22"/>
  <c r="G22"/>
  <c r="E22"/>
  <c r="J21"/>
  <c r="K21" s="1"/>
  <c r="I21"/>
  <c r="G21"/>
  <c r="E21"/>
  <c r="J20"/>
  <c r="K20" s="1"/>
  <c r="I20"/>
  <c r="G20"/>
  <c r="E20"/>
  <c r="J19"/>
  <c r="K19" s="1"/>
  <c r="I19"/>
  <c r="G19"/>
  <c r="E19"/>
  <c r="J18"/>
  <c r="K18" s="1"/>
  <c r="I18"/>
  <c r="G18"/>
  <c r="E18"/>
  <c r="J17"/>
  <c r="K17" s="1"/>
  <c r="I17"/>
  <c r="G17"/>
  <c r="E17"/>
  <c r="J16"/>
  <c r="K16" s="1"/>
  <c r="I16"/>
  <c r="G16"/>
  <c r="E16"/>
  <c r="J15"/>
  <c r="K15" s="1"/>
  <c r="I15"/>
  <c r="G15"/>
  <c r="E15"/>
  <c r="J14"/>
  <c r="K14" s="1"/>
  <c r="I14"/>
  <c r="G14"/>
  <c r="E14"/>
  <c r="J13"/>
  <c r="K13" s="1"/>
  <c r="I13"/>
  <c r="G13"/>
  <c r="E13"/>
  <c r="J12"/>
  <c r="K12" s="1"/>
  <c r="I12"/>
  <c r="G12"/>
  <c r="E12"/>
  <c r="J11"/>
  <c r="K11" s="1"/>
  <c r="I11"/>
  <c r="G11"/>
  <c r="E11"/>
  <c r="J10"/>
  <c r="K10" s="1"/>
  <c r="I10"/>
  <c r="G10"/>
  <c r="E10"/>
  <c r="J9"/>
  <c r="K9" s="1"/>
  <c r="I9"/>
  <c r="G9"/>
  <c r="E9"/>
  <c r="M19" i="9" l="1"/>
  <c r="L19"/>
  <c r="K19"/>
  <c r="G19"/>
  <c r="F19"/>
  <c r="E19"/>
  <c r="M15"/>
  <c r="L15"/>
  <c r="K15"/>
  <c r="G15"/>
  <c r="F15"/>
  <c r="E15"/>
  <c r="M10"/>
  <c r="L10"/>
  <c r="K10"/>
  <c r="G10"/>
  <c r="F10"/>
  <c r="E10"/>
  <c r="O16" i="8"/>
  <c r="N16"/>
  <c r="M16"/>
  <c r="O15"/>
  <c r="N15"/>
  <c r="M15"/>
  <c r="O14"/>
  <c r="N14"/>
  <c r="M14"/>
  <c r="O13"/>
  <c r="N13"/>
  <c r="M13"/>
  <c r="O12"/>
  <c r="N12"/>
  <c r="M12"/>
  <c r="O11"/>
  <c r="N11"/>
  <c r="M11"/>
  <c r="O10"/>
  <c r="N10"/>
  <c r="M10"/>
  <c r="O9"/>
  <c r="N9"/>
  <c r="M9"/>
  <c r="O8"/>
  <c r="N8"/>
  <c r="M8"/>
  <c r="O7"/>
  <c r="N7"/>
  <c r="M7"/>
  <c r="R34" i="5"/>
  <c r="R35" s="1"/>
  <c r="Q34"/>
  <c r="Q36" s="1"/>
  <c r="P34"/>
  <c r="P35" s="1"/>
  <c r="O34"/>
  <c r="O36" s="1"/>
  <c r="N34"/>
  <c r="N35" s="1"/>
  <c r="M34"/>
  <c r="M36" s="1"/>
  <c r="L34"/>
  <c r="L35" s="1"/>
  <c r="K34"/>
  <c r="K36" s="1"/>
  <c r="J34"/>
  <c r="J35" s="1"/>
  <c r="I34"/>
  <c r="I36" s="1"/>
  <c r="H34"/>
  <c r="H35" s="1"/>
  <c r="G34"/>
  <c r="G36" s="1"/>
  <c r="F34"/>
  <c r="F35" s="1"/>
  <c r="E34"/>
  <c r="E36" s="1"/>
  <c r="D34"/>
  <c r="D35" s="1"/>
  <c r="C34"/>
  <c r="C35" s="1"/>
  <c r="R31"/>
  <c r="R33" s="1"/>
  <c r="Q31"/>
  <c r="Q32" s="1"/>
  <c r="P31"/>
  <c r="P33" s="1"/>
  <c r="O31"/>
  <c r="O32" s="1"/>
  <c r="N31"/>
  <c r="N33" s="1"/>
  <c r="M31"/>
  <c r="M32" s="1"/>
  <c r="L31"/>
  <c r="L33" s="1"/>
  <c r="K31"/>
  <c r="K32" s="1"/>
  <c r="J31"/>
  <c r="J33" s="1"/>
  <c r="I31"/>
  <c r="I32" s="1"/>
  <c r="H31"/>
  <c r="H33" s="1"/>
  <c r="G31"/>
  <c r="G32" s="1"/>
  <c r="F31"/>
  <c r="F33" s="1"/>
  <c r="E31"/>
  <c r="E32" s="1"/>
  <c r="D31"/>
  <c r="D33" s="1"/>
  <c r="C31"/>
  <c r="C32" s="1"/>
  <c r="D32" l="1"/>
  <c r="F32"/>
  <c r="H32"/>
  <c r="J32"/>
  <c r="L32"/>
  <c r="N32"/>
  <c r="P32"/>
  <c r="R32"/>
  <c r="E33"/>
  <c r="G33"/>
  <c r="I33"/>
  <c r="K33"/>
  <c r="M33"/>
  <c r="O33"/>
  <c r="Q33"/>
  <c r="E35"/>
  <c r="G35"/>
  <c r="I35"/>
  <c r="K35"/>
  <c r="M35"/>
  <c r="O35"/>
  <c r="Q35"/>
  <c r="D36"/>
  <c r="F36"/>
  <c r="H36"/>
  <c r="J36"/>
  <c r="L36"/>
  <c r="N36"/>
  <c r="P36"/>
  <c r="R36"/>
  <c r="D18" i="4" l="1"/>
  <c r="G18" s="1"/>
  <c r="D17"/>
  <c r="F17" s="1"/>
  <c r="D16"/>
  <c r="G16" s="1"/>
  <c r="D15"/>
  <c r="G15" s="1"/>
  <c r="H15" s="1"/>
  <c r="C15"/>
  <c r="E18" s="1"/>
  <c r="D14"/>
  <c r="G14" s="1"/>
  <c r="G13"/>
  <c r="D13"/>
  <c r="F13" s="1"/>
  <c r="D12"/>
  <c r="G12" s="1"/>
  <c r="D11"/>
  <c r="G11" s="1"/>
  <c r="H11" s="1"/>
  <c r="C11"/>
  <c r="E14" s="1"/>
  <c r="D10"/>
  <c r="G10" s="1"/>
  <c r="G9"/>
  <c r="D9"/>
  <c r="F9" s="1"/>
  <c r="D8"/>
  <c r="G8" s="1"/>
  <c r="D7"/>
  <c r="G7" s="1"/>
  <c r="H7" s="1"/>
  <c r="C7"/>
  <c r="E10" s="1"/>
  <c r="J8" l="1"/>
  <c r="H8"/>
  <c r="J12"/>
  <c r="H12"/>
  <c r="J16"/>
  <c r="H16"/>
  <c r="J18"/>
  <c r="H18"/>
  <c r="J9"/>
  <c r="J13"/>
  <c r="J10"/>
  <c r="H10"/>
  <c r="J14"/>
  <c r="H14"/>
  <c r="F8"/>
  <c r="E9"/>
  <c r="I9" s="1"/>
  <c r="F10"/>
  <c r="I10" s="1"/>
  <c r="F12"/>
  <c r="E13"/>
  <c r="I13" s="1"/>
  <c r="F14"/>
  <c r="I14" s="1"/>
  <c r="F16"/>
  <c r="E17"/>
  <c r="I17" s="1"/>
  <c r="G17"/>
  <c r="F18"/>
  <c r="I18" s="1"/>
  <c r="E8"/>
  <c r="E7" s="1"/>
  <c r="H9"/>
  <c r="E12"/>
  <c r="E11" s="1"/>
  <c r="H13"/>
  <c r="E16"/>
  <c r="E15" s="1"/>
  <c r="I12" l="1"/>
  <c r="F11"/>
  <c r="J15"/>
  <c r="J11"/>
  <c r="J7"/>
  <c r="J17"/>
  <c r="H17"/>
  <c r="I16"/>
  <c r="F15"/>
  <c r="I8"/>
  <c r="F7"/>
</calcChain>
</file>

<file path=xl/sharedStrings.xml><?xml version="1.0" encoding="utf-8"?>
<sst xmlns="http://schemas.openxmlformats.org/spreadsheetml/2006/main" count="2071" uniqueCount="1072">
  <si>
    <t>Анекс бр.1</t>
  </si>
  <si>
    <t>БИЛАНС НА СОСТОЈБА - АКТИВА</t>
  </si>
  <si>
    <t>во милиони денари</t>
  </si>
  <si>
    <t>АКТИВА</t>
  </si>
  <si>
    <t>31.3.2013</t>
  </si>
  <si>
    <t>No.</t>
  </si>
  <si>
    <t>Група големи банки</t>
  </si>
  <si>
    <t>Група средни банки</t>
  </si>
  <si>
    <t>Група мали банки</t>
  </si>
  <si>
    <t>Вкупно</t>
  </si>
  <si>
    <t>ПАРИЧНИ СРЕДСТВА И САЛДА КАЈ НБРМ</t>
  </si>
  <si>
    <t>Денарски парични средства</t>
  </si>
  <si>
    <t>Девизни парични средства</t>
  </si>
  <si>
    <t>Злато и други благородни метали</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</si>
  <si>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</si>
  <si>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</si>
  <si>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</si>
  <si>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</si>
  <si>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</si>
  <si>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</si>
  <si>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 ВРЕДНОСТ</t>
  </si>
  <si>
    <t>Деривати за тргување по објективна вредност</t>
  </si>
  <si>
    <t>ФИНАНСИСКИ СРЕДСТВА ПО ОБЈЕКТИВНА ВРЕДНОСТ ПРЕКУ БИЛАНСОТ НА УСПЕХ</t>
  </si>
  <si>
    <t>4a</t>
  </si>
  <si>
    <t>Denar securities and other financial instruments designated at fair value through profit and loss</t>
  </si>
  <si>
    <t>4b</t>
  </si>
  <si>
    <t>Foreign currency securities and other financial instruments designated at fair value through profit and loss</t>
  </si>
  <si>
    <t>4c</t>
  </si>
  <si>
    <t>Denar securities and other financial instruments with FX clause designated at fair value through profit and loss</t>
  </si>
  <si>
    <t>4d</t>
  </si>
  <si>
    <t>Denar loans and receivables designated at fair value through profit and loss</t>
  </si>
  <si>
    <t>4e</t>
  </si>
  <si>
    <t>Denar loans and receivables with FX clause designated at fair value through profit and loss</t>
  </si>
  <si>
    <t>4f</t>
  </si>
  <si>
    <t>Foreign currency loans and receivables designated at fair value through profit and loss</t>
  </si>
  <si>
    <t>ВГРАДЕНИ ДЕРИВАТИ И ДЕРИВАТНИ СРЕДСТВА ЧУВАНИ ЗА УПРАВУВАЊЕ СО РИЗИК</t>
  </si>
  <si>
    <t>5a</t>
  </si>
  <si>
    <t>Denar derivatives</t>
  </si>
  <si>
    <t>Derivatives held for hedging</t>
  </si>
  <si>
    <t>Embedded derivatives</t>
  </si>
  <si>
    <t>5b</t>
  </si>
  <si>
    <t>Foreign currency derivatives</t>
  </si>
  <si>
    <t>5c</t>
  </si>
  <si>
    <t>Denar derivatives with FX clause</t>
  </si>
  <si>
    <t>ФИНАНСИСКИ СРЕДСТВА ЧУВАНИ ДО ДОСТАСУВАЊЕ</t>
  </si>
  <si>
    <t>Money market instruments held-to -maturity issued by nonfinancial companies</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</si>
  <si>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</si>
  <si>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</si>
  <si>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Money market instruments held-to -maturity issued by other financial institutions</t>
  </si>
  <si>
    <t>Money market instruments held-to -maturity issued by non-residents</t>
  </si>
  <si>
    <t>Other debt instruments held-to-maturity issued by private and public nonfinancial institutions</t>
  </si>
  <si>
    <t>Останати должнички инструменти чувани до достасување издадени од државата</t>
  </si>
  <si>
    <t>Other debt instruments held-to-maturity issued by central bank</t>
  </si>
  <si>
    <t>Other debt instruments held-to-maturity issued by banks and saving houses</t>
  </si>
  <si>
    <t>Other debt instruments held-to-maturity issued by other financial institutions</t>
  </si>
  <si>
    <t>Other debt instruments held-to-maturity issued by non-residents</t>
  </si>
  <si>
    <t>ФИНАНСИСКИ СРЕДСТВА РАСПОЛОЖЛИВИ ЗА ПРОДАЖБА</t>
  </si>
  <si>
    <t>Money market instruments available for sale issued by nonfinancial institutions</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</si>
  <si>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</si>
  <si>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</si>
  <si>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Money market instruments available for sale issued by banks and saving houses</t>
  </si>
  <si>
    <t>Money market instruments available for sale issued by other financial institutions</t>
  </si>
  <si>
    <t>Money market instruments available for sale issued by non-residents</t>
  </si>
  <si>
    <t>Останати должнички инструменти расположливи за продажба издадени од нефинансиски институции</t>
  </si>
  <si>
    <t>Останати должнички инструменти расположливи за продажба издадени од државата</t>
  </si>
  <si>
    <t>Other debt instruments available for sale issued by central bank</t>
  </si>
  <si>
    <t>Other debt instruments available for sale issued by banks and saving houses</t>
  </si>
  <si>
    <t>Останати должнички инструменти расположливи за продажба издадени од останати финансиски друштва</t>
  </si>
  <si>
    <t>Other debt instruments available for sale issued by non-residents</t>
  </si>
  <si>
    <t>7q</t>
  </si>
  <si>
    <t>Other issued instruments available for sale</t>
  </si>
  <si>
    <t>ПЛАСМАНИ КАЈ ЦЕНТРАЛНАТА БАНКА</t>
  </si>
  <si>
    <t>8a</t>
  </si>
  <si>
    <t>Repurchase agreement with central bank</t>
  </si>
  <si>
    <t>Депозити кај централната банка</t>
  </si>
  <si>
    <t>Financial lease receivables from central bank central bank</t>
  </si>
  <si>
    <t>Accumulated amortization of placements with central bank</t>
  </si>
  <si>
    <t>Impairment (provisions) of placements with the central bank</t>
  </si>
  <si>
    <t>ПЛАСМАНИ ВО ФИНАНСИСКИ ДРУШТВА</t>
  </si>
  <si>
    <t>Сметки кај домашните банки</t>
  </si>
  <si>
    <t>Accumulated amortization of accounts with domestic banks</t>
  </si>
  <si>
    <t>Исправка на вредноста на сметки кај домашните банки</t>
  </si>
  <si>
    <t>unrealised</t>
  </si>
  <si>
    <t>Сметки кај странските банки</t>
  </si>
  <si>
    <t>Исправка на вредноста на сметки кај странските банки</t>
  </si>
  <si>
    <t>Deposits at saving houses (net)</t>
  </si>
  <si>
    <t>Deposits at saving houses</t>
  </si>
  <si>
    <t>Accumulated amortization of deposits at saving houses</t>
  </si>
  <si>
    <t>Impairment (provisions) of deposits at saving houses</t>
  </si>
  <si>
    <t>Accumulated amortization of deposits at financial institutions-non-residents</t>
  </si>
  <si>
    <t>Исправка на вредноста на депозити во нерезиденти-финансиски друштва</t>
  </si>
  <si>
    <t>Кредити на домашните банки</t>
  </si>
  <si>
    <t>Accumulated amortization of loans to domestic banks</t>
  </si>
  <si>
    <t>Исправка на вредноста (оштетување на средствата) на кредитите на домашните банки</t>
  </si>
  <si>
    <t>Кредити на штедилниците</t>
  </si>
  <si>
    <t>Исправка на вредноста (оштетување на средствата) на кредитите на штедилниците</t>
  </si>
  <si>
    <t>Кредити на друштва за осигурување</t>
  </si>
  <si>
    <t>Акумулирана амортизација на кредити на друштва за осигурување</t>
  </si>
  <si>
    <t>Исправка на вредноста (оштетување на средствата) на кредитите на друштва за осигурување</t>
  </si>
  <si>
    <t>Кредити на пензиски фондови</t>
  </si>
  <si>
    <t>Accumulated amortization of loans to pension funds</t>
  </si>
  <si>
    <t>Исправка на вредност (оштетување на средствата) на кредитите на пензиските фондови</t>
  </si>
  <si>
    <t>Кредити на финансиските друштва - нерезиденти</t>
  </si>
  <si>
    <t>Accumulated amortization of loans to financial institutions - non-residents</t>
  </si>
  <si>
    <t>Исправка на вредноста (оштетување на средствата) на кредитите на финансиските друштва- нерезиденти</t>
  </si>
  <si>
    <t>Factoring and forfeiting receivables from banks (net)</t>
  </si>
  <si>
    <t>Factoring and forfeiting receivables from banks</t>
  </si>
  <si>
    <t>Accumulated amortization of factoring and forfeiting receivables from banks</t>
  </si>
  <si>
    <t>Impairment (provisions) of factoring and forfeiting receivables from banks</t>
  </si>
  <si>
    <t>Factoring and forfeiting receivables from saving houses (net)</t>
  </si>
  <si>
    <t>Factoring and forfeiting receivables from saving houses</t>
  </si>
  <si>
    <t>Accumulated amortization of factoring and forfeiting receivables from saving houses</t>
  </si>
  <si>
    <t>Impairment (provisions) of factoring and forfeiting receivables from saving houses</t>
  </si>
  <si>
    <t>Factoring and forfeiting receivables from insurance companies (net)</t>
  </si>
  <si>
    <t>Factoring and forfeiting receivables from insurance companies</t>
  </si>
  <si>
    <t>Accumulated amortization of factoring and forfeiting receivables from insurance companies</t>
  </si>
  <si>
    <t>Impairment (provisions) of factoring and forfeiting receivables from insurance companies</t>
  </si>
  <si>
    <t>Factoring and forfeiting receivables from pension funds (net)</t>
  </si>
  <si>
    <t>Factoring and forfeiting receivables from pension funds</t>
  </si>
  <si>
    <t>Accumulated amortization of factoring and forfeiting receivables from pension funds</t>
  </si>
  <si>
    <t>Impairment (provisions) of factoring and forfeiting receivables from pension funds</t>
  </si>
  <si>
    <t>Factoring and forfeiting receivables from other financial institutions (net)</t>
  </si>
  <si>
    <t>Factoring and forfeiting receivables from other financial institutions</t>
  </si>
  <si>
    <t>Accumulated amortization of factoring and forfeiting receivables from other financial institutions</t>
  </si>
  <si>
    <t>Impairment (provisions) of factoring and forfeiting receivables from other financial institutions</t>
  </si>
  <si>
    <t>Акумулирана амортизација на откупените побарувања (факторинг и форфетинг) од нерезиденти - финансиски друштва</t>
  </si>
  <si>
    <t>Financial lease receivables from banks (net)</t>
  </si>
  <si>
    <t>Financial lease receivables from banks</t>
  </si>
  <si>
    <t>Impairment (provisions) of financial lease receivables from banks</t>
  </si>
  <si>
    <t>Financial lease receivables from saving houses (net)</t>
  </si>
  <si>
    <t>Financial lease receivables from saving houses</t>
  </si>
  <si>
    <t>Impairment (provisions) of financial lease receivables from saving houses</t>
  </si>
  <si>
    <t>Financial lease receivables from insurance companies (net)</t>
  </si>
  <si>
    <t>Financial lease receivables from insurance companies</t>
  </si>
  <si>
    <t>Impairment (provisions) of financial lease receivables from insurance companies</t>
  </si>
  <si>
    <t>Financial lease receivables from pension funds (net)</t>
  </si>
  <si>
    <t>Financial lease receivables from pension funds</t>
  </si>
  <si>
    <t>Impairment (provisions) of financial lease receivables from pension funds</t>
  </si>
  <si>
    <t>Financial lease receivables from other financial institutions (net)</t>
  </si>
  <si>
    <t>Financial lease receivables from other financial institutions</t>
  </si>
  <si>
    <t>Impairment (provisions) of financial lease receivables from other financial institutions</t>
  </si>
  <si>
    <t>Financial lease receivables from financial institutions - non residents (net)</t>
  </si>
  <si>
    <t>Financial lease receivables from financial institutions - non residents</t>
  </si>
  <si>
    <t>Impairment (provisions) of financial lease receivables from financial institutions - non residents</t>
  </si>
  <si>
    <t xml:space="preserve">Receivables due to payments made to backing guarantees of securities and guarantees  </t>
  </si>
  <si>
    <t xml:space="preserve">Receivables due to payments made to backing guarantees of securities and guarantees of non-residents  </t>
  </si>
  <si>
    <t xml:space="preserve">Негативни салда по тековни сметки на финансиските друштва </t>
  </si>
  <si>
    <t>Исправка на вредноста (оштетување на средствата) на негативните салда по тековни сметки на финансиските друштва</t>
  </si>
  <si>
    <t>Негативни салда по тековни сметки на финансиските друштва - нерезиденти</t>
  </si>
  <si>
    <t>Исправка на вредноста (оштетување на средствата) на негативните салда по тековни сметки на финансиските друштва-нерезиденти</t>
  </si>
  <si>
    <t>Subordinated deposits and hybrid capital instruments</t>
  </si>
  <si>
    <t>Сомнителни и спорни побарувања од финансиските друштва</t>
  </si>
  <si>
    <t>ПЛАСМАНИ ВО НЕФИНАНСИСКИТЕ СУБЈЕКТИ</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</si>
  <si>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</si>
  <si>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</si>
  <si>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</si>
  <si>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</si>
  <si>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Кредити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</si>
  <si>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</si>
  <si>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</si>
  <si>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</si>
  <si>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</si>
  <si>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Исправка на вредноста на побарувањата за плаќања извршени по дадени авали на хартии од вредност и гаранции</t>
  </si>
  <si>
    <t>Impairment (provisions) of factoring and forfeiting receivables from sector- state</t>
  </si>
  <si>
    <t>Побарувања по финансиски лизинг од нефинансиските друштва</t>
  </si>
  <si>
    <t>Исправка на вредноста на побарувањата по финансиски лизинг од нефинансиските друштва</t>
  </si>
  <si>
    <t>Financial lease receivables from sector - state (net)</t>
  </si>
  <si>
    <t>Financial lease receivables from sector - state</t>
  </si>
  <si>
    <t>Impairment (provisions) of financial lease receivables from sector - state</t>
  </si>
  <si>
    <t>Financial lease receivables from non-profit institutions serving households (net)</t>
  </si>
  <si>
    <t>Financial lease receivables from non-profit institutions serving households</t>
  </si>
  <si>
    <t>Impairment (provisions) of financial lease receivables from non-profit institutions serving households</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</si>
  <si>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</si>
  <si>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</si>
  <si>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</si>
  <si>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Placements to sector - state - non-residents (net)</t>
  </si>
  <si>
    <t>Placements to sector - state - non-residents</t>
  </si>
  <si>
    <t>Accumulated amortization of placements to sector - state - non-residents</t>
  </si>
  <si>
    <t>Impairment (provisions) of placements to sector - state - non-residents</t>
  </si>
  <si>
    <t>Placements to non-profit institutions serving households - non-residents (net)</t>
  </si>
  <si>
    <t>Placements to non-profit institutions serving households - non-residents</t>
  </si>
  <si>
    <t>Accumulated amortization of placements to non-profit institutions serving households - non-residents</t>
  </si>
  <si>
    <t>Impairment (provisions) of placements to non-profit institutions serving households - non-residents</t>
  </si>
  <si>
    <t>Пласмани на домаќинствата - нерезиденти</t>
  </si>
  <si>
    <t>Акумулирана амортизација на пласмани на домаќинствата -нерезиденти</t>
  </si>
  <si>
    <t>Исправка на вредноста на пласманите на домаќинствата -нерезиденти</t>
  </si>
  <si>
    <t>Негативни салда по тековни сметки на нерезиденти</t>
  </si>
  <si>
    <t>Исправка на вредноста на негативни салда по тековни сметки на нерезиденти</t>
  </si>
  <si>
    <t>Сомнителни и спорни побарувања од нефинансиските друштва</t>
  </si>
  <si>
    <t>Исправка на вредноста (оштетување на средствата) на сомнителните и спорни побарувања на нефинансиските друштва</t>
  </si>
  <si>
    <t>Групна исправка на вредноста на портфолиото на мали кредити</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</si>
  <si>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</si>
  <si>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</si>
  <si>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</si>
  <si>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</si>
  <si>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</si>
  <si>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странска валута</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</si>
  <si>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</si>
  <si>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</si>
  <si>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денари</t>
  </si>
  <si>
    <t>Побарувања врз основа на камати на депозити во странска валута</t>
  </si>
  <si>
    <t>Denar interest receivables with FX clause as a result of deposits</t>
  </si>
  <si>
    <t>Сомнителни и спорни побарувања врз основа на камати</t>
  </si>
  <si>
    <t>ВЛОЖУВАЊА ВО ПРИДРУЖЕНИ ДРУШТВА, ПОДРУЖНИЦИ И ЗАЕДНИЧКИ ВЛОЖУВАЊА</t>
  </si>
  <si>
    <t>Вложувања во придружени друштва</t>
  </si>
  <si>
    <t>Вложувања во подружници</t>
  </si>
  <si>
    <t>Investments in joint ventures</t>
  </si>
  <si>
    <t>ОСТАНАТА АКТИВА</t>
  </si>
  <si>
    <t>Побарувања врз основа на провизии и надоместоци</t>
  </si>
  <si>
    <t>Сомнителни и спорни побарувања врз основа на провизии и надоместоци</t>
  </si>
  <si>
    <t>Нето комисионо работење</t>
  </si>
  <si>
    <t>Одложени даночни средства</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</si>
  <si>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</si>
  <si>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</si>
  <si>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</si>
  <si>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</si>
  <si>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</si>
  <si>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</si>
  <si>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</si>
  <si>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Основачки вложувања</t>
  </si>
  <si>
    <t>Патенти, лиценци и концесии</t>
  </si>
  <si>
    <t>Софтвер</t>
  </si>
  <si>
    <t>Goodwill</t>
  </si>
  <si>
    <t>Други права</t>
  </si>
  <si>
    <t>Акумулирана амортизација на нематеријалните средства</t>
  </si>
  <si>
    <t>Impairment of intangible assets</t>
  </si>
  <si>
    <t>ОСНОВНИ СРЕДСТВА (НЕДВИЖНОСТ И ОПРЕМА)</t>
  </si>
  <si>
    <t>Земјиште</t>
  </si>
  <si>
    <t>Градежни објекти</t>
  </si>
  <si>
    <t>Опрема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</si>
  <si>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</si>
  <si>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</si>
  <si>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</si>
  <si>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</si>
  <si>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</si>
  <si>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Оштетување на нетековните средства коишто се чуваат за продажба</t>
  </si>
  <si>
    <t>КОМИСИСКО РАБОТЕЊЕ</t>
  </si>
  <si>
    <t>Побарувања по работи во име и за сметка на други во странска валута</t>
  </si>
  <si>
    <t>Останати приходи врз основа на работење во име и за сметка на други</t>
  </si>
  <si>
    <t>НЕПРИЗНАЕНА ИСПРАВКА НА ВРЕДНОСТА</t>
  </si>
  <si>
    <t>ВКУПНА АКТИВА</t>
  </si>
  <si>
    <t>Note: Rows with balances equal to zero are hidden</t>
  </si>
  <si>
    <t>Анекс бр.2</t>
  </si>
  <si>
    <t>БИЛАНС НА СОСТОЈБА - ПАСИВА</t>
  </si>
  <si>
    <t>ПАСИВА</t>
  </si>
  <si>
    <t xml:space="preserve">ОБВРСКИ ЗА ТРГУВАЊЕ И ФИНАНСИСКИ ОБВРСКИ ПО ОБЈЕКТИВНА ВРЕДНОСТ ПРЕКУ БИЛАНСОТ НА УСПЕХ ОПРЕДЕЛЕНИ КАКО ТАКВИ ПРИ ПОЧЕТНОТО ПРИЗНАВАЊЕ </t>
  </si>
  <si>
    <t>Denar financial liabilities designated at fair value through profit and loss</t>
  </si>
  <si>
    <t>Foreign currency financial liabilities designated at fair value through profit and loss</t>
  </si>
  <si>
    <t>Denar derivatives held for trading</t>
  </si>
  <si>
    <t>Деривати во странска валута чувани за тргување</t>
  </si>
  <si>
    <t>Denar derivatives with FX clause held for trading</t>
  </si>
  <si>
    <t>ДЕРИВАТНИ ОБВРСКИ ЧУВАНИ ЗА УПРАВУВАЊЕ СО РИЗИК</t>
  </si>
  <si>
    <t>2a</t>
  </si>
  <si>
    <t xml:space="preserve">Denar derivatives </t>
  </si>
  <si>
    <t xml:space="preserve">Деривати во странска валута </t>
  </si>
  <si>
    <t>Деривати во денари со девизна клаузула</t>
  </si>
  <si>
    <t>2c</t>
  </si>
  <si>
    <t xml:space="preserve">Denar derivatives with FX clause </t>
  </si>
  <si>
    <t>ДЕПОЗИТИ НА ФИНАНСИСКИ ДРУШТВА</t>
  </si>
  <si>
    <t>Deposits of central bank</t>
  </si>
  <si>
    <t>Депозити на домашните банки</t>
  </si>
  <si>
    <t>Депозити на штедилниците</t>
  </si>
  <si>
    <t>Депозити на осигурителните друштва</t>
  </si>
  <si>
    <t>Депозити на пензиските фоднови</t>
  </si>
  <si>
    <t>Депозити на финансиските друштва - нерезиденти</t>
  </si>
  <si>
    <t>Ограничени депозити и други депозити на финансиските друштва</t>
  </si>
  <si>
    <t>ДЕПОЗИТИ ПО ВИДУВАЊЕ НА НЕФИНАНСИСКИТЕ ДРУШТВА</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</si>
  <si>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</si>
  <si>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</si>
  <si>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</si>
  <si>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</si>
  <si>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</si>
  <si>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</si>
  <si>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</si>
  <si>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</si>
  <si>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</si>
  <si>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</si>
  <si>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Denar sight deposits with FX clause of nonfinancial entities</t>
  </si>
  <si>
    <t>Ограничени депозити и други депозити на нефинансиските субјекти</t>
  </si>
  <si>
    <t>КРАТКОРОЧНИ ДЕПОЗИТИ НА НЕФИНАНСИСКИТЕ ДРУШТВА</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</si>
  <si>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</si>
  <si>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</si>
  <si>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</si>
  <si>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</si>
  <si>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Краткорочни депозити во странска валута на нефинансиските друштва</t>
  </si>
  <si>
    <t>Foreign currency short term deposits of sector - state</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</si>
  <si>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</si>
  <si>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</si>
  <si>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Денарски краткорочни депозити со валутна клаузула на нефинансиските друштва</t>
  </si>
  <si>
    <t>FX indexed short term deposits of sector - state</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</si>
  <si>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</si>
  <si>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</si>
  <si>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Ограничени депозити на нефинансиските субјекти до една година</t>
  </si>
  <si>
    <t>ДОЛГОРОЧНИ ДЕПОЗИТИ НА НЕФИНАНСИСКИТЕ  ДРУШТВА</t>
  </si>
  <si>
    <t>Денарски долгорочни депозити на нефинансиските друштва</t>
  </si>
  <si>
    <t>Denar long term deposits of sector - state</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</si>
  <si>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</si>
  <si>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</si>
  <si>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 - нефинансиски субјекти</t>
  </si>
  <si>
    <t>Долгорочни депозити во странска валута на нефинансиските друштва</t>
  </si>
  <si>
    <t>Foreign currency long term deposits of sector - state</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</si>
  <si>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</si>
  <si>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</si>
  <si>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Денарски долгорочни депозити со валутна клаузула на нефинансиските друштва</t>
  </si>
  <si>
    <t>FX indexed long term deposits of sector - state</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</si>
  <si>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</si>
  <si>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</si>
  <si>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Denar long term deposits with FX clause of nonfinancial entities - non-residents</t>
  </si>
  <si>
    <t>Ограничени депозити на нефинансиски субјекти над една година</t>
  </si>
  <si>
    <t>ИЗДАДЕНИ ДОЛЖНИЧКИ ХАРТИИ ОД ВРЕДНОСТ</t>
  </si>
  <si>
    <t>Certificates of deposits in issue</t>
  </si>
  <si>
    <t>Commercial papers in issue</t>
  </si>
  <si>
    <t>Other denar debt securities in issue</t>
  </si>
  <si>
    <t>Other FX indexed debt securities in issue</t>
  </si>
  <si>
    <t>8h</t>
  </si>
  <si>
    <t>Financial lease payables to non-residents</t>
  </si>
  <si>
    <t>КОМПОНЕНТА НА ОБВРСКИ ВРЗ ОСНОВА НА ХИБРИДНИ ИНСТРУМЕНТИ</t>
  </si>
  <si>
    <t>Liability component of denar hybrid instruments</t>
  </si>
  <si>
    <t>Компонента на обврските врз основа на хибридни инструменти во странска валута</t>
  </si>
  <si>
    <t>9c</t>
  </si>
  <si>
    <t>Liability component of denar hybrid instruments with FX clause</t>
  </si>
  <si>
    <t>СУБОРДИНИРАНИ ОБВРСКИ И КУМУЛАТИВНИ ПРИОРИТЕТНИ АКЦИИ</t>
  </si>
  <si>
    <t>Субординирани обврски во денари</t>
  </si>
  <si>
    <t>Субординирани обврски во странска валута</t>
  </si>
  <si>
    <t>Denar subordinated debt with FX clause</t>
  </si>
  <si>
    <t>Кумулативни приоритетни акции</t>
  </si>
  <si>
    <t>ОБВРСКИ ВРЗ ОСНОВА НА КАМАТИ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</si>
  <si>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</si>
  <si>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</si>
  <si>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други инструменти</t>
  </si>
  <si>
    <t>Interest payables from issued securities</t>
  </si>
  <si>
    <t>ОСТАНАТИ ОБВРСКИ</t>
  </si>
  <si>
    <t>Обврски врз основа на провизии и надоместоци</t>
  </si>
  <si>
    <t>Пресметани расходи, разграничени приходи и привремени сметки</t>
  </si>
  <si>
    <t>Liabilities from assignation contracts</t>
  </si>
  <si>
    <t>Останати обврски</t>
  </si>
  <si>
    <t>ПОСЕБНА РЕЗЕРВА И РЕЗЕРВИРАЊА</t>
  </si>
  <si>
    <t>Посебна резерва</t>
  </si>
  <si>
    <t>КАПИТАЛ И РЕЗЕРВИ</t>
  </si>
  <si>
    <t>Акционерски капитал</t>
  </si>
  <si>
    <t>Резервен фонд</t>
  </si>
  <si>
    <t>Задржана добивка / акумулирана загуба</t>
  </si>
  <si>
    <t>Ревалоризациски резерви</t>
  </si>
  <si>
    <t>Other funds</t>
  </si>
  <si>
    <t>Тековна загуба</t>
  </si>
  <si>
    <t>ТЕКОВНА ДОБИВКА</t>
  </si>
  <si>
    <t>Gross profit</t>
  </si>
  <si>
    <t>ВКУПНА ПАСИВА</t>
  </si>
  <si>
    <t>БИЛАНС НА УСПЕХ</t>
  </si>
  <si>
    <t>Група големи банки *</t>
  </si>
  <si>
    <t>Група средни банки *</t>
  </si>
  <si>
    <t>Група мали банки *</t>
  </si>
  <si>
    <t>ПРИХОДИ ОД КАМАТИ</t>
  </si>
  <si>
    <t xml:space="preserve">РАСХОДИ ЗА КАМАТИ </t>
  </si>
  <si>
    <t>Расходи за камата за финансиски друштва</t>
  </si>
  <si>
    <t>Расходи за камати за домаќинствата</t>
  </si>
  <si>
    <t>Приходи од провизии и надоместоци</t>
  </si>
  <si>
    <t>Расходи за провизии и надоместоци</t>
  </si>
  <si>
    <t>Приходи од дивиденди од средствата за тргување</t>
  </si>
  <si>
    <t>Нето каматен приход од финансиските средства и обврски чувани за тргување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</si>
  <si>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</si>
  <si>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</si>
  <si>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</si>
  <si>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Ослободување на посебната резерва за вонбилансна изложеност</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</si>
  <si>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</si>
  <si>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</si>
  <si>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</si>
  <si>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</si>
  <si>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</si>
  <si>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</si>
  <si>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</si>
  <si>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</si>
  <si>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</si>
  <si>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</si>
  <si>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ЗАГУБИ ПОРАДИ ОШТЕТУВАЊЕ НА НЕФИНАНСИСКИТЕ СРЕДСТВА</t>
  </si>
  <si>
    <t>Исправка на вредноста (загуби поради оштетување) на нефинансиските средства</t>
  </si>
  <si>
    <t>ТРОШОЦИ ЗА ВРАБОТЕНИТЕ</t>
  </si>
  <si>
    <t>АМОРТИЗАЦИЈА</t>
  </si>
  <si>
    <t>ОСТАНАТИ РАСХОДИ НА ДЕЈНОСТА</t>
  </si>
  <si>
    <t>Општи и административни трошоци</t>
  </si>
  <si>
    <t>Посебна резерва за вонбилансна изложеност</t>
  </si>
  <si>
    <t>Останати резервирање</t>
  </si>
  <si>
    <t>Расходи по други основи</t>
  </si>
  <si>
    <t>Вонредни расходи</t>
  </si>
  <si>
    <t>ДАНОК НА ДОБИВКА</t>
  </si>
  <si>
    <t>ТЕКОВНА ДОБИВКА/ЗАГУБА</t>
  </si>
  <si>
    <t>* Ставките по групи банки (големи, средни и мали) не се директно споредливи за двата периода бидејќи, во согласност со методологијата за утврдување на големината на банките по групи, за 31.12.2012 се направи прегрупирање на банките според што една банка од групата средни банки премина во групата големи банки и една банка од групата мали банки премина во групата средни банки. Покрај ова, бројот на мали банки дополнително се намали бидејќи една банка од групата мали банки се припои со една банка од групата средни банки.</t>
  </si>
  <si>
    <t>Анекс бр. 3</t>
  </si>
  <si>
    <t>Анекс бр. 4</t>
  </si>
  <si>
    <t>Пазарно учество и пораст на вкупната актива, кредити и депозити по групи банки</t>
  </si>
  <si>
    <t>КАТЕГОРИИ</t>
  </si>
  <si>
    <t>Износ во милиони денари</t>
  </si>
  <si>
    <t>Структура</t>
  </si>
  <si>
    <t>Квартална промена
31.3.2013/31.12.2012</t>
  </si>
  <si>
    <t>31.12.2012</t>
  </si>
  <si>
    <t>Во апсолутни износи</t>
  </si>
  <si>
    <t>Во проценти</t>
  </si>
  <si>
    <t>Во структурата</t>
  </si>
  <si>
    <t>Учество во промената</t>
  </si>
  <si>
    <t>Вкупна актива</t>
  </si>
  <si>
    <t xml:space="preserve">    - Големи банки</t>
  </si>
  <si>
    <t xml:space="preserve">    - Средни банки</t>
  </si>
  <si>
    <t xml:space="preserve">    - Мали банки</t>
  </si>
  <si>
    <t>Структура на кредитите на нефинансиските субјекти</t>
  </si>
  <si>
    <t>Датум</t>
  </si>
  <si>
    <t>Опис</t>
  </si>
  <si>
    <t>Претпријатија</t>
  </si>
  <si>
    <t>Домаќинства</t>
  </si>
  <si>
    <t>Други клиенти</t>
  </si>
  <si>
    <t>Денарски</t>
  </si>
  <si>
    <t>Денарски со клаузула</t>
  </si>
  <si>
    <t>Девизни</t>
  </si>
  <si>
    <t>31.3.2012</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</si>
  <si>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</si>
  <si>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</si>
  <si>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</si>
  <si>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</si>
  <si>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</si>
  <si>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</si>
  <si>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</si>
  <si>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</si>
  <si>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Пораст 31.3.2013/     31.12.2012</t>
  </si>
  <si>
    <t>Апсолутен пораст на кредитите</t>
  </si>
  <si>
    <t>Пораст во %</t>
  </si>
  <si>
    <t>Структура на порастот</t>
  </si>
  <si>
    <t>Пораст 31.3.2013/     31.3.2012</t>
  </si>
  <si>
    <t xml:space="preserve">Анекс бр. 5 </t>
  </si>
  <si>
    <t>Стуктура на кредитите на нефинансиските субјекти, по одделни групи банки</t>
  </si>
  <si>
    <t>Големи банки</t>
  </si>
  <si>
    <t>Средни банки</t>
  </si>
  <si>
    <t>Мали банки</t>
  </si>
  <si>
    <t>Анекс бр. 6</t>
  </si>
  <si>
    <t>Квартална промена на кредитите на нефинансиските субјекти</t>
  </si>
  <si>
    <t>Состојба на крајот на кварталот (во милиони денари)</t>
  </si>
  <si>
    <t>Апсолутна квартална промена (во милиони денари)</t>
  </si>
  <si>
    <t>Квартална стапка на промена</t>
  </si>
  <si>
    <t>3.2012</t>
  </si>
  <si>
    <t>6.2012</t>
  </si>
  <si>
    <t>9.2012</t>
  </si>
  <si>
    <t>12.2012</t>
  </si>
  <si>
    <t>3.2013</t>
  </si>
  <si>
    <t>Сектор</t>
  </si>
  <si>
    <t>Рочност</t>
  </si>
  <si>
    <t>Достасани</t>
  </si>
  <si>
    <t>Краткорочни</t>
  </si>
  <si>
    <t>Долгорочни</t>
  </si>
  <si>
    <t>Нефункционални</t>
  </si>
  <si>
    <t>Валута</t>
  </si>
  <si>
    <t xml:space="preserve">Анекс бр. 7 </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</si>
  <si>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</si>
  <si>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</si>
  <si>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</si>
  <si>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</si>
  <si>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Валутна структура</t>
  </si>
  <si>
    <t>Анекс бр. 8</t>
  </si>
  <si>
    <t>Денарски со валутна каузула</t>
  </si>
  <si>
    <t>Анекс бр. 9</t>
  </si>
  <si>
    <t>Кредитна изложеност по одделни дејности/кредитни производи</t>
  </si>
  <si>
    <t>Сектори</t>
  </si>
  <si>
    <t>Кредитни производи / одделни дејности</t>
  </si>
  <si>
    <t>Изложеност на кредитен ризик во милиони денари на 31.3.2013 година</t>
  </si>
  <si>
    <t>Апсолутна годишна промена на изложеноста на кредитен ризик во милиони денари</t>
  </si>
  <si>
    <t>Апсолутна квартална промена на изложеноста на кредитен ризик во милиони денари</t>
  </si>
  <si>
    <t>Годишна стапка на промена</t>
  </si>
  <si>
    <t>Учество во вкупниот годишен пораст на изложеноста на кредитен ризик</t>
  </si>
  <si>
    <t>Учество во вкупниот квартален пораст на изложеноста на кредитен ризик</t>
  </si>
  <si>
    <t>ДОМАЌИНСТВА</t>
  </si>
  <si>
    <t>Кредити за набавка и реновирање на станбен и деловен простор</t>
  </si>
  <si>
    <t>Потрошувачки кредити</t>
  </si>
  <si>
    <t>Негативни салда по тековни сметки</t>
  </si>
  <si>
    <t>Кредитни картички</t>
  </si>
  <si>
    <t>Автомобилски кредити</t>
  </si>
  <si>
    <t>Други кредити</t>
  </si>
  <si>
    <t>Трговци-поединци</t>
  </si>
  <si>
    <t>ВКУПНО ДОМАЌИНСТВА</t>
  </si>
  <si>
    <t>ПРЕТПРИЈАТИЈА И ДРУГИ КЛИЕНТИ</t>
  </si>
  <si>
    <t>Земјоделство, шумарство и рибарство</t>
  </si>
  <si>
    <t>Индустрија</t>
  </si>
  <si>
    <t>Градежништво</t>
  </si>
  <si>
    <t>Трговија на големо и мало</t>
  </si>
  <si>
    <t xml:space="preserve">Транспорт, складирање, информации и комуникации </t>
  </si>
  <si>
    <t>Објекти за сместување и сервисни дејности со храна</t>
  </si>
  <si>
    <t>Останати дејности</t>
  </si>
  <si>
    <t>ВКУПНО ПРЕТПРИЈАТИЈА И ДРУГИ КЛИЕНТИ</t>
  </si>
  <si>
    <t>ВКУПНА ИЗЛОЖЕНОСТ НА КРЕДИТЕН РИЗИК *</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</si>
  <si>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</si>
  <si>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</si>
  <si>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</si>
  <si>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</si>
  <si>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</si>
  <si>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</si>
  <si>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Структура на депозитите на нефинансиските субјекти по одделни групи банки</t>
  </si>
  <si>
    <t>Квартална промена на депозитите на нефинансиските субјекти</t>
  </si>
  <si>
    <t>По видување</t>
  </si>
  <si>
    <t>Распореденост на депозитите на нефинансиските субјекти по групи банки</t>
  </si>
  <si>
    <t>Структури на депозитите</t>
  </si>
  <si>
    <t>Структура на депозитите</t>
  </si>
  <si>
    <t>Денарски со валутна клаузула</t>
  </si>
  <si>
    <t>Анекс бр.14</t>
  </si>
  <si>
    <t>Компоненти и валутна структура на кредитната изложеност на банките, со состојба на 31.3.2013 година</t>
  </si>
  <si>
    <t>Денари</t>
  </si>
  <si>
    <t>Денари со девизна клаузула</t>
  </si>
  <si>
    <t>Девизи</t>
  </si>
  <si>
    <t>РГ</t>
  </si>
  <si>
    <t>РК</t>
  </si>
  <si>
    <t>НГ</t>
  </si>
  <si>
    <t>НК</t>
  </si>
  <si>
    <t>ДП</t>
  </si>
  <si>
    <t>ВИ</t>
  </si>
  <si>
    <t>ВК</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</si>
  <si>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</si>
  <si>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</si>
  <si>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</si>
  <si>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</si>
  <si>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</si>
  <si>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Транспорт и складирање</t>
  </si>
  <si>
    <t>Информации и комуникаци</t>
  </si>
  <si>
    <t>Финансиски дејности и дејности на осигурување</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</si>
  <si>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</si>
  <si>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</si>
  <si>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</si>
  <si>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</si>
  <si>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</si>
  <si>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</si>
  <si>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</si>
  <si>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</si>
  <si>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</si>
  <si>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</si>
  <si>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</si>
  <si>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</si>
  <si>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</si>
  <si>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</si>
  <si>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</si>
  <si>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</si>
  <si>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</si>
  <si>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</si>
  <si>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</si>
  <si>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 xml:space="preserve">Анекс бр. 16 </t>
  </si>
  <si>
    <t xml:space="preserve">во милиони денари </t>
  </si>
  <si>
    <t>Дејности / продукти</t>
  </si>
  <si>
    <t>Вкупна кредитна изложеност</t>
  </si>
  <si>
    <t>Рударство и вадење камен</t>
  </si>
  <si>
    <t>Трговија на големо и трговија на мало; поправка на моторни возила и мотоцикли</t>
  </si>
  <si>
    <t>Информации и комуникации</t>
  </si>
  <si>
    <t>Кредити за набавка и реновирање станбен простор</t>
  </si>
  <si>
    <t>Кредити за набавка и реновирање деловен простор</t>
  </si>
  <si>
    <t xml:space="preserve">Анекс бр.17 </t>
  </si>
  <si>
    <t>А</t>
  </si>
  <si>
    <t>Б</t>
  </si>
  <si>
    <t>В фун</t>
  </si>
  <si>
    <t>В неф</t>
  </si>
  <si>
    <t>Г</t>
  </si>
  <si>
    <t>Д</t>
  </si>
  <si>
    <t>Вкупно кредитна изложеност</t>
  </si>
  <si>
    <t>Исправка на вредност</t>
  </si>
  <si>
    <t>Прехранбена индустрија</t>
  </si>
  <si>
    <t>Анекс бр. 18</t>
  </si>
  <si>
    <t>Компоненти и структура на кредитната изложеност на банките по категорија на ризик, со состојба на 31.3.2013 година</t>
  </si>
  <si>
    <t>Редовна главница</t>
  </si>
  <si>
    <t>Редовна камата</t>
  </si>
  <si>
    <t>Нефункционална главница</t>
  </si>
  <si>
    <t>Други побарувања</t>
  </si>
  <si>
    <t>Вонбилансна изложеност</t>
  </si>
  <si>
    <t>Компоненти и структура на кредитната изложеност на банките по категорија на ризик, со состојба на 31.12.2012 година</t>
  </si>
  <si>
    <t>Анекс бр.19</t>
  </si>
  <si>
    <t>Транзицисиска матрица на кредитната изложеност во првиот квартал од 2013 година</t>
  </si>
  <si>
    <t>Правни лица</t>
  </si>
  <si>
    <t xml:space="preserve">Категорија 
на ризик </t>
  </si>
  <si>
    <t>Износ на кредитна изложеност 
(во милиони денари)</t>
  </si>
  <si>
    <t>Структура на кредитната изложеност на 31.3.2013 според категоријата на ризик, во милиони денари *</t>
  </si>
  <si>
    <t>Структура на кредитната изложеност на 31.3.2013 според категоријата на ризик, во % *</t>
  </si>
  <si>
    <t>Функционален статус</t>
  </si>
  <si>
    <t>Нефункционален статус</t>
  </si>
  <si>
    <t>Излезени</t>
  </si>
  <si>
    <t>В</t>
  </si>
  <si>
    <t>В
(нефункционално)</t>
  </si>
  <si>
    <t>В
(неф.)</t>
  </si>
  <si>
    <t>В неф.</t>
  </si>
  <si>
    <t>Физички лица</t>
  </si>
  <si>
    <t>* На 31.3.2013 година, е опфатена кредитната изложеност на банките на 31.3.2013 којашто постоела и на 31.12.2012 година. Не е вклучена новата кредитна изложеност, одобрена во текот на првиот квартал од 2013 година и „излезената“ кредитна изложеност во периодот 31.12.2012 - 31.3.2013.</t>
  </si>
  <si>
    <t>Анекс бр.20</t>
  </si>
  <si>
    <t>Показатели за квалитетот на кредитното портфолио на банкарскиот систем</t>
  </si>
  <si>
    <t>Показател</t>
  </si>
  <si>
    <t>30.6.2012</t>
  </si>
  <si>
    <t>30.9.2012</t>
  </si>
  <si>
    <t>Просечно ниво на ризичност</t>
  </si>
  <si>
    <t>Учество на „В, Г и Д“ во вкупната кредитна изложеност</t>
  </si>
  <si>
    <t>Учество на „В, Г и Д“ во вкупната кредитна изложеност, без изложеност кон финансиските институции и државата</t>
  </si>
  <si>
    <t xml:space="preserve">Учество на „Д“ во вкупната кредитна изложеност </t>
  </si>
  <si>
    <t>Учество на нефункционалните кредити во вкупните кредити</t>
  </si>
  <si>
    <t>Анекс бр. 21</t>
  </si>
  <si>
    <t>Показатели за степенот на ризичност на кредитната изложеност според валутната структура</t>
  </si>
  <si>
    <t xml:space="preserve">Учество во вкупната кредитна изложеноста </t>
  </si>
  <si>
    <t>Анекс бр. 22</t>
  </si>
  <si>
    <t>Земјоделство, лов и шумарство</t>
  </si>
  <si>
    <t xml:space="preserve">Учество на нефункционалните кредити во вкупните кредити </t>
  </si>
  <si>
    <t xml:space="preserve">Анекс бр. 23 </t>
  </si>
  <si>
    <t>Кредити за станбен и деловен простор</t>
  </si>
  <si>
    <t xml:space="preserve">Анекс бр. 24 </t>
  </si>
  <si>
    <t>Кредитна изложеност кон физички лица според одделни кредитни производи и висина на месечните примања со состојба на 31.3.2013 година</t>
  </si>
  <si>
    <t>Друга кредитна изложеност</t>
  </si>
  <si>
    <t>Вкупна изложеност кон физичките лица</t>
  </si>
  <si>
    <t>Износ 
(во милиони денари)</t>
  </si>
  <si>
    <t>Во %</t>
  </si>
  <si>
    <t>Број на кредитокорисници</t>
  </si>
  <si>
    <t>до 7.000 денари</t>
  </si>
  <si>
    <t>од 7.000 до 15.000 денари</t>
  </si>
  <si>
    <t>од 15.000 денари до 30.000 денари</t>
  </si>
  <si>
    <t>од 30.000 денари до 50.000 денари</t>
  </si>
  <si>
    <t>од 50.000 денари до 100.000 денари</t>
  </si>
  <si>
    <t>над 100.000 денари</t>
  </si>
  <si>
    <t>Анекс бр. 25</t>
  </si>
  <si>
    <t>Показатели</t>
  </si>
  <si>
    <t>Земјоделство, шумарство и риболов</t>
  </si>
  <si>
    <t>почетна состојба</t>
  </si>
  <si>
    <t>Анекс бр. 26</t>
  </si>
  <si>
    <t>Банкарски систем</t>
  </si>
  <si>
    <t>Ликвидна актива/вкупна актива</t>
  </si>
  <si>
    <t>Ликвидна актива/вкупни обврски</t>
  </si>
  <si>
    <t>Ликвидна актива/краткорочни обврски</t>
  </si>
  <si>
    <t>Кредити/депозити</t>
  </si>
  <si>
    <t>Договорна преостаната рочна структура  на средствата и обврските на банкарскиот систем на 31.3.2013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</si>
  <si>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</si>
  <si>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</si>
  <si>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</si>
  <si>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</si>
  <si>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</si>
  <si>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</si>
  <si>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</si>
  <si>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</si>
  <si>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</si>
  <si>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</si>
  <si>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</si>
  <si>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</si>
  <si>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</si>
  <si>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</si>
  <si>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</si>
  <si>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</si>
  <si>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</si>
  <si>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</si>
  <si>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</si>
  <si>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</si>
  <si>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</si>
  <si>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</si>
  <si>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</si>
  <si>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</si>
  <si>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ВКУПНИ СРЕДСТВА (1+2+3+4+5+6+7+8+9+10+11)</t>
  </si>
  <si>
    <t>ОБВРСКИ</t>
  </si>
  <si>
    <t>Трансакциски сметки</t>
  </si>
  <si>
    <t>Финансиски обврски по објективна вредност преку билансот на успех</t>
  </si>
  <si>
    <t>субординирани инструменти</t>
  </si>
  <si>
    <t>Депозити</t>
  </si>
  <si>
    <t>депозити по видување</t>
  </si>
  <si>
    <t>орочени депозити</t>
  </si>
  <si>
    <t>Издадени должнички хартии од вредност</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</si>
  <si>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</si>
  <si>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</si>
  <si>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</si>
  <si>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</si>
  <si>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</si>
  <si>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</si>
  <si>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</si>
  <si>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Очекувана преостаната рочна структура на средствата и обврските на банкарскиот систем на 31.3.2013 година</t>
  </si>
  <si>
    <t>Очекувана рочност (билансна и вонбилансна евиденција)</t>
  </si>
  <si>
    <t>Очекувана рочност (идни активности)</t>
  </si>
  <si>
    <t>Структура на активата со валутна компонента, со состојба на 31.3.2013 година</t>
  </si>
  <si>
    <t>Ред. број</t>
  </si>
  <si>
    <t>Ставка</t>
  </si>
  <si>
    <t>Износ (во милиони денари)</t>
  </si>
  <si>
    <t>Структура (во %)</t>
  </si>
  <si>
    <t>Финансиски средства по објективна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</si>
  <si>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</si>
  <si>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</si>
  <si>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</si>
  <si>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</si>
  <si>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</si>
  <si>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</si>
  <si>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</si>
  <si>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</si>
  <si>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</si>
  <si>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</si>
  <si>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</si>
  <si>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</si>
  <si>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</si>
  <si>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</si>
  <si>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</si>
  <si>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</si>
  <si>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</si>
  <si>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</si>
  <si>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</si>
  <si>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</si>
  <si>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</si>
  <si>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</si>
  <si>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</si>
  <si>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</si>
  <si>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</si>
  <si>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</si>
  <si>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</si>
  <si>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</si>
  <si>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</si>
  <si>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</si>
  <si>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</si>
  <si>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</si>
  <si>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</si>
  <si>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30</t>
  </si>
  <si>
    <t>Структура на пасивата со валутна компонента, со состојба на 31.3.2013 година</t>
  </si>
  <si>
    <t>Тековни сметки и други краткорочни обврски</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</si>
  <si>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</si>
  <si>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</si>
  <si>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</si>
  <si>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</si>
  <si>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</si>
  <si>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</si>
  <si>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</si>
  <si>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</si>
  <si>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</si>
  <si>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</si>
  <si>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</si>
  <si>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</si>
  <si>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</si>
  <si>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</si>
  <si>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</si>
  <si>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</si>
  <si>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</si>
  <si>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</si>
  <si>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</si>
  <si>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</si>
  <si>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</si>
  <si>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</si>
  <si>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</si>
  <si>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</si>
  <si>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</si>
  <si>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</si>
  <si>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</si>
  <si>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</si>
  <si>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</si>
  <si>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</si>
  <si>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</si>
  <si>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</si>
  <si>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</si>
  <si>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</si>
  <si>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</si>
  <si>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Анекс бр. 32</t>
  </si>
  <si>
    <t>Сопствени средства по групи банки, на 31.3.2013 година</t>
  </si>
  <si>
    <t>ОСНОВЕН КАПИТАЛ</t>
  </si>
  <si>
    <t>Номинална вредност</t>
  </si>
  <si>
    <t>1.1.1</t>
  </si>
  <si>
    <t>1.1.2</t>
  </si>
  <si>
    <t>1.2</t>
  </si>
  <si>
    <t>Премија</t>
  </si>
  <si>
    <t>1.2.1</t>
  </si>
  <si>
    <t>1.2.2</t>
  </si>
  <si>
    <t>2</t>
  </si>
  <si>
    <t>Резерви и задржана добивка или загуба</t>
  </si>
  <si>
    <t>2.1</t>
  </si>
  <si>
    <t>2.2</t>
  </si>
  <si>
    <t>Задржана добивка ограничена за распределба на акционерите</t>
  </si>
  <si>
    <t>2.3</t>
  </si>
  <si>
    <t>2.4</t>
  </si>
  <si>
    <t>Тековна добивка</t>
  </si>
  <si>
    <t>3</t>
  </si>
  <si>
    <t>Позиции како резултат на консолидација</t>
  </si>
  <si>
    <t>3.1</t>
  </si>
  <si>
    <t>Малцинско учество</t>
  </si>
  <si>
    <t>3.2</t>
  </si>
  <si>
    <t>Резерви од курсни разлики</t>
  </si>
  <si>
    <t>3.3</t>
  </si>
  <si>
    <t>Останати разлики</t>
  </si>
  <si>
    <t>4</t>
  </si>
  <si>
    <t>Одбитни ставки</t>
  </si>
  <si>
    <t>4.1</t>
  </si>
  <si>
    <t>Загуба на крајот на годината или тековна загуба</t>
  </si>
  <si>
    <t>4.2</t>
  </si>
  <si>
    <t>Откупени сопствени акции</t>
  </si>
  <si>
    <t>4.3</t>
  </si>
  <si>
    <t>Нематеријални средства</t>
  </si>
  <si>
    <t>4.4</t>
  </si>
  <si>
    <t>Разлика меѓу висината на потребната и извршената исправка на вредноста/посебна резерва</t>
  </si>
  <si>
    <t>4.5</t>
  </si>
  <si>
    <t>Износ на неиздвоена исправка на вредноста и посебна резерва како резултат на сметководствено доцнење</t>
  </si>
  <si>
    <t>4.6</t>
  </si>
  <si>
    <t>4.7</t>
  </si>
  <si>
    <t>Други одбитни ставки</t>
  </si>
  <si>
    <t>I</t>
  </si>
  <si>
    <t>ДОПОЛНИТЕЛЕН КАПИТАЛ</t>
  </si>
  <si>
    <t>5</t>
  </si>
  <si>
    <t>Уплатени и запишани кумулативни приоритетни акции и премија врз основа на овие акции</t>
  </si>
  <si>
    <t xml:space="preserve">Номинална вредност </t>
  </si>
  <si>
    <t>6</t>
  </si>
  <si>
    <t>7</t>
  </si>
  <si>
    <t>Хибридни капитални инструменти</t>
  </si>
  <si>
    <t>8</t>
  </si>
  <si>
    <t>Субординирани инструменти</t>
  </si>
  <si>
    <t>9</t>
  </si>
  <si>
    <t xml:space="preserve">Износ на кумулативни приоритетни акции и субординирани инструменти коишто можат да бидат дел од дополнителниот капитал </t>
  </si>
  <si>
    <t>II</t>
  </si>
  <si>
    <t xml:space="preserve">ДОПОЛНИТЕЛЕН КАПИТАЛ </t>
  </si>
  <si>
    <t xml:space="preserve">Вложувања во капиталот на други банки или финансиски институции коишто изнесуваат над 10% од капиталот на тие институции  </t>
  </si>
  <si>
    <t>Вложувања во субординирани и хибридни инструменти и други инструменти на институциите од реден бр. 10</t>
  </si>
  <si>
    <t>Збирен износ на вложувања во капиталот, субординирани и хибридни инструменти и други инструменти којшто надминува 10% од (I+II)</t>
  </si>
  <si>
    <t xml:space="preserve">Вложувања во капиталот на друштвата за осигурување и реосигурување коишто надминуваат 10% од капиталот на тие друштва </t>
  </si>
  <si>
    <t>Вложувања во финансиски инструменти издадени од друштвата за осигурување и реосигурување во кои банката поседува над 10% од нивниот капитал</t>
  </si>
  <si>
    <t xml:space="preserve">Износ на надминувањето на лимитите за вложувања во нефинансиски инситуции </t>
  </si>
  <si>
    <t xml:space="preserve">Позиции како резултат на консолидација (негативни износи) </t>
  </si>
  <si>
    <t>III</t>
  </si>
  <si>
    <t>IV</t>
  </si>
  <si>
    <t>ОСНОВЕН КАПИТАЛ ПО ОДБИТНИ СТАВКИ</t>
  </si>
  <si>
    <t>V</t>
  </si>
  <si>
    <t>ДОПОЛНИТЕЛЕН КАПИТАЛ ПО ОДБИТНИТЕ СТАВКИ</t>
  </si>
  <si>
    <t>СОПСТВЕНИ СРЕДСТВА</t>
  </si>
  <si>
    <t>VI</t>
  </si>
  <si>
    <t>Основен капитал</t>
  </si>
  <si>
    <t>VII</t>
  </si>
  <si>
    <t xml:space="preserve">Дополнителен капитал </t>
  </si>
  <si>
    <t>VIII</t>
  </si>
  <si>
    <t>Сопствени средства</t>
  </si>
  <si>
    <t>Стапка на адекватност на капиталот, по групи банки на 31.3.2013 година</t>
  </si>
  <si>
    <t>АКТИВА ПОНДЕРИРАНА СПОРЕД КРЕДИТНИОТ РИЗИК</t>
  </si>
  <si>
    <t>Билансна актива пондерирана според кредитниот ризик</t>
  </si>
  <si>
    <t>Вонбилансна актива пондерирана според кредитниот ризик</t>
  </si>
  <si>
    <t>Актива пондерирана според кредитниот ризик (1+2)</t>
  </si>
  <si>
    <t>Капитал потребен за покривање на кредитниот ризик (8% од реден број 3)</t>
  </si>
  <si>
    <t>АКТИВА ПОНДЕРИРАНА СПОРЕД ВАЛУТНИОТ РИЗИК</t>
  </si>
  <si>
    <t>Агрегатна девизна позиција</t>
  </si>
  <si>
    <t>Нето-позиција во злато</t>
  </si>
  <si>
    <t>Актива пондерирана според валутниот ризик (5+6)</t>
  </si>
  <si>
    <t>Капитал потребен за покривање на валутниот ризик (8% од реден број 7)</t>
  </si>
  <si>
    <t>АКТИВА ПОНДЕРИРАНА СПОРЕД ОПЕРАТИВНИОТ РИЗИК</t>
  </si>
  <si>
    <t>Актива пондерирана според оперативниот ризик со примена на пристапот на базичен индикатор</t>
  </si>
  <si>
    <t>Актива пондерирана според оперативниот ризик со примена на стандардизираниот пристап</t>
  </si>
  <si>
    <t>Актива пондерирана според оперативниот ризик (9+10)</t>
  </si>
  <si>
    <t>Капитал потребен за покривање на оперативниот ризик (8% од реден број 11)</t>
  </si>
  <si>
    <t>АКТИВА ПОНДЕРИРАНА СПОРЕД РИЗИЦИ (3+7+11)</t>
  </si>
  <si>
    <t>Капитал потребен за покривање на ризиците (4+8+12)</t>
  </si>
  <si>
    <t>СТАПКА НА АДЕКВАТНОСТ НА КАПИТАЛОТ (V/IV)</t>
  </si>
  <si>
    <t>Стапка на поврат на просечната актива (ROAA)</t>
  </si>
  <si>
    <t>Стапка на поврат на просечниот капитал (ROAE)</t>
  </si>
  <si>
    <t>Показатели за профитабилноста и ефикасноста во работењето на банкарскиот систем и по групи банки</t>
  </si>
  <si>
    <t>Анекс бр. 36</t>
  </si>
  <si>
    <t>Група големи банки             (актива поголема од 26,9 милијарди денари)</t>
  </si>
  <si>
    <t>„Комерцијална банка“ АД Скопје</t>
  </si>
  <si>
    <t>„Македонска банка за поддршка на развојот“ АД Скопје</t>
  </si>
  <si>
    <t>„Алфа банка“ АД Скопје</t>
  </si>
  <si>
    <t>„НЛБ Тутунска банка“ АД Скопје</t>
  </si>
  <si>
    <t>„Прокредит банка“ АД Скопје</t>
  </si>
  <si>
    <t>„Еуростандард банка“ АД Скопје</t>
  </si>
  <si>
    <t>„Охридска банка“ АД Охрид</t>
  </si>
  <si>
    <t>„Стопанска банка“ АД Битола</t>
  </si>
  <si>
    <t>„Капитал банка“ АД Скопје</t>
  </si>
  <si>
    <t>„Стопанска банка“ АД Скопје</t>
  </si>
  <si>
    <t>„ТТК банка“ АД Скопје</t>
  </si>
  <si>
    <t>„Поштенска банка“ АД Скопје</t>
  </si>
  <si>
    <t>„УНИ банка“ АД Скопје</t>
  </si>
  <si>
    <t>„Халк банка“ АД Скопје</t>
  </si>
  <si>
    <t>„Централна кооперативна банка“ АД Скопје</t>
  </si>
  <si>
    <t>„Шпаркасе банка Македонија“ АД Скопје</t>
  </si>
  <si>
    <t>* Банките се дадени по азбучен редослед.</t>
  </si>
  <si>
    <t>Промена 31.3.2013/ 31.12.2012</t>
  </si>
  <si>
    <t>Промена 31.3.2013/ 31.3.2012</t>
  </si>
  <si>
    <t>Анекс бр. 10</t>
  </si>
  <si>
    <t>Анекс бр.11</t>
  </si>
  <si>
    <t>Анекс бр. 12</t>
  </si>
  <si>
    <t>Анекс бр.13</t>
  </si>
  <si>
    <t>Анекс бр. 15</t>
  </si>
  <si>
    <t>Квартална промена (31.3.2013 - 31.12.2012) на кредитната изложеност според типот на кредитна изложеност и дејност / производ</t>
  </si>
  <si>
    <t>Квартална промена (31.3.2013 - 31.12.2012) на кредитната изложеност според категоријата на ризик и дејност / производ</t>
  </si>
  <si>
    <t>Показатели за ликвидноста по одделни групи банки</t>
  </si>
  <si>
    <t>Група средни банки                  (актива меѓу 6,7 и 26,9 милијарди денари)</t>
  </si>
  <si>
    <t>Група мали банки                      (актива помала од 6,7 милијарди денари)</t>
  </si>
  <si>
    <t>I симулација</t>
  </si>
  <si>
    <t>II симулација</t>
  </si>
  <si>
    <t>Сопственички инструменти расположливи за продажба издадени од останатите финансиски друштва</t>
  </si>
  <si>
    <t>Кредити на другите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</si>
  <si>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</si>
  <si>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</si>
  <si>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 xml:space="preserve">Депозити во нерезидентите - финансиски друштва </t>
  </si>
  <si>
    <t>Акумулирана амортизација на побарувањата врз основа на откупени побарувања (факторинг и форфетирање) од нефинансиските субјекти</t>
  </si>
  <si>
    <t>Исправка на вредноста (оштетување на средствата) на побарувањата врз основа на откупени побарувања (факторинг и форфетирање) од нефинансиските субјекти</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</si>
  <si>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</si>
  <si>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</si>
  <si>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 Интерна билансна шема на НБРМ.</t>
  </si>
  <si>
    <t>Депозити на другите финансиски друштва</t>
  </si>
  <si>
    <t>Денарски краткорочни депозити на нерезидентите - нефинансиски субјекти</t>
  </si>
  <si>
    <t>Краткорочни депозити во странска валута на нерезидентите - нефинансиски субјекти</t>
  </si>
  <si>
    <t>Денарски краткорочни депозити со валутна клаузула на нерезидентите - нефинансиски субјекти</t>
  </si>
  <si>
    <t>Долгорочни депозити во странска валута на нерезидентите - нефинансиски субјекти</t>
  </si>
  <si>
    <t>Обврски врз основа на кредити кон нерезиденти</t>
  </si>
  <si>
    <t>Обврски врз основа на финансиски лизинг кон финансиските друштва</t>
  </si>
  <si>
    <t>Обврски врз основа на финансиски лизинг кон останати сектори - резиденти</t>
  </si>
  <si>
    <t>Обврски врз основа на камати од обврските врз основа на кредити</t>
  </si>
  <si>
    <t>ОБВРСКИ ВРЗ ОСНОВА НА КРЕДИТИ</t>
  </si>
  <si>
    <t>Обврски врз основа на кредити кон останатите сектори - резиденти</t>
  </si>
  <si>
    <t>Обврски врз основа на камати од депозитите по видување и тековните сметки</t>
  </si>
  <si>
    <t>Обврски врз основа на камати од субординираниот долг</t>
  </si>
  <si>
    <t>Приходи од камати од јавните нефинансиски друштва</t>
  </si>
  <si>
    <t>Приходи од камати од банките</t>
  </si>
  <si>
    <t>Приходи од камати од штедилниците</t>
  </si>
  <si>
    <t>Приходи од камати од осигурителните друштва</t>
  </si>
  <si>
    <t>Приходи од камати од пензиските фондови</t>
  </si>
  <si>
    <t>Приходи од камати од другите финансиски друштва</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</si>
  <si>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</si>
  <si>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</si>
  <si>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</si>
  <si>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</si>
  <si>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Приходи од камати од нефинансиските друштва - нерезиденти</t>
  </si>
  <si>
    <t>Приходи од камата од финансиските друштва - нерезиденти</t>
  </si>
  <si>
    <t>Приходи од камати од домаќинствата - нерезиденти</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</si>
  <si>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</si>
  <si>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</si>
  <si>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</si>
  <si>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</si>
  <si>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камата за другите финансиски институции</t>
  </si>
  <si>
    <t>Расходи за камати за самостојните вршители на дејност со личен труд</t>
  </si>
  <si>
    <t>Расходи за камата за физичките лица</t>
  </si>
  <si>
    <t>Расходи за камата за нерезидентите</t>
  </si>
  <si>
    <t>Расходи за камата за нефинансиските друштва - нерезиденти</t>
  </si>
  <si>
    <t>Расходи за камата за државата - нерезиденти</t>
  </si>
  <si>
    <t>Расходи за камата за финансиските друштва - нерезиденти</t>
  </si>
  <si>
    <t>Расходи за камата за домаќинствата - нерезиденти</t>
  </si>
  <si>
    <t>Нето-приходи од средствата и обврските за тргување</t>
  </si>
  <si>
    <t>Капитални добивки остварени од продажба на средства</t>
  </si>
  <si>
    <t>Остварени нето-приходи од дериватните средства и обврски чувани за тргување</t>
  </si>
  <si>
    <t>Неостварени нето-приходи од дериватните средства и обврски чувани за тргување</t>
  </si>
  <si>
    <t>Ослободување на останатите резервирања</t>
  </si>
  <si>
    <t>Покриеност на нефункционалите кредити со вкупната исправка на вредноста и посебна резерва</t>
  </si>
  <si>
    <t>Показатели за степенот на ризичност на кредитната изложеност кон секторот „претпријатија и други клиенти“</t>
  </si>
  <si>
    <t>% на „В, Г и Д“ во вкупната кредитна изложеност</t>
  </si>
  <si>
    <t>Адекватност на капиталот на ниво на банкарскиот систем</t>
  </si>
  <si>
    <r>
      <t>Анекс бр</t>
    </r>
    <r>
      <rPr>
        <b/>
        <sz val="10"/>
        <color rgb="FFFF0000"/>
        <rFont val="Tahoma"/>
        <family val="2"/>
      </rPr>
      <t xml:space="preserve">. </t>
    </r>
    <r>
      <rPr>
        <b/>
        <sz val="10"/>
        <color indexed="8"/>
        <rFont val="Tahoma"/>
        <family val="2"/>
      </rPr>
      <t>27</t>
    </r>
  </si>
  <si>
    <t>Анекс бр. 28</t>
  </si>
  <si>
    <t>Обврски врз основа на камати</t>
  </si>
  <si>
    <t>обврски врз основа на кредити</t>
  </si>
  <si>
    <t>Анекс бр. 29</t>
  </si>
  <si>
    <t xml:space="preserve">Анекс бр. 31 </t>
  </si>
  <si>
    <t>Анекс бр. 33</t>
  </si>
  <si>
    <t>Анекс бр. 34</t>
  </si>
  <si>
    <t>Анекс бр. 35</t>
  </si>
  <si>
    <t>Сопственички инструменти расположливи за продажба издадени од нефинансиските друштва</t>
  </si>
  <si>
    <t>Сопственички инструменти расположливи за продажба издадени од банките и штедилниците</t>
  </si>
  <si>
    <t>Сопственички инструменти расположливи за продажба издадени од нерезидентите</t>
  </si>
  <si>
    <t>Акумулирана амортизација на кредитите на штедилниците</t>
  </si>
  <si>
    <t>Побарувања врз основа на откупени побарувања (факторинг и форфетирање) од нерезидентите - финансиските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</si>
  <si>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 - финансиски друштва</t>
  </si>
  <si>
    <t xml:space="preserve">Негативни салда на тековните сметки на финансиските друштва </t>
  </si>
  <si>
    <t>Исправка на вредноста (оштетување на средствата) на сомнителните и спорни побарувања на финансиските друштва</t>
  </si>
  <si>
    <t>Акумулирана амортизација на кредитите на секторот „држава“</t>
  </si>
  <si>
    <t>Исправка на вредноста на кредитите на секторот „држава“</t>
  </si>
  <si>
    <t>Акумулирана амортизација на кредитите на непрофитните институции коишто им служат на домаќинствата</t>
  </si>
  <si>
    <t>Побарувања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</si>
  <si>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нефинансиските субјекти</t>
  </si>
  <si>
    <t>Побарувања врз основа на откупени побарувањата (факторинг и форфетирање) од нефинансиските субјекти</t>
  </si>
  <si>
    <t>Побарувања врз основа на откупени побарувања (факторинг и форфетирање) од секторот „држава“</t>
  </si>
  <si>
    <t>Акумулирана амортизација на побарувањата врз основа на откупени побарувања (факторинг и форфетирање) од секторот „држава“</t>
  </si>
  <si>
    <t xml:space="preserve">Групна исправка на вредноста на поединечните значајни изложености коишто не се оштетени на поединечна основа </t>
  </si>
  <si>
    <t>Други ставки на нематеријалните средства</t>
  </si>
  <si>
    <t>Други ставки на недвижностите и опремата</t>
  </si>
  <si>
    <t>Денарски побарувања врз основа на работи во име и за сметка на други</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</si>
  <si>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</si>
  <si>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</si>
  <si>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 xml:space="preserve">Останати обврски врз основа на работи во име и за сметка на други </t>
  </si>
  <si>
    <r>
      <t>Приходи од камати од нефинансиски</t>
    </r>
    <r>
      <rPr>
        <i/>
        <sz val="10"/>
        <rFont val="Tahoma"/>
        <family val="2"/>
      </rPr>
      <t>те</t>
    </r>
    <r>
      <rPr>
        <i/>
        <sz val="10"/>
        <rFont val="Tahoma"/>
        <family val="2"/>
        <charset val="204"/>
      </rPr>
      <t xml:space="preserve"> друштва</t>
    </r>
  </si>
  <si>
    <r>
      <t>Приходи од камати од приватнит</t>
    </r>
    <r>
      <rPr>
        <i/>
        <sz val="10"/>
        <rFont val="Tahoma"/>
        <family val="2"/>
      </rPr>
      <t>е н</t>
    </r>
    <r>
      <rPr>
        <i/>
        <sz val="10"/>
        <rFont val="Tahoma"/>
        <family val="2"/>
        <charset val="204"/>
      </rPr>
      <t>ефинансиски друштва</t>
    </r>
  </si>
  <si>
    <r>
      <t>Приходи од камати од</t>
    </r>
    <r>
      <rPr>
        <i/>
        <sz val="10"/>
        <rFont val="Tahoma"/>
        <family val="2"/>
      </rPr>
      <t xml:space="preserve"> секторот „држава“</t>
    </r>
  </si>
  <si>
    <r>
      <t>Приходи од камати од централна</t>
    </r>
    <r>
      <rPr>
        <i/>
        <sz val="10"/>
        <rFont val="Tahoma"/>
        <family val="2"/>
      </rPr>
      <t>та</t>
    </r>
    <r>
      <rPr>
        <i/>
        <sz val="10"/>
        <rFont val="Tahoma"/>
        <family val="2"/>
        <charset val="204"/>
      </rPr>
      <t xml:space="preserve"> влада</t>
    </r>
  </si>
  <si>
    <r>
      <t>Приходи од камати од локалн</t>
    </r>
    <r>
      <rPr>
        <i/>
        <sz val="10"/>
        <rFont val="Tahoma"/>
        <family val="2"/>
      </rPr>
      <t>ата</t>
    </r>
    <r>
      <rPr>
        <i/>
        <sz val="10"/>
        <rFont val="Tahoma"/>
        <family val="2"/>
        <charset val="204"/>
      </rPr>
      <t xml:space="preserve"> самоуправа</t>
    </r>
  </si>
  <si>
    <r>
      <t>Приходи од камата од непрофитн</t>
    </r>
    <r>
      <rPr>
        <i/>
        <sz val="10"/>
        <rFont val="Tahoma"/>
        <family val="2"/>
      </rPr>
      <t>ите</t>
    </r>
    <r>
      <rPr>
        <i/>
        <sz val="10"/>
        <rFont val="Tahoma"/>
        <family val="2"/>
        <charset val="204"/>
      </rPr>
      <t xml:space="preserve"> финансиски институции ко</t>
    </r>
    <r>
      <rPr>
        <i/>
        <sz val="10"/>
        <rFont val="Tahoma"/>
        <family val="2"/>
      </rPr>
      <t>ишто</t>
    </r>
    <r>
      <rPr>
        <i/>
        <sz val="10"/>
        <rFont val="Tahoma"/>
        <family val="2"/>
        <charset val="204"/>
      </rPr>
      <t xml:space="preserve"> им служат на домаќинствата</t>
    </r>
  </si>
  <si>
    <r>
      <t>Приходи од камати од финансиски</t>
    </r>
    <r>
      <rPr>
        <i/>
        <sz val="10"/>
        <rFont val="Tahoma"/>
        <family val="2"/>
      </rPr>
      <t>те</t>
    </r>
    <r>
      <rPr>
        <i/>
        <sz val="10"/>
        <rFont val="Tahoma"/>
        <family val="2"/>
        <charset val="204"/>
      </rPr>
      <t xml:space="preserve"> друштва</t>
    </r>
  </si>
  <si>
    <r>
      <t>Приходи од камати од централн</t>
    </r>
    <r>
      <rPr>
        <i/>
        <sz val="10"/>
        <rFont val="Tahoma"/>
        <family val="2"/>
      </rPr>
      <t>ата</t>
    </r>
    <r>
      <rPr>
        <i/>
        <sz val="10"/>
        <rFont val="Tahoma"/>
        <family val="2"/>
        <charset val="204"/>
      </rPr>
      <t xml:space="preserve"> банка</t>
    </r>
  </si>
  <si>
    <r>
      <t>Исправка на вредноста (загуби поради оштетување) на приходите од камата на нет</t>
    </r>
    <r>
      <rPr>
        <i/>
        <sz val="10"/>
        <rFont val="Tahoma"/>
        <family val="2"/>
      </rPr>
      <t>о-о</t>
    </r>
    <r>
      <rPr>
        <i/>
        <sz val="10"/>
        <rFont val="Tahoma"/>
        <family val="2"/>
        <charset val="204"/>
      </rPr>
      <t>снова</t>
    </r>
  </si>
  <si>
    <r>
      <t>Расходи за камати на нефинансиск</t>
    </r>
    <r>
      <rPr>
        <i/>
        <sz val="10"/>
        <rFont val="Tahoma"/>
        <family val="2"/>
      </rPr>
      <t>ите</t>
    </r>
    <r>
      <rPr>
        <i/>
        <sz val="10"/>
        <rFont val="Tahoma"/>
        <family val="2"/>
        <charset val="204"/>
      </rPr>
      <t xml:space="preserve"> друштва</t>
    </r>
  </si>
  <si>
    <r>
      <t>Расходи за камати за приватн</t>
    </r>
    <r>
      <rPr>
        <i/>
        <sz val="10"/>
        <rFont val="Tahoma"/>
        <family val="2"/>
      </rPr>
      <t>ите</t>
    </r>
    <r>
      <rPr>
        <i/>
        <sz val="10"/>
        <rFont val="Tahoma"/>
        <family val="2"/>
        <charset val="204"/>
      </rPr>
      <t xml:space="preserve"> нефинансиски друштва</t>
    </r>
  </si>
  <si>
    <r>
      <t>Расходи за камати за јавни</t>
    </r>
    <r>
      <rPr>
        <i/>
        <sz val="10"/>
        <rFont val="Tahoma"/>
        <family val="2"/>
      </rPr>
      <t>те</t>
    </r>
    <r>
      <rPr>
        <i/>
        <sz val="10"/>
        <rFont val="Tahoma"/>
        <family val="2"/>
        <charset val="204"/>
      </rPr>
      <t xml:space="preserve"> нефинансиски друштва</t>
    </r>
  </si>
  <si>
    <r>
      <t>Расходи за камата за секто</t>
    </r>
    <r>
      <rPr>
        <i/>
        <sz val="10"/>
        <rFont val="Tahoma"/>
        <family val="2"/>
      </rPr>
      <t>рот „држава“</t>
    </r>
  </si>
  <si>
    <r>
      <t>Расходи за камата на централн</t>
    </r>
    <r>
      <rPr>
        <i/>
        <sz val="10"/>
        <rFont val="Tahoma"/>
        <family val="2"/>
      </rPr>
      <t>ата</t>
    </r>
    <r>
      <rPr>
        <i/>
        <sz val="10"/>
        <rFont val="Tahoma"/>
        <family val="2"/>
        <charset val="204"/>
      </rPr>
      <t xml:space="preserve"> влада</t>
    </r>
  </si>
  <si>
    <r>
      <t>Расходи за камата за локална</t>
    </r>
    <r>
      <rPr>
        <i/>
        <sz val="10"/>
        <rFont val="Tahoma"/>
        <family val="2"/>
      </rPr>
      <t xml:space="preserve"> та</t>
    </r>
    <r>
      <rPr>
        <i/>
        <sz val="10"/>
        <rFont val="Tahoma"/>
        <family val="2"/>
        <charset val="204"/>
      </rPr>
      <t>самоуправа</t>
    </r>
  </si>
  <si>
    <r>
      <t>Расходи за камата за фондов</t>
    </r>
    <r>
      <rPr>
        <i/>
        <sz val="10"/>
        <rFont val="Tahoma"/>
        <family val="2"/>
      </rPr>
      <t>ите</t>
    </r>
    <r>
      <rPr>
        <i/>
        <sz val="10"/>
        <rFont val="Tahoma"/>
        <family val="2"/>
        <charset val="204"/>
      </rPr>
      <t xml:space="preserve"> за социјално осигурување</t>
    </r>
  </si>
  <si>
    <r>
      <t>Расходи за камата за непрофитн</t>
    </r>
    <r>
      <rPr>
        <i/>
        <sz val="10"/>
        <rFont val="Tahoma"/>
        <family val="2"/>
      </rPr>
      <t>ите</t>
    </r>
    <r>
      <rPr>
        <i/>
        <sz val="10"/>
        <rFont val="Tahoma"/>
        <family val="2"/>
        <charset val="204"/>
      </rPr>
      <t xml:space="preserve"> финансиски институции кои</t>
    </r>
    <r>
      <rPr>
        <i/>
        <sz val="10"/>
        <rFont val="Tahoma"/>
        <family val="2"/>
      </rPr>
      <t>што</t>
    </r>
    <r>
      <rPr>
        <i/>
        <sz val="10"/>
        <rFont val="Tahoma"/>
        <family val="2"/>
        <charset val="204"/>
      </rPr>
      <t xml:space="preserve"> им служат на домаќинствата</t>
    </r>
  </si>
  <si>
    <r>
      <t xml:space="preserve">Расходи за камата за </t>
    </r>
    <r>
      <rPr>
        <i/>
        <sz val="10"/>
        <rFont val="Tahoma"/>
        <family val="2"/>
      </rPr>
      <t>централната</t>
    </r>
    <r>
      <rPr>
        <i/>
        <sz val="10"/>
        <rFont val="Tahoma"/>
        <family val="2"/>
        <charset val="204"/>
      </rPr>
      <t xml:space="preserve"> банка</t>
    </r>
  </si>
  <si>
    <r>
      <t>Расходи за камати за непрофитните друштва кои</t>
    </r>
    <r>
      <rPr>
        <i/>
        <sz val="10"/>
        <rFont val="Tahoma"/>
        <family val="2"/>
      </rPr>
      <t>што</t>
    </r>
    <r>
      <rPr>
        <i/>
        <sz val="10"/>
        <rFont val="Tahoma"/>
        <family val="2"/>
        <charset val="204"/>
      </rPr>
      <t xml:space="preserve"> им служат на домаќинствата - нерезиденти</t>
    </r>
  </si>
  <si>
    <r>
      <t>НЕТО</t>
    </r>
    <r>
      <rPr>
        <b/>
        <i/>
        <sz val="10"/>
        <rFont val="Tahoma"/>
        <family val="2"/>
      </rPr>
      <t>-ПР</t>
    </r>
    <r>
      <rPr>
        <b/>
        <i/>
        <sz val="10"/>
        <rFont val="Tahoma"/>
        <family val="2"/>
        <charset val="204"/>
      </rPr>
      <t>ИХОДИ ОД КАМАТИ</t>
    </r>
  </si>
  <si>
    <r>
      <t>НЕ</t>
    </r>
    <r>
      <rPr>
        <b/>
        <i/>
        <sz val="10"/>
        <rFont val="Tahoma"/>
        <family val="2"/>
      </rPr>
      <t>ТО-П</t>
    </r>
    <r>
      <rPr>
        <b/>
        <i/>
        <sz val="10"/>
        <rFont val="Tahoma"/>
        <family val="2"/>
        <charset val="204"/>
      </rPr>
      <t>РИХОДИ ОД ПРОВИЗИИ И НАДОМЕСТОЦИ</t>
    </r>
  </si>
  <si>
    <r>
      <t>НЕТ</t>
    </r>
    <r>
      <rPr>
        <b/>
        <i/>
        <sz val="10"/>
        <rFont val="Tahoma"/>
        <family val="2"/>
      </rPr>
      <t>О-П</t>
    </r>
    <r>
      <rPr>
        <b/>
        <i/>
        <sz val="10"/>
        <rFont val="Tahoma"/>
        <family val="2"/>
        <charset val="204"/>
      </rPr>
      <t>РИХОДИ ОД ТРГУВАЊЕ</t>
    </r>
  </si>
  <si>
    <r>
      <t>Остварени</t>
    </r>
    <r>
      <rPr>
        <i/>
        <sz val="10"/>
        <rFont val="Tahoma"/>
        <family val="2"/>
        <charset val="204"/>
      </rPr>
      <t xml:space="preserve"> нето-приходи од средствата и обврските за тргување</t>
    </r>
  </si>
  <si>
    <r>
      <t>Неостварени</t>
    </r>
    <r>
      <rPr>
        <i/>
        <sz val="10"/>
        <rFont val="Tahoma"/>
        <family val="2"/>
        <charset val="204"/>
      </rPr>
      <t xml:space="preserve"> нето-приходи од средствата и обврските за тргување</t>
    </r>
  </si>
  <si>
    <r>
      <t>Нет</t>
    </r>
    <r>
      <rPr>
        <i/>
        <sz val="10"/>
        <rFont val="Tahoma"/>
        <family val="2"/>
      </rPr>
      <t>о-п</t>
    </r>
    <r>
      <rPr>
        <i/>
        <sz val="10"/>
        <rFont val="Tahoma"/>
        <family val="2"/>
        <charset val="204"/>
      </rPr>
      <t>риходи од дериватните средства и обврски чувани за тргување</t>
    </r>
  </si>
  <si>
    <r>
      <t>НЕТ</t>
    </r>
    <r>
      <rPr>
        <b/>
        <i/>
        <sz val="10"/>
        <rFont val="Tahoma"/>
        <family val="2"/>
      </rPr>
      <t>О-П</t>
    </r>
    <r>
      <rPr>
        <b/>
        <i/>
        <sz val="10"/>
        <rFont val="Tahoma"/>
        <family val="2"/>
        <charset val="204"/>
      </rPr>
      <t xml:space="preserve">РИХОДИ ОД ДРУГИ ФИНАНСИСКИ ИНСТРУМЕНТИ ЕВИДЕНТИРАНИ ПО ОБЈЕКТИВНА ВРЕДНОСТ </t>
    </r>
  </si>
  <si>
    <r>
      <t>НЕТ</t>
    </r>
    <r>
      <rPr>
        <b/>
        <i/>
        <sz val="10"/>
        <rFont val="Tahoma"/>
        <family val="2"/>
      </rPr>
      <t>О-П</t>
    </r>
    <r>
      <rPr>
        <b/>
        <i/>
        <sz val="10"/>
        <rFont val="Tahoma"/>
        <family val="2"/>
        <charset val="204"/>
      </rPr>
      <t>РИХОДИ ОД КУРСНИ РАЗЛИКИ</t>
    </r>
  </si>
  <si>
    <r>
      <t>Остварени</t>
    </r>
    <r>
      <rPr>
        <i/>
        <sz val="10"/>
        <rFont val="Tahoma"/>
        <family val="2"/>
        <charset val="204"/>
      </rPr>
      <t xml:space="preserve"> нето-приходи од курсни разлики</t>
    </r>
  </si>
  <si>
    <r>
      <t>Неостварени</t>
    </r>
    <r>
      <rPr>
        <i/>
        <sz val="10"/>
        <rFont val="Tahoma"/>
        <family val="2"/>
        <charset val="204"/>
      </rPr>
      <t xml:space="preserve"> нето-приходи од курсни разлики</t>
    </r>
  </si>
  <si>
    <r>
      <t>Нет</t>
    </r>
    <r>
      <rPr>
        <i/>
        <sz val="10"/>
        <rFont val="Tahoma"/>
        <family val="2"/>
      </rPr>
      <t>о-п</t>
    </r>
    <r>
      <rPr>
        <i/>
        <sz val="10"/>
        <rFont val="Tahoma"/>
        <family val="2"/>
        <charset val="204"/>
      </rPr>
      <t>риходи од девизно валутно работење</t>
    </r>
  </si>
  <si>
    <r>
      <t>Непризнаена исправка на вредно</t>
    </r>
    <r>
      <rPr>
        <i/>
        <sz val="10"/>
        <rFont val="Tahoma"/>
        <family val="2"/>
      </rPr>
      <t>ста</t>
    </r>
    <r>
      <rPr>
        <i/>
        <sz val="10"/>
        <rFont val="Tahoma"/>
        <family val="2"/>
        <charset val="204"/>
      </rPr>
      <t xml:space="preserve"> (загуба поради оштетување) на финансиските средства</t>
    </r>
  </si>
  <si>
    <r>
      <t xml:space="preserve">Премии за осигурување </t>
    </r>
    <r>
      <rPr>
        <i/>
        <sz val="10"/>
        <rFont val="Tahoma"/>
        <family val="2"/>
      </rPr>
      <t>деп</t>
    </r>
    <r>
      <rPr>
        <i/>
        <sz val="10"/>
        <rFont val="Tahoma"/>
        <family val="2"/>
        <charset val="204"/>
      </rPr>
      <t>озити</t>
    </r>
  </si>
  <si>
    <t>Загуба од продажба на финансиските средства расположливи за продажба</t>
  </si>
  <si>
    <t>Кредити на нефинансиските субјекти</t>
  </si>
  <si>
    <t>Депозити на нефинансиските субјекти</t>
  </si>
  <si>
    <t>Структура на кредитите</t>
  </si>
  <si>
    <t>Структура на кредитите на нефинансиските субјекти по групи банки</t>
  </si>
  <si>
    <t>Структура на депозитите на нефинансиските субјекти по групи банки</t>
  </si>
  <si>
    <t>Дејности во врска со недвижен имот, стручни, научни и технички дејности и административни и помошни услужни дејности</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</si>
  <si>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</si>
  <si>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Прехранбрена индустрија</t>
  </si>
  <si>
    <t>Снабдување со вода; отстранување на отпадните води; управување со отпадот и дејности за санација на околината</t>
  </si>
  <si>
    <t>Дејности во врска со недвижниот имот</t>
  </si>
  <si>
    <t>Дејности на домаќинствата како работодавач</t>
  </si>
  <si>
    <t>Дејности на екстратериторијалните организации и тела</t>
  </si>
  <si>
    <t>Негативни салда на тековни сметки</t>
  </si>
  <si>
    <t>Вкупно за банкарскиот систем</t>
  </si>
  <si>
    <t>Дејности на домаќинствата како работодавачи</t>
  </si>
  <si>
    <t>Пресметана исправка на вредноста и посебна резерва</t>
  </si>
  <si>
    <t>В фун.</t>
  </si>
  <si>
    <t>Покриеност на вкупната кредитна изложеност со исправката на вредноста и посебната резерва, без изложеност кон финансиските институции и државата</t>
  </si>
  <si>
    <t>Покриеност на „В, Г и Д“ со вкупната пресметана исправка на вредноста и посебна резерва</t>
  </si>
  <si>
    <t>Покриеност на нефункционалите кредити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</si>
  <si>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</si>
  <si>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</si>
  <si>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</si>
  <si>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</si>
  <si>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</si>
  <si>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</si>
  <si>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</si>
  <si>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 xml:space="preserve">Учество на „В, Г и Д“ во вкупната кредитна изложеност </t>
  </si>
  <si>
    <t>Покриеност на нефункционалите кредити со вкупната пресметана исправка на вредноста и посебна резерва</t>
  </si>
  <si>
    <t>Покриеност на нефункционалните кредити со пресметаната исправка на вредноста и посебна резерва за нефункционалните кредити</t>
  </si>
  <si>
    <t>Дејности  во врска со недвижниот имот</t>
  </si>
  <si>
    <t>Вкупна изложеност кон претпријатијата и другите клиенти</t>
  </si>
  <si>
    <t>Учество во изложеноста на кредитен ризик кон секторот „претпријатија и други клиенти“</t>
  </si>
  <si>
    <t>Учество во изложеноста на кредитен ризик кон секторот „домаќинства“</t>
  </si>
  <si>
    <t>Показатели за степенот на ризичност на кредитната изложеност кон секторот „домаќинства“</t>
  </si>
  <si>
    <t>Вкупна изложеност кон домаќинствата</t>
  </si>
  <si>
    <t xml:space="preserve">Висина на месечните примања по сите основи </t>
  </si>
  <si>
    <t>Кредитни картички и негативни салда на тековни сметки</t>
  </si>
  <si>
    <t>без податок за платата</t>
  </si>
  <si>
    <t xml:space="preserve">Стрес-тест симулација на влошување на квалитетот на кредитната изложеност кон оделните дејности од секторот „претпријатија“ </t>
  </si>
  <si>
    <t xml:space="preserve">Вкупна изложеност кон претпријатијата и другите клиенти </t>
  </si>
  <si>
    <t>Стрес-тест симулација врз кредитната изложеност кон домаќинствата според продукт*</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</si>
  <si>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</si>
  <si>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</si>
  <si>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</si>
  <si>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</si>
  <si>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</si>
  <si>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 xml:space="preserve">Ликвидна актива/вкупни депозити на нефинансиските субјекти </t>
  </si>
  <si>
    <t>Ликвидна актива/депозити на домаќинствата</t>
  </si>
  <si>
    <t>Останата неспомената билансна актива</t>
  </si>
  <si>
    <t>Обврски врз основа на кредити</t>
  </si>
  <si>
    <t>Обврски врз основа на финансиски лизинг</t>
  </si>
  <si>
    <t>Друга неспомената билансна пасива</t>
  </si>
  <si>
    <t>Останата неспомената билансна пасива</t>
  </si>
  <si>
    <t>Вкупна пондерирана вредност/сопствени средства</t>
  </si>
  <si>
    <t>Уплатени и запишани обични и некумулативни приоритетни акции и премија за овие акции</t>
  </si>
  <si>
    <t>Номинална вредност на обичните акции</t>
  </si>
  <si>
    <t>Номинална вредност на некумулативните приоритетни акции</t>
  </si>
  <si>
    <t>Премија од обичните акции</t>
  </si>
  <si>
    <t>Премија од некумулативните приоритетни акции</t>
  </si>
  <si>
    <t>Акумулирана загуба од претходните години (со позитивен предзнак)</t>
  </si>
  <si>
    <t>Неостварена загуба од сопственички инструменти расположливи за продажба</t>
  </si>
  <si>
    <t>ОДБИТНИ СТАВКИ ОД ОСНОВНИОТ КАПИТАЛ И ДОПОЛНИТЕЛНИОТКАПИТАЛ</t>
  </si>
  <si>
    <t>ОДБИТНИ СТАВКИ ОД ОСНОВНИОТ КАПИТАЛ И ДОПОЛНИТЕЛНИОТ КАПИТАЛ</t>
  </si>
  <si>
    <t xml:space="preserve">Оперативни трошоци /вкупни редовни приходи (Cost-to-income) </t>
  </si>
  <si>
    <t>Некаматни расходи/вкупни редовни приходи</t>
  </si>
  <si>
    <t>Трошоци за плати /вкупни редовни приходи</t>
  </si>
  <si>
    <t>Трошоци за плати /оперативни трошоци</t>
  </si>
  <si>
    <t>Исправка на вредноста за финансиските и нефинансиските средства/нето каматен приход</t>
  </si>
  <si>
    <t>Нето каматен приход /просечна актива</t>
  </si>
  <si>
    <t>Нето каматен приход /вкупни редовни приходи</t>
  </si>
  <si>
    <t>Нето каматен приход /некаматни расходи</t>
  </si>
  <si>
    <t>Некаматни приходи/вкупни редовни приходи</t>
  </si>
  <si>
    <t>Добивка (загуба) од работењето/вкупни редовни приходи</t>
  </si>
  <si>
    <t>Преглед на банките по групи со состојба на 31.3.2013 година</t>
  </si>
  <si>
    <t>Обврски врз основа на кредити кон финансиските друштва</t>
  </si>
  <si>
    <t>Обврски врз основа на кредити кон секторот „држава“</t>
  </si>
  <si>
    <t>Обврски врз основа на репо-трансакции</t>
  </si>
  <si>
    <t>Каматочувстителни средства и обврски според типот на каматната стапка и вкупна пондерирана вредност на банкарскиот систем, и по групи банки</t>
  </si>
</sst>
</file>

<file path=xl/styles.xml><?xml version="1.0" encoding="utf-8"?>
<styleSheet xmlns="http://schemas.openxmlformats.org/spreadsheetml/2006/main">
  <numFmts count="20">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   &quot;@"/>
    <numFmt numFmtId="169" formatCode="&quot;      &quot;@"/>
    <numFmt numFmtId="170" formatCode="&quot;         &quot;@"/>
    <numFmt numFmtId="171" formatCode="&quot;            &quot;@"/>
    <numFmt numFmtId="172" formatCode="&quot;               &quot;@"/>
    <numFmt numFmtId="173" formatCode="_-[$€-2]* #,##0.00_-;\-[$€-2]* #,##0.00_-;_-[$€-2]* &quot;-&quot;??_-"/>
    <numFmt numFmtId="174" formatCode="General_)"/>
    <numFmt numFmtId="175" formatCode="#,##0.0"/>
    <numFmt numFmtId="176" formatCode="[Black][&gt;0.05]#,##0.0;[Black][&lt;-0.05]\-#,##0.0;;"/>
    <numFmt numFmtId="177" formatCode="[Black][&gt;0.5]#,##0;[Black][&lt;-0.5]\-#,##0;;"/>
    <numFmt numFmtId="178" formatCode="0.0"/>
    <numFmt numFmtId="179" formatCode="_(* #.##0.00_);_(* \(#.##0.00\);_(* &quot;-&quot;??_);_(@_)"/>
    <numFmt numFmtId="180" formatCode="_(* #,##0_);_(* \(#,##0\);_(* &quot;-&quot;??_);_(@_)"/>
    <numFmt numFmtId="181" formatCode="0.0%"/>
    <numFmt numFmtId="182" formatCode="#,##0.000"/>
  </numFmts>
  <fonts count="109">
    <font>
      <sz val="11"/>
      <color theme="1"/>
      <name val="Calibri"/>
      <family val="2"/>
      <scheme val="minor"/>
    </font>
    <font>
      <sz val="11"/>
      <color theme="1"/>
      <name val="Calibri"/>
      <family val="2"/>
      <scheme val="minor"/>
    </font>
    <font>
      <sz val="10"/>
      <name val="Arial"/>
      <family val="2"/>
    </font>
    <font>
      <sz val="10"/>
      <name val="Tahoma"/>
      <family val="2"/>
    </font>
    <font>
      <b/>
      <sz val="10"/>
      <name val="Tahoma"/>
      <family val="2"/>
    </font>
    <font>
      <sz val="11"/>
      <color theme="1"/>
      <name val="Calibri"/>
      <family val="2"/>
      <charset val="204"/>
      <scheme val="minor"/>
    </font>
    <font>
      <b/>
      <sz val="10"/>
      <name val="Tahoma"/>
      <family val="2"/>
      <charset val="204"/>
    </font>
    <font>
      <i/>
      <sz val="10"/>
      <name val="Tahoma"/>
      <family val="2"/>
    </font>
    <font>
      <sz val="10"/>
      <name val="Tahoma"/>
      <family val="2"/>
      <charset val="204"/>
    </font>
    <font>
      <sz val="10"/>
      <name val="Arial"/>
      <family val="2"/>
      <charset val="204"/>
    </font>
    <font>
      <i/>
      <sz val="10"/>
      <name val="Tahoma"/>
      <family val="2"/>
      <charset val="204"/>
    </font>
    <font>
      <sz val="11"/>
      <name val="Tahoma"/>
      <family val="2"/>
    </font>
    <font>
      <sz val="9"/>
      <name val="Times New Roman"/>
      <family val="1"/>
    </font>
    <font>
      <sz val="10"/>
      <color indexed="12"/>
      <name val="MS Sans Serif"/>
      <family val="2"/>
    </font>
    <font>
      <sz val="11"/>
      <color indexed="8"/>
      <name val="Calibri"/>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2"/>
      <color indexed="24"/>
      <name val="Arial"/>
      <family val="2"/>
    </font>
    <font>
      <sz val="11"/>
      <color indexed="62"/>
      <name val="Calibri"/>
      <family val="2"/>
    </font>
    <font>
      <sz val="11"/>
      <color indexed="52"/>
      <name val="Calibri"/>
      <family val="2"/>
    </font>
    <font>
      <sz val="10"/>
      <name val="Times New Roman"/>
      <family val="1"/>
    </font>
    <font>
      <sz val="11"/>
      <color indexed="60"/>
      <name val="Calibri"/>
      <family val="2"/>
    </font>
    <font>
      <sz val="11"/>
      <name val="Tms Rmn"/>
    </font>
    <font>
      <sz val="10"/>
      <color indexed="8"/>
      <name val="Arial"/>
      <family val="2"/>
    </font>
    <font>
      <sz val="10"/>
      <name val="MAC C Times"/>
      <family val="1"/>
    </font>
    <font>
      <sz val="10"/>
      <name val="Times New Roman"/>
      <family val="1"/>
      <charset val="204"/>
    </font>
    <font>
      <b/>
      <sz val="11"/>
      <color indexed="63"/>
      <name val="Calibri"/>
      <family val="2"/>
    </font>
    <font>
      <sz val="11"/>
      <name val="MAC C Times"/>
      <family val="1"/>
    </font>
    <font>
      <b/>
      <sz val="18"/>
      <color indexed="56"/>
      <name val="Cambria"/>
      <family val="2"/>
    </font>
    <font>
      <b/>
      <sz val="18"/>
      <color indexed="62"/>
      <name val="Cambria"/>
      <family val="2"/>
    </font>
    <font>
      <b/>
      <sz val="11"/>
      <color indexed="8"/>
      <name val="Calibri"/>
      <family val="2"/>
    </font>
    <font>
      <sz val="11"/>
      <color indexed="10"/>
      <name val="Calibri"/>
      <family val="2"/>
    </font>
    <font>
      <b/>
      <i/>
      <sz val="10"/>
      <name val="Tahoma"/>
      <family val="2"/>
      <charset val="204"/>
    </font>
    <font>
      <sz val="10"/>
      <color theme="1"/>
      <name val="Tahoma"/>
      <family val="2"/>
    </font>
    <font>
      <sz val="10"/>
      <color indexed="12"/>
      <name val="MS Sans Serif"/>
      <family val="2"/>
      <charset val="204"/>
    </font>
    <font>
      <sz val="11"/>
      <color theme="0"/>
      <name val="Calibri"/>
      <family val="2"/>
      <charset val="204"/>
      <scheme val="minor"/>
    </font>
    <font>
      <sz val="11"/>
      <color rgb="FF9C0006"/>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sz val="11"/>
      <color rgb="FF0061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3F3F76"/>
      <name val="Calibri"/>
      <family val="2"/>
      <charset val="204"/>
      <scheme val="minor"/>
    </font>
    <font>
      <sz val="11"/>
      <color rgb="FFFA7D00"/>
      <name val="Calibri"/>
      <family val="2"/>
      <charset val="204"/>
      <scheme val="minor"/>
    </font>
    <font>
      <sz val="11"/>
      <color rgb="FF9C6500"/>
      <name val="Calibri"/>
      <family val="2"/>
      <charset val="204"/>
      <scheme val="minor"/>
    </font>
    <font>
      <sz val="11"/>
      <color indexed="8"/>
      <name val="Calibri"/>
      <family val="2"/>
      <charset val="204"/>
    </font>
    <font>
      <b/>
      <sz val="11"/>
      <color rgb="FF3F3F3F"/>
      <name val="Calibri"/>
      <family val="2"/>
      <charset val="204"/>
      <scheme val="minor"/>
    </font>
    <font>
      <b/>
      <sz val="18"/>
      <color theme="3"/>
      <name val="Cambria"/>
      <family val="2"/>
      <charset val="204"/>
      <scheme val="major"/>
    </font>
    <font>
      <b/>
      <sz val="11"/>
      <color theme="1"/>
      <name val="Calibri"/>
      <family val="2"/>
      <charset val="204"/>
      <scheme val="minor"/>
    </font>
    <font>
      <sz val="11"/>
      <color rgb="FFFF0000"/>
      <name val="Calibri"/>
      <family val="2"/>
      <charset val="204"/>
      <scheme val="minor"/>
    </font>
    <font>
      <sz val="11"/>
      <color theme="1"/>
      <name val="Tahoma"/>
      <family val="2"/>
    </font>
    <font>
      <b/>
      <sz val="9"/>
      <color theme="1"/>
      <name val="Tahoma"/>
      <family val="2"/>
    </font>
    <font>
      <b/>
      <sz val="11"/>
      <name val="Tahoma"/>
      <family val="2"/>
    </font>
    <font>
      <b/>
      <i/>
      <sz val="10"/>
      <name val="Tahoma"/>
      <family val="2"/>
    </font>
    <font>
      <sz val="9"/>
      <name val="Tahoma"/>
      <family val="2"/>
    </font>
    <font>
      <b/>
      <sz val="10"/>
      <color indexed="8"/>
      <name val="Tahoma"/>
      <family val="2"/>
      <charset val="204"/>
    </font>
    <font>
      <b/>
      <sz val="11"/>
      <name val="Tahoma"/>
      <family val="2"/>
      <charset val="204"/>
    </font>
    <font>
      <sz val="11"/>
      <color rgb="FFFF0000"/>
      <name val="Calibri"/>
      <family val="2"/>
    </font>
    <font>
      <b/>
      <sz val="10"/>
      <color indexed="8"/>
      <name val="Tahoma"/>
      <family val="2"/>
    </font>
    <font>
      <b/>
      <sz val="10"/>
      <color theme="1"/>
      <name val="Tahoma"/>
      <family val="2"/>
    </font>
    <font>
      <sz val="10"/>
      <color indexed="8"/>
      <name val="Tahoma"/>
      <family val="2"/>
    </font>
    <font>
      <sz val="10"/>
      <color rgb="FFFF0000"/>
      <name val="Tahoma"/>
      <family val="2"/>
    </font>
    <font>
      <b/>
      <sz val="9"/>
      <name val="Tahoma"/>
      <family val="2"/>
      <charset val="204"/>
    </font>
    <font>
      <sz val="9"/>
      <name val="Tahoma"/>
      <family val="2"/>
      <charset val="204"/>
    </font>
    <font>
      <b/>
      <sz val="9"/>
      <name val="Tahoma"/>
      <family val="2"/>
    </font>
    <font>
      <b/>
      <sz val="11"/>
      <color indexed="8"/>
      <name val="Tahoma"/>
      <family val="2"/>
      <charset val="204"/>
    </font>
    <font>
      <sz val="10"/>
      <color indexed="8"/>
      <name val="Tahoma"/>
      <family val="2"/>
      <charset val="204"/>
    </font>
    <font>
      <b/>
      <sz val="11"/>
      <color theme="1"/>
      <name val="Tahoma"/>
      <family val="2"/>
    </font>
    <font>
      <b/>
      <sz val="8"/>
      <name val="Tahoma"/>
      <family val="2"/>
      <charset val="204"/>
    </font>
    <font>
      <b/>
      <sz val="10"/>
      <color theme="1"/>
      <name val="Tahoma"/>
      <family val="2"/>
      <charset val="204"/>
    </font>
    <font>
      <b/>
      <sz val="11"/>
      <color indexed="8"/>
      <name val="Tahoma"/>
      <family val="2"/>
    </font>
    <font>
      <sz val="11"/>
      <color indexed="8"/>
      <name val="Tahoma"/>
      <family val="2"/>
    </font>
    <font>
      <b/>
      <sz val="10"/>
      <color rgb="FF00B0F0"/>
      <name val="Tahoma"/>
      <family val="2"/>
    </font>
    <font>
      <b/>
      <sz val="11"/>
      <name val="Mac C Times"/>
      <family val="1"/>
    </font>
    <font>
      <sz val="10"/>
      <color rgb="FF000000"/>
      <name val="Tahoma"/>
      <family val="2"/>
      <charset val="204"/>
    </font>
    <font>
      <b/>
      <sz val="10"/>
      <color rgb="FF000000"/>
      <name val="Tahoma"/>
      <family val="2"/>
    </font>
    <font>
      <sz val="10"/>
      <color rgb="FF000000"/>
      <name val="Tahoma"/>
      <family val="2"/>
    </font>
    <font>
      <b/>
      <sz val="10"/>
      <color rgb="FF000000"/>
      <name val="Tahoma"/>
      <family val="2"/>
      <charset val="204"/>
    </font>
    <font>
      <sz val="11"/>
      <color indexed="8"/>
      <name val="Mac C Times"/>
      <family val="1"/>
    </font>
    <font>
      <sz val="11"/>
      <name val="Tahoma"/>
      <family val="2"/>
      <charset val="204"/>
    </font>
    <font>
      <sz val="12"/>
      <name val="Tahoma"/>
      <family val="2"/>
      <charset val="204"/>
    </font>
    <font>
      <sz val="11"/>
      <color theme="1"/>
      <name val="Tahoma"/>
      <family val="2"/>
      <charset val="204"/>
    </font>
    <font>
      <sz val="10"/>
      <color rgb="FFFF0000"/>
      <name val="Tahoma"/>
      <family val="2"/>
      <charset val="204"/>
    </font>
    <font>
      <b/>
      <sz val="11"/>
      <color theme="1"/>
      <name val="Tahoma"/>
      <family val="2"/>
      <charset val="204"/>
    </font>
    <font>
      <b/>
      <sz val="10"/>
      <color rgb="FFFF0000"/>
      <name val="Tahoma"/>
      <family val="2"/>
    </font>
    <font>
      <sz val="11"/>
      <name val="Calibri"/>
      <family val="2"/>
      <scheme val="minor"/>
    </font>
    <font>
      <sz val="11"/>
      <name val="Calibri"/>
      <family val="2"/>
      <charset val="204"/>
      <scheme val="minor"/>
    </font>
  </fonts>
  <fills count="7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5"/>
        <bgColor indexed="64"/>
      </patternFill>
    </fill>
    <fill>
      <patternFill patternType="solid">
        <fgColor theme="0" tint="-0.34998626667073579"/>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theme="0" tint="-0.14999847407452621"/>
        <bgColor indexed="64"/>
      </patternFill>
    </fill>
    <fill>
      <patternFill patternType="solid">
        <fgColor indexed="50"/>
        <bgColor indexed="64"/>
      </patternFill>
    </fill>
    <fill>
      <patternFill patternType="solid">
        <fgColor indexed="13"/>
        <bgColor indexed="64"/>
      </patternFill>
    </fill>
    <fill>
      <patternFill patternType="solid">
        <fgColor rgb="FFDDDDDD"/>
        <bgColor indexed="64"/>
      </patternFill>
    </fill>
    <fill>
      <patternFill patternType="solid">
        <fgColor theme="0"/>
        <bgColor indexed="64"/>
      </patternFill>
    </fill>
    <fill>
      <patternFill patternType="solid">
        <fgColor rgb="FFBFBFBF"/>
        <bgColor indexed="64"/>
      </patternFill>
    </fill>
    <fill>
      <patternFill patternType="solid">
        <fgColor rgb="FFA5A5A5"/>
        <bgColor indexed="64"/>
      </patternFill>
    </fill>
  </fills>
  <borders count="1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thin">
        <color indexed="8"/>
      </bottom>
      <diagonal/>
    </border>
    <border>
      <left style="thin">
        <color indexed="64"/>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style="hair">
        <color indexed="8"/>
      </right>
      <top/>
      <bottom style="hair">
        <color indexed="8"/>
      </bottom>
      <diagonal/>
    </border>
    <border>
      <left style="hair">
        <color indexed="8"/>
      </left>
      <right style="thin">
        <color indexed="64"/>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s>
  <cellStyleXfs count="1093">
    <xf numFmtId="0" fontId="0" fillId="0" borderId="0"/>
    <xf numFmtId="0" fontId="2" fillId="0" borderId="0"/>
    <xf numFmtId="0" fontId="5" fillId="0" borderId="0"/>
    <xf numFmtId="0" fontId="2" fillId="0" borderId="0"/>
    <xf numFmtId="0" fontId="9" fillId="0" borderId="0"/>
    <xf numFmtId="0" fontId="9" fillId="0" borderId="0"/>
    <xf numFmtId="0" fontId="2" fillId="0" borderId="0"/>
    <xf numFmtId="168" fontId="12" fillId="0" borderId="0" applyFont="0" applyFill="0" applyBorder="0" applyAlignment="0" applyProtection="0"/>
    <xf numFmtId="38" fontId="13" fillId="0" borderId="0" applyFill="0" applyBorder="0" applyAlignment="0">
      <protection locked="0"/>
    </xf>
    <xf numFmtId="169" fontId="12" fillId="0" borderId="0" applyFont="0" applyFill="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170" fontId="12" fillId="0" borderId="0" applyFont="0" applyFill="0" applyBorder="0" applyAlignment="0" applyProtection="0"/>
    <xf numFmtId="171" fontId="12" fillId="0" borderId="0" applyFont="0" applyFill="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5" fillId="47" borderId="0" applyNumberFormat="0" applyBorder="0" applyAlignment="0" applyProtection="0"/>
    <xf numFmtId="0" fontId="15" fillId="47" borderId="0" applyNumberFormat="0" applyBorder="0" applyAlignment="0" applyProtection="0"/>
    <xf numFmtId="0" fontId="15" fillId="47" borderId="0" applyNumberFormat="0" applyBorder="0" applyAlignment="0" applyProtection="0"/>
    <xf numFmtId="0" fontId="15" fillId="47"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5" fillId="48" borderId="0" applyNumberFormat="0" applyBorder="0" applyAlignment="0" applyProtection="0"/>
    <xf numFmtId="0" fontId="15" fillId="48" borderId="0" applyNumberFormat="0" applyBorder="0" applyAlignment="0" applyProtection="0"/>
    <xf numFmtId="0" fontId="15" fillId="48" borderId="0" applyNumberFormat="0" applyBorder="0" applyAlignment="0" applyProtection="0"/>
    <xf numFmtId="0" fontId="15"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5" fillId="50" borderId="0" applyNumberFormat="0" applyBorder="0" applyAlignment="0" applyProtection="0"/>
    <xf numFmtId="0" fontId="15" fillId="50" borderId="0" applyNumberFormat="0" applyBorder="0" applyAlignment="0" applyProtection="0"/>
    <xf numFmtId="0" fontId="15" fillId="50" borderId="0" applyNumberFormat="0" applyBorder="0" applyAlignment="0" applyProtection="0"/>
    <xf numFmtId="0" fontId="15" fillId="50"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5" fillId="47" borderId="0" applyNumberFormat="0" applyBorder="0" applyAlignment="0" applyProtection="0"/>
    <xf numFmtId="0" fontId="15" fillId="47" borderId="0" applyNumberFormat="0" applyBorder="0" applyAlignment="0" applyProtection="0"/>
    <xf numFmtId="0" fontId="15" fillId="47" borderId="0" applyNumberFormat="0" applyBorder="0" applyAlignment="0" applyProtection="0"/>
    <xf numFmtId="0" fontId="15" fillId="47"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172" fontId="12" fillId="0" borderId="0" applyFont="0" applyFill="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61" borderId="77" applyNumberFormat="0" applyAlignment="0" applyProtection="0"/>
    <xf numFmtId="0" fontId="18" fillId="61" borderId="77" applyNumberFormat="0" applyAlignment="0" applyProtection="0"/>
    <xf numFmtId="0" fontId="18" fillId="61" borderId="77" applyNumberFormat="0" applyAlignment="0" applyProtection="0"/>
    <xf numFmtId="0" fontId="18" fillId="61" borderId="77" applyNumberFormat="0" applyAlignment="0" applyProtection="0"/>
    <xf numFmtId="0" fontId="18" fillId="61" borderId="77" applyNumberFormat="0" applyAlignment="0" applyProtection="0"/>
    <xf numFmtId="0" fontId="18" fillId="61" borderId="77" applyNumberFormat="0" applyAlignment="0" applyProtection="0"/>
    <xf numFmtId="0" fontId="18" fillId="39" borderId="77" applyNumberFormat="0" applyAlignment="0" applyProtection="0"/>
    <xf numFmtId="0" fontId="18" fillId="39" borderId="77" applyNumberFormat="0" applyAlignment="0" applyProtection="0"/>
    <xf numFmtId="0" fontId="18" fillId="39" borderId="77" applyNumberFormat="0" applyAlignment="0" applyProtection="0"/>
    <xf numFmtId="0" fontId="18" fillId="39" borderId="77" applyNumberFormat="0" applyAlignment="0" applyProtection="0"/>
    <xf numFmtId="0" fontId="18" fillId="61" borderId="77" applyNumberFormat="0" applyAlignment="0" applyProtection="0"/>
    <xf numFmtId="0" fontId="18" fillId="61" borderId="77" applyNumberFormat="0" applyAlignment="0" applyProtection="0"/>
    <xf numFmtId="0" fontId="18" fillId="61" borderId="77" applyNumberFormat="0" applyAlignment="0" applyProtection="0"/>
    <xf numFmtId="0" fontId="18" fillId="61" borderId="77" applyNumberFormat="0" applyAlignment="0" applyProtection="0"/>
    <xf numFmtId="0" fontId="18" fillId="61" borderId="77" applyNumberFormat="0" applyAlignment="0" applyProtection="0"/>
    <xf numFmtId="0" fontId="18" fillId="61" borderId="77" applyNumberFormat="0" applyAlignment="0" applyProtection="0"/>
    <xf numFmtId="0" fontId="18" fillId="61" borderId="77"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0" fontId="19" fillId="62" borderId="78" applyNumberFormat="0" applyAlignment="0" applyProtection="0"/>
    <xf numFmtId="1" fontId="20" fillId="36" borderId="34">
      <alignment horizontal="right" vertical="center"/>
    </xf>
    <xf numFmtId="0" fontId="21" fillId="36" borderId="34">
      <alignment horizontal="right" vertical="center"/>
    </xf>
    <xf numFmtId="0" fontId="2" fillId="36" borderId="79"/>
    <xf numFmtId="0" fontId="20" fillId="35" borderId="34">
      <alignment horizontal="center" vertical="center"/>
    </xf>
    <xf numFmtId="1" fontId="20" fillId="36" borderId="34">
      <alignment horizontal="right" vertical="center"/>
    </xf>
    <xf numFmtId="0" fontId="2" fillId="36" borderId="0"/>
    <xf numFmtId="0" fontId="22" fillId="36" borderId="34">
      <alignment horizontal="left" vertical="center"/>
    </xf>
    <xf numFmtId="0" fontId="22" fillId="36" borderId="34"/>
    <xf numFmtId="0" fontId="21" fillId="36" borderId="34">
      <alignment horizontal="right" vertical="center"/>
    </xf>
    <xf numFmtId="0" fontId="23" fillId="63" borderId="34">
      <alignment horizontal="left" vertical="center"/>
    </xf>
    <xf numFmtId="0" fontId="23" fillId="63" borderId="34">
      <alignment horizontal="left" vertical="center"/>
    </xf>
    <xf numFmtId="0" fontId="24" fillId="36" borderId="34">
      <alignment horizontal="left" vertical="center"/>
    </xf>
    <xf numFmtId="0" fontId="25" fillId="36" borderId="79"/>
    <xf numFmtId="0" fontId="20" fillId="64" borderId="34">
      <alignment horizontal="left" vertical="center"/>
    </xf>
    <xf numFmtId="167" fontId="1"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1" fillId="0" borderId="0" applyFont="0" applyFill="0" applyBorder="0" applyAlignment="0" applyProtection="0"/>
    <xf numFmtId="167" fontId="14" fillId="0" borderId="0" applyFont="0" applyFill="0" applyBorder="0" applyAlignment="0" applyProtection="0"/>
    <xf numFmtId="166" fontId="2" fillId="0" borderId="0" applyFont="0" applyFill="0" applyBorder="0" applyAlignment="0" applyProtection="0"/>
    <xf numFmtId="166" fontId="14" fillId="0" borderId="0" applyFont="0" applyFill="0" applyBorder="0" applyAlignment="0" applyProtection="0"/>
    <xf numFmtId="166" fontId="9" fillId="0" borderId="0" applyFont="0" applyFill="0" applyBorder="0" applyAlignment="0" applyProtection="0"/>
    <xf numFmtId="0" fontId="27" fillId="0" borderId="0" applyProtection="0"/>
    <xf numFmtId="173" fontId="2" fillId="0" borderId="0" applyFont="0" applyFill="0" applyBorder="0" applyAlignment="0" applyProtection="0"/>
    <xf numFmtId="174" fontId="28" fillId="0" borderId="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2" fontId="27" fillId="0" borderId="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1" fillId="0" borderId="80"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2" fillId="0" borderId="81" applyNumberFormat="0" applyFill="0" applyAlignment="0" applyProtection="0"/>
    <xf numFmtId="0" fontId="32" fillId="0" borderId="81" applyNumberFormat="0" applyFill="0" applyAlignment="0" applyProtection="0"/>
    <xf numFmtId="0" fontId="32" fillId="0" borderId="81" applyNumberFormat="0" applyFill="0" applyAlignment="0" applyProtection="0"/>
    <xf numFmtId="0" fontId="32" fillId="0" borderId="81"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1" fillId="0" borderId="80"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4" fillId="0" borderId="83" applyNumberFormat="0" applyFill="0" applyAlignment="0" applyProtection="0"/>
    <xf numFmtId="0" fontId="34" fillId="0" borderId="83" applyNumberFormat="0" applyFill="0" applyAlignment="0" applyProtection="0"/>
    <xf numFmtId="0" fontId="34" fillId="0" borderId="83" applyNumberFormat="0" applyFill="0" applyAlignment="0" applyProtection="0"/>
    <xf numFmtId="0" fontId="34" fillId="0" borderId="83"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3" fillId="0" borderId="82"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6" fillId="0" borderId="85" applyNumberFormat="0" applyFill="0" applyAlignment="0" applyProtection="0"/>
    <xf numFmtId="0" fontId="36" fillId="0" borderId="85" applyNumberFormat="0" applyFill="0" applyAlignment="0" applyProtection="0"/>
    <xf numFmtId="0" fontId="36" fillId="0" borderId="85" applyNumberFormat="0" applyFill="0" applyAlignment="0" applyProtection="0"/>
    <xf numFmtId="0" fontId="36" fillId="0" borderId="85"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84"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7" fillId="0" borderId="0" applyNumberFormat="0" applyFont="0" applyFill="0" applyBorder="0" applyAlignment="0" applyProtection="0"/>
    <xf numFmtId="0" fontId="37" fillId="0" borderId="0" applyProtection="0"/>
    <xf numFmtId="175" fontId="12" fillId="0" borderId="0" applyFont="0" applyFill="0" applyBorder="0" applyAlignment="0" applyProtection="0"/>
    <xf numFmtId="3" fontId="12" fillId="0" borderId="0" applyFont="0" applyFill="0" applyBorder="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8" fillId="41" borderId="77" applyNumberFormat="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0" fontId="39" fillId="0" borderId="86" applyNumberFormat="0" applyFill="0" applyAlignment="0" applyProtection="0"/>
    <xf numFmtId="165" fontId="40" fillId="0" borderId="0" applyFont="0" applyFill="0" applyBorder="0" applyAlignment="0" applyProtection="0"/>
    <xf numFmtId="167"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2" fillId="0" borderId="0"/>
    <xf numFmtId="0" fontId="42" fillId="0" borderId="0"/>
    <xf numFmtId="0" fontId="2" fillId="0" borderId="0"/>
    <xf numFmtId="0" fontId="2"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2"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2"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9"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43" fillId="0" borderId="0">
      <alignment vertical="top"/>
    </xf>
    <xf numFmtId="0" fontId="9" fillId="0" borderId="0"/>
    <xf numFmtId="0" fontId="1" fillId="0" borderId="0"/>
    <xf numFmtId="0" fontId="9" fillId="0" borderId="0"/>
    <xf numFmtId="0" fontId="2" fillId="0" borderId="0"/>
    <xf numFmtId="0" fontId="1" fillId="0" borderId="0"/>
    <xf numFmtId="0" fontId="1" fillId="0" borderId="0"/>
    <xf numFmtId="0" fontId="1" fillId="0" borderId="0"/>
    <xf numFmtId="0" fontId="1" fillId="0" borderId="0"/>
    <xf numFmtId="0" fontId="5" fillId="0" borderId="0"/>
    <xf numFmtId="0" fontId="2" fillId="0" borderId="0"/>
    <xf numFmtId="0" fontId="2" fillId="0" borderId="0"/>
    <xf numFmtId="0" fontId="43" fillId="0" borderId="0">
      <alignment vertical="top"/>
    </xf>
    <xf numFmtId="0" fontId="43" fillId="0" borderId="0">
      <alignment vertical="top"/>
    </xf>
    <xf numFmtId="0" fontId="2" fillId="0" borderId="0"/>
    <xf numFmtId="0" fontId="1" fillId="0" borderId="0"/>
    <xf numFmtId="0" fontId="9" fillId="0" borderId="0"/>
    <xf numFmtId="0" fontId="1" fillId="0" borderId="0"/>
    <xf numFmtId="0" fontId="9" fillId="0" borderId="0"/>
    <xf numFmtId="0" fontId="9" fillId="0" borderId="0"/>
    <xf numFmtId="0" fontId="1" fillId="0" borderId="0"/>
    <xf numFmtId="0" fontId="9" fillId="0" borderId="0"/>
    <xf numFmtId="0" fontId="5" fillId="0" borderId="0"/>
    <xf numFmtId="0" fontId="9" fillId="0" borderId="0"/>
    <xf numFmtId="0" fontId="9" fillId="0" borderId="0"/>
    <xf numFmtId="0" fontId="9" fillId="0" borderId="0"/>
    <xf numFmtId="0" fontId="1" fillId="0" borderId="0"/>
    <xf numFmtId="0" fontId="9" fillId="0" borderId="0"/>
    <xf numFmtId="0" fontId="1" fillId="0" borderId="0"/>
    <xf numFmtId="0" fontId="9" fillId="0" borderId="0"/>
    <xf numFmtId="0" fontId="1" fillId="0" borderId="0"/>
    <xf numFmtId="0" fontId="2" fillId="0" borderId="0"/>
    <xf numFmtId="0" fontId="9" fillId="0" borderId="0"/>
    <xf numFmtId="0" fontId="44" fillId="0" borderId="0"/>
    <xf numFmtId="0" fontId="9" fillId="0" borderId="0"/>
    <xf numFmtId="0" fontId="2" fillId="0" borderId="0"/>
    <xf numFmtId="0" fontId="2" fillId="0" borderId="0"/>
    <xf numFmtId="0" fontId="1" fillId="0" borderId="0"/>
    <xf numFmtId="0" fontId="1" fillId="0" borderId="0"/>
    <xf numFmtId="0" fontId="43" fillId="0" borderId="0">
      <alignment vertical="top"/>
    </xf>
    <xf numFmtId="0" fontId="43" fillId="0" borderId="0">
      <alignment vertical="top"/>
    </xf>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2" fillId="0" borderId="0"/>
    <xf numFmtId="0" fontId="2"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2" fillId="0" borderId="0"/>
    <xf numFmtId="0" fontId="9"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2"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9" fillId="0" borderId="0"/>
    <xf numFmtId="0" fontId="14" fillId="43" borderId="87"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2" fillId="43" borderId="88" applyNumberFormat="0" applyFont="0" applyAlignment="0" applyProtection="0"/>
    <xf numFmtId="0" fontId="2" fillId="43" borderId="88" applyNumberFormat="0" applyFont="0" applyAlignment="0" applyProtection="0"/>
    <xf numFmtId="0" fontId="2" fillId="43" borderId="88" applyNumberFormat="0" applyFont="0" applyAlignment="0" applyProtection="0"/>
    <xf numFmtId="0" fontId="2" fillId="43" borderId="88"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14" fillId="43" borderId="87" applyNumberFormat="0" applyFont="0" applyAlignment="0" applyProtection="0"/>
    <xf numFmtId="0" fontId="46" fillId="61" borderId="89" applyNumberFormat="0" applyAlignment="0" applyProtection="0"/>
    <xf numFmtId="0" fontId="46" fillId="61" borderId="89" applyNumberFormat="0" applyAlignment="0" applyProtection="0"/>
    <xf numFmtId="0" fontId="46" fillId="61" borderId="89" applyNumberFormat="0" applyAlignment="0" applyProtection="0"/>
    <xf numFmtId="0" fontId="46" fillId="61" borderId="89" applyNumberFormat="0" applyAlignment="0" applyProtection="0"/>
    <xf numFmtId="0" fontId="46" fillId="61" borderId="89" applyNumberFormat="0" applyAlignment="0" applyProtection="0"/>
    <xf numFmtId="0" fontId="46" fillId="61" borderId="89" applyNumberFormat="0" applyAlignment="0" applyProtection="0"/>
    <xf numFmtId="0" fontId="46" fillId="39" borderId="89" applyNumberFormat="0" applyAlignment="0" applyProtection="0"/>
    <xf numFmtId="0" fontId="46" fillId="39" borderId="89" applyNumberFormat="0" applyAlignment="0" applyProtection="0"/>
    <xf numFmtId="0" fontId="46" fillId="39" borderId="89" applyNumberFormat="0" applyAlignment="0" applyProtection="0"/>
    <xf numFmtId="0" fontId="46" fillId="39" borderId="89" applyNumberFormat="0" applyAlignment="0" applyProtection="0"/>
    <xf numFmtId="0" fontId="46" fillId="61" borderId="89" applyNumberFormat="0" applyAlignment="0" applyProtection="0"/>
    <xf numFmtId="0" fontId="46" fillId="61" borderId="89" applyNumberFormat="0" applyAlignment="0" applyProtection="0"/>
    <xf numFmtId="0" fontId="46" fillId="61" borderId="89" applyNumberFormat="0" applyAlignment="0" applyProtection="0"/>
    <xf numFmtId="0" fontId="46" fillId="61" borderId="89" applyNumberFormat="0" applyAlignment="0" applyProtection="0"/>
    <xf numFmtId="0" fontId="46" fillId="61" borderId="89" applyNumberFormat="0" applyAlignment="0" applyProtection="0"/>
    <xf numFmtId="0" fontId="46" fillId="61" borderId="89" applyNumberFormat="0" applyAlignment="0" applyProtection="0"/>
    <xf numFmtId="0" fontId="46" fillId="61" borderId="89" applyNumberFormat="0" applyAlignment="0" applyProtection="0"/>
    <xf numFmtId="9" fontId="1"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6" fontId="12" fillId="0" borderId="0" applyFont="0" applyFill="0" applyBorder="0" applyAlignment="0" applyProtection="0"/>
    <xf numFmtId="177" fontId="12" fillId="0" borderId="0" applyFont="0" applyFill="0" applyBorder="0" applyAlignment="0" applyProtection="0"/>
    <xf numFmtId="0" fontId="2" fillId="0" borderId="0"/>
    <xf numFmtId="0" fontId="9" fillId="0" borderId="0"/>
    <xf numFmtId="0" fontId="9"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0" fillId="0" borderId="90"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46" fillId="0" borderId="91" applyNumberFormat="0" applyFill="0" applyAlignment="0" applyProtection="0"/>
    <xf numFmtId="0" fontId="46" fillId="0" borderId="91" applyNumberFormat="0" applyFill="0" applyAlignment="0" applyProtection="0"/>
    <xf numFmtId="0" fontId="46" fillId="0" borderId="91" applyNumberFormat="0" applyFill="0" applyAlignment="0" applyProtection="0"/>
    <xf numFmtId="0" fontId="46" fillId="0" borderId="91"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50" fillId="0" borderId="90"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78" fontId="2" fillId="0" borderId="0">
      <alignment horizontal="right"/>
    </xf>
    <xf numFmtId="0" fontId="5" fillId="0" borderId="0"/>
    <xf numFmtId="0" fontId="1" fillId="0" borderId="0"/>
    <xf numFmtId="38" fontId="54" fillId="0" borderId="0" applyFill="0" applyBorder="0" applyAlignment="0">
      <protection locked="0"/>
    </xf>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5" fillId="12" borderId="0" applyNumberFormat="0" applyBorder="0" applyAlignment="0" applyProtection="0"/>
    <xf numFmtId="0" fontId="55" fillId="16" borderId="0" applyNumberFormat="0" applyBorder="0" applyAlignment="0" applyProtection="0"/>
    <xf numFmtId="0" fontId="55" fillId="20" borderId="0" applyNumberFormat="0" applyBorder="0" applyAlignment="0" applyProtection="0"/>
    <xf numFmtId="0" fontId="55" fillId="24" borderId="0" applyNumberFormat="0" applyBorder="0" applyAlignment="0" applyProtection="0"/>
    <xf numFmtId="0" fontId="55" fillId="28" borderId="0" applyNumberFormat="0" applyBorder="0" applyAlignment="0" applyProtection="0"/>
    <xf numFmtId="0" fontId="55" fillId="32" borderId="0" applyNumberFormat="0" applyBorder="0" applyAlignment="0" applyProtection="0"/>
    <xf numFmtId="0" fontId="55" fillId="9" borderId="0" applyNumberFormat="0" applyBorder="0" applyAlignment="0" applyProtection="0"/>
    <xf numFmtId="0" fontId="55" fillId="13" borderId="0" applyNumberFormat="0" applyBorder="0" applyAlignment="0" applyProtection="0"/>
    <xf numFmtId="0" fontId="55" fillId="17" borderId="0" applyNumberFormat="0" applyBorder="0" applyAlignment="0" applyProtection="0"/>
    <xf numFmtId="0" fontId="55" fillId="21" borderId="0" applyNumberFormat="0" applyBorder="0" applyAlignment="0" applyProtection="0"/>
    <xf numFmtId="0" fontId="55" fillId="25" borderId="0" applyNumberFormat="0" applyBorder="0" applyAlignment="0" applyProtection="0"/>
    <xf numFmtId="0" fontId="55" fillId="29" borderId="0" applyNumberFormat="0" applyBorder="0" applyAlignment="0" applyProtection="0"/>
    <xf numFmtId="0" fontId="56" fillId="3" borderId="0" applyNumberFormat="0" applyBorder="0" applyAlignment="0" applyProtection="0"/>
    <xf numFmtId="0" fontId="57" fillId="6" borderId="4" applyNumberFormat="0" applyAlignment="0" applyProtection="0"/>
    <xf numFmtId="0" fontId="58" fillId="7" borderId="7" applyNumberFormat="0" applyAlignment="0" applyProtection="0"/>
    <xf numFmtId="167" fontId="9" fillId="0" borderId="0" applyFont="0" applyFill="0" applyBorder="0" applyAlignment="0" applyProtection="0"/>
    <xf numFmtId="179" fontId="14" fillId="0" borderId="0" applyFont="0" applyFill="0" applyBorder="0" applyAlignment="0" applyProtection="0"/>
    <xf numFmtId="167" fontId="14"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4"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43" fontId="5" fillId="0" borderId="0" applyFont="0" applyFill="0" applyBorder="0" applyAlignment="0" applyProtection="0"/>
    <xf numFmtId="0" fontId="59" fillId="0" borderId="0" applyNumberFormat="0" applyFill="0" applyBorder="0" applyAlignment="0" applyProtection="0"/>
    <xf numFmtId="0" fontId="60" fillId="2" borderId="0" applyNumberFormat="0" applyBorder="0" applyAlignment="0" applyProtection="0"/>
    <xf numFmtId="0" fontId="61" fillId="0" borderId="1" applyNumberFormat="0" applyFill="0" applyAlignment="0" applyProtection="0"/>
    <xf numFmtId="0" fontId="62" fillId="0" borderId="2" applyNumberFormat="0" applyFill="0" applyAlignment="0" applyProtection="0"/>
    <xf numFmtId="0" fontId="63" fillId="0" borderId="3" applyNumberFormat="0" applyFill="0" applyAlignment="0" applyProtection="0"/>
    <xf numFmtId="0" fontId="63" fillId="0" borderId="0" applyNumberFormat="0" applyFill="0" applyBorder="0" applyAlignment="0" applyProtection="0"/>
    <xf numFmtId="0" fontId="64" fillId="5" borderId="4" applyNumberFormat="0" applyAlignment="0" applyProtection="0"/>
    <xf numFmtId="0" fontId="65" fillId="0" borderId="6" applyNumberFormat="0" applyFill="0" applyAlignment="0" applyProtection="0"/>
    <xf numFmtId="0" fontId="66" fillId="4" borderId="0" applyNumberFormat="0" applyBorder="0" applyAlignment="0" applyProtection="0"/>
    <xf numFmtId="0" fontId="14" fillId="0" borderId="0"/>
    <xf numFmtId="0" fontId="1" fillId="0" borderId="0"/>
    <xf numFmtId="0" fontId="5" fillId="0" borderId="0"/>
    <xf numFmtId="0" fontId="5" fillId="0" borderId="0"/>
    <xf numFmtId="0" fontId="5" fillId="0" borderId="0"/>
    <xf numFmtId="0" fontId="9" fillId="0" borderId="0"/>
    <xf numFmtId="0" fontId="9" fillId="0" borderId="0"/>
    <xf numFmtId="0" fontId="1" fillId="0" borderId="0"/>
    <xf numFmtId="0" fontId="45" fillId="0" borderId="0"/>
    <xf numFmtId="0" fontId="1" fillId="0" borderId="0"/>
    <xf numFmtId="0" fontId="14" fillId="0" borderId="0"/>
    <xf numFmtId="0" fontId="1" fillId="0" borderId="0"/>
    <xf numFmtId="0" fontId="5" fillId="0" borderId="0"/>
    <xf numFmtId="0" fontId="14" fillId="0" borderId="0"/>
    <xf numFmtId="0" fontId="1"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44"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67" fillId="8" borderId="8" applyNumberFormat="0" applyFont="0" applyAlignment="0" applyProtection="0"/>
    <xf numFmtId="0" fontId="68" fillId="6" borderId="5"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43" fillId="0" borderId="0" applyFont="0" applyFill="0" applyBorder="0" applyAlignment="0" applyProtection="0">
      <alignment vertical="top"/>
    </xf>
    <xf numFmtId="9" fontId="14"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9" fontId="14"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7" fontId="14" fillId="0" borderId="0" applyFont="0" applyFill="0" applyBorder="0" applyAlignment="0" applyProtection="0"/>
    <xf numFmtId="0" fontId="44" fillId="0" borderId="0"/>
    <xf numFmtId="0" fontId="9" fillId="0" borderId="0"/>
    <xf numFmtId="9" fontId="9" fillId="0" borderId="0" applyFont="0" applyFill="0" applyBorder="0" applyAlignment="0" applyProtection="0"/>
    <xf numFmtId="0" fontId="5" fillId="0" borderId="0"/>
    <xf numFmtId="167" fontId="9" fillId="0" borderId="0" applyFont="0" applyFill="0" applyBorder="0" applyAlignment="0" applyProtection="0"/>
    <xf numFmtId="9" fontId="9" fillId="0" borderId="0" applyFont="0" applyFill="0" applyBorder="0" applyAlignment="0" applyProtection="0"/>
  </cellStyleXfs>
  <cellXfs count="2578">
    <xf numFmtId="0" fontId="0" fillId="0" borderId="0" xfId="0"/>
    <xf numFmtId="0" fontId="3" fillId="0" borderId="0" xfId="1" applyFont="1" applyAlignment="1">
      <alignment horizontal="center" vertical="center" wrapText="1"/>
    </xf>
    <xf numFmtId="0" fontId="3" fillId="0" borderId="0" xfId="1" applyFont="1" applyAlignment="1">
      <alignment wrapText="1"/>
    </xf>
    <xf numFmtId="0" fontId="3" fillId="0" borderId="0" xfId="1" applyFont="1" applyFill="1" applyBorder="1" applyAlignment="1">
      <alignment wrapText="1"/>
    </xf>
    <xf numFmtId="0" fontId="4" fillId="0" borderId="0" xfId="1" applyFont="1" applyFill="1" applyBorder="1" applyAlignment="1">
      <alignment vertical="center" wrapText="1"/>
    </xf>
    <xf numFmtId="0" fontId="4" fillId="0" borderId="0" xfId="1" applyFont="1" applyAlignment="1">
      <alignment horizontal="center" wrapText="1"/>
    </xf>
    <xf numFmtId="0" fontId="3" fillId="0" borderId="10" xfId="1" applyFont="1" applyBorder="1" applyAlignment="1">
      <alignment wrapText="1"/>
    </xf>
    <xf numFmtId="0" fontId="3" fillId="0" borderId="10" xfId="1" applyFont="1" applyFill="1" applyBorder="1" applyAlignment="1">
      <alignment wrapText="1"/>
    </xf>
    <xf numFmtId="0" fontId="4" fillId="33" borderId="18" xfId="2" applyFont="1" applyFill="1" applyBorder="1" applyAlignment="1">
      <alignment horizontal="center" vertical="center" wrapText="1"/>
    </xf>
    <xf numFmtId="0" fontId="4" fillId="33" borderId="19" xfId="2" applyFont="1" applyFill="1" applyBorder="1" applyAlignment="1">
      <alignment horizontal="center" vertical="center" wrapText="1"/>
    </xf>
    <xf numFmtId="0" fontId="4" fillId="33" borderId="20" xfId="2" applyFont="1" applyFill="1" applyBorder="1" applyAlignment="1">
      <alignment horizontal="center" vertical="center" wrapText="1"/>
    </xf>
    <xf numFmtId="0" fontId="4" fillId="33" borderId="15" xfId="2" applyFont="1" applyFill="1" applyBorder="1" applyAlignment="1">
      <alignment horizontal="center" vertical="center" wrapText="1"/>
    </xf>
    <xf numFmtId="0" fontId="4" fillId="33" borderId="21" xfId="2" applyFont="1" applyFill="1" applyBorder="1" applyAlignment="1">
      <alignment horizontal="center" vertical="center" wrapText="1"/>
    </xf>
    <xf numFmtId="3" fontId="6" fillId="35" borderId="16" xfId="2" applyNumberFormat="1" applyFont="1" applyFill="1" applyBorder="1" applyAlignment="1">
      <alignment horizontal="center" vertical="center" wrapText="1"/>
    </xf>
    <xf numFmtId="3" fontId="6" fillId="35" borderId="19" xfId="2" applyNumberFormat="1" applyFont="1" applyFill="1" applyBorder="1" applyAlignment="1">
      <alignment horizontal="center" vertical="center" wrapText="1"/>
    </xf>
    <xf numFmtId="3" fontId="6" fillId="35" borderId="22" xfId="2" applyNumberFormat="1" applyFont="1" applyFill="1" applyBorder="1" applyAlignment="1">
      <alignment horizontal="center" vertical="center" wrapText="1"/>
    </xf>
    <xf numFmtId="3" fontId="6" fillId="35" borderId="10" xfId="2" applyNumberFormat="1" applyFont="1" applyFill="1" applyBorder="1" applyAlignment="1">
      <alignment horizontal="center" vertical="center" wrapText="1"/>
    </xf>
    <xf numFmtId="3" fontId="4" fillId="35" borderId="16" xfId="1" applyNumberFormat="1" applyFont="1" applyFill="1" applyBorder="1" applyAlignment="1">
      <alignment horizontal="center" vertical="center" wrapText="1"/>
    </xf>
    <xf numFmtId="3" fontId="4" fillId="35" borderId="19" xfId="1" applyNumberFormat="1" applyFont="1" applyFill="1" applyBorder="1" applyAlignment="1">
      <alignment horizontal="center" vertical="center" wrapText="1"/>
    </xf>
    <xf numFmtId="3" fontId="4" fillId="35" borderId="20" xfId="1" applyNumberFormat="1" applyFont="1" applyFill="1" applyBorder="1" applyAlignment="1">
      <alignment horizontal="center" vertical="center" wrapText="1"/>
    </xf>
    <xf numFmtId="3" fontId="4" fillId="35" borderId="21" xfId="1" applyNumberFormat="1" applyFont="1" applyFill="1" applyBorder="1" applyAlignment="1">
      <alignment horizontal="center" vertical="center" wrapText="1"/>
    </xf>
    <xf numFmtId="3" fontId="4" fillId="0" borderId="0" xfId="1" applyNumberFormat="1" applyFont="1" applyFill="1" applyBorder="1" applyAlignment="1">
      <alignment wrapText="1"/>
    </xf>
    <xf numFmtId="0" fontId="4" fillId="0" borderId="0" xfId="1" applyFont="1" applyFill="1" applyBorder="1" applyAlignment="1">
      <alignment wrapText="1"/>
    </xf>
    <xf numFmtId="0" fontId="4" fillId="0" borderId="0" xfId="1" applyFont="1" applyAlignment="1">
      <alignment wrapText="1"/>
    </xf>
    <xf numFmtId="3" fontId="8" fillId="0" borderId="23" xfId="2" applyNumberFormat="1" applyFont="1" applyBorder="1" applyAlignment="1">
      <alignment horizontal="center" vertical="center" wrapText="1"/>
    </xf>
    <xf numFmtId="3" fontId="8" fillId="0" borderId="27" xfId="2" applyNumberFormat="1" applyFont="1" applyBorder="1" applyAlignment="1">
      <alignment horizontal="center" vertical="center" wrapText="1"/>
    </xf>
    <xf numFmtId="3" fontId="8" fillId="0" borderId="28" xfId="2" applyNumberFormat="1" applyFont="1" applyBorder="1" applyAlignment="1">
      <alignment horizontal="center" vertical="center" wrapText="1"/>
    </xf>
    <xf numFmtId="3" fontId="8" fillId="0" borderId="25" xfId="2" applyNumberFormat="1" applyFont="1" applyBorder="1" applyAlignment="1">
      <alignment horizontal="center" vertical="center" wrapText="1"/>
    </xf>
    <xf numFmtId="3" fontId="3" fillId="0" borderId="23" xfId="1" applyNumberFormat="1" applyFont="1" applyBorder="1" applyAlignment="1">
      <alignment horizontal="center" vertical="center" wrapText="1"/>
    </xf>
    <xf numFmtId="3" fontId="3" fillId="0" borderId="27" xfId="1" applyNumberFormat="1" applyFont="1" applyBorder="1" applyAlignment="1">
      <alignment horizontal="center" vertical="center" wrapText="1"/>
    </xf>
    <xf numFmtId="3" fontId="3" fillId="0" borderId="28" xfId="1" applyNumberFormat="1" applyFont="1" applyBorder="1" applyAlignment="1">
      <alignment horizontal="center" vertical="center" wrapText="1"/>
    </xf>
    <xf numFmtId="3" fontId="4" fillId="35" borderId="29" xfId="1" applyNumberFormat="1" applyFont="1" applyFill="1" applyBorder="1" applyAlignment="1">
      <alignment horizontal="center" vertical="center" wrapText="1"/>
    </xf>
    <xf numFmtId="3" fontId="8" fillId="0" borderId="30" xfId="3" applyNumberFormat="1" applyFont="1" applyBorder="1" applyAlignment="1">
      <alignment horizontal="center" vertical="center" wrapText="1"/>
    </xf>
    <xf numFmtId="3" fontId="8" fillId="0" borderId="34" xfId="3" applyNumberFormat="1" applyFont="1" applyBorder="1" applyAlignment="1">
      <alignment horizontal="center" vertical="center" wrapText="1"/>
    </xf>
    <xf numFmtId="3" fontId="8" fillId="0" borderId="35" xfId="3" applyNumberFormat="1" applyFont="1" applyBorder="1" applyAlignment="1">
      <alignment horizontal="center" vertical="center" wrapText="1"/>
    </xf>
    <xf numFmtId="3" fontId="8" fillId="0" borderId="32" xfId="3" applyNumberFormat="1" applyFont="1" applyBorder="1" applyAlignment="1">
      <alignment horizontal="center" vertical="center" wrapText="1"/>
    </xf>
    <xf numFmtId="3" fontId="3" fillId="0" borderId="30" xfId="1" applyNumberFormat="1" applyFont="1" applyBorder="1" applyAlignment="1">
      <alignment horizontal="center" vertical="center" wrapText="1"/>
    </xf>
    <xf numFmtId="3" fontId="3" fillId="0" borderId="34" xfId="1" applyNumberFormat="1" applyFont="1" applyBorder="1" applyAlignment="1">
      <alignment horizontal="center" vertical="center" wrapText="1"/>
    </xf>
    <xf numFmtId="3" fontId="3" fillId="0" borderId="35" xfId="1" applyNumberFormat="1" applyFont="1" applyBorder="1" applyAlignment="1">
      <alignment horizontal="center" vertical="center" wrapText="1"/>
    </xf>
    <xf numFmtId="3" fontId="4" fillId="35" borderId="36" xfId="1" applyNumberFormat="1" applyFont="1" applyFill="1" applyBorder="1" applyAlignment="1">
      <alignment horizontal="center" vertical="center" wrapText="1"/>
    </xf>
    <xf numFmtId="3" fontId="8" fillId="0" borderId="37" xfId="3" applyNumberFormat="1" applyFont="1" applyBorder="1" applyAlignment="1">
      <alignment horizontal="center" vertical="center" wrapText="1"/>
    </xf>
    <xf numFmtId="3" fontId="8" fillId="0" borderId="41" xfId="3" applyNumberFormat="1" applyFont="1" applyBorder="1" applyAlignment="1">
      <alignment horizontal="center" vertical="center" wrapText="1"/>
    </xf>
    <xf numFmtId="3" fontId="8" fillId="0" borderId="42" xfId="3" applyNumberFormat="1" applyFont="1" applyBorder="1" applyAlignment="1">
      <alignment horizontal="center" vertical="center" wrapText="1"/>
    </xf>
    <xf numFmtId="3" fontId="8" fillId="0" borderId="43" xfId="3" applyNumberFormat="1" applyFont="1" applyBorder="1" applyAlignment="1">
      <alignment horizontal="center" vertical="center" wrapText="1"/>
    </xf>
    <xf numFmtId="3" fontId="3" fillId="0" borderId="37" xfId="1" applyNumberFormat="1" applyFont="1" applyBorder="1" applyAlignment="1">
      <alignment horizontal="center" vertical="center" wrapText="1"/>
    </xf>
    <xf numFmtId="3" fontId="3" fillId="0" borderId="41" xfId="1" applyNumberFormat="1" applyFont="1" applyBorder="1" applyAlignment="1">
      <alignment horizontal="center" vertical="center" wrapText="1"/>
    </xf>
    <xf numFmtId="3" fontId="3" fillId="0" borderId="42" xfId="1" applyNumberFormat="1" applyFont="1" applyBorder="1" applyAlignment="1">
      <alignment horizontal="center" vertical="center" wrapText="1"/>
    </xf>
    <xf numFmtId="3" fontId="4" fillId="35" borderId="44" xfId="1" applyNumberFormat="1" applyFont="1" applyFill="1" applyBorder="1" applyAlignment="1">
      <alignment horizontal="center" vertical="center" wrapText="1"/>
    </xf>
    <xf numFmtId="3" fontId="6" fillId="35" borderId="20" xfId="2" applyNumberFormat="1" applyFont="1" applyFill="1" applyBorder="1" applyAlignment="1">
      <alignment horizontal="center" vertical="center" wrapText="1"/>
    </xf>
    <xf numFmtId="3" fontId="6" fillId="35" borderId="14" xfId="2" applyNumberFormat="1" applyFont="1" applyFill="1" applyBorder="1" applyAlignment="1">
      <alignment horizontal="center" vertical="center" wrapText="1"/>
    </xf>
    <xf numFmtId="3" fontId="8" fillId="0" borderId="23" xfId="3" applyNumberFormat="1" applyFont="1" applyBorder="1" applyAlignment="1">
      <alignment horizontal="center" vertical="center" wrapText="1"/>
    </xf>
    <xf numFmtId="3" fontId="8" fillId="0" borderId="27" xfId="3" applyNumberFormat="1" applyFont="1" applyBorder="1" applyAlignment="1">
      <alignment horizontal="center" vertical="center" wrapText="1"/>
    </xf>
    <xf numFmtId="3" fontId="8" fillId="0" borderId="28" xfId="3" applyNumberFormat="1" applyFont="1" applyBorder="1" applyAlignment="1">
      <alignment horizontal="center" vertical="center" wrapText="1"/>
    </xf>
    <xf numFmtId="3" fontId="8" fillId="0" borderId="25" xfId="3" applyNumberFormat="1" applyFont="1" applyBorder="1" applyAlignment="1">
      <alignment horizontal="center" vertical="center" wrapText="1"/>
    </xf>
    <xf numFmtId="3" fontId="4" fillId="35" borderId="16" xfId="4" applyNumberFormat="1" applyFont="1" applyFill="1" applyBorder="1" applyAlignment="1">
      <alignment horizontal="center" vertical="center" wrapText="1"/>
    </xf>
    <xf numFmtId="3" fontId="4" fillId="35" borderId="19" xfId="4" applyNumberFormat="1" applyFont="1" applyFill="1" applyBorder="1" applyAlignment="1">
      <alignment horizontal="center" vertical="center" wrapText="1"/>
    </xf>
    <xf numFmtId="3" fontId="4" fillId="35" borderId="20" xfId="4" applyNumberFormat="1" applyFont="1" applyFill="1" applyBorder="1" applyAlignment="1">
      <alignment horizontal="center" vertical="center" wrapText="1"/>
    </xf>
    <xf numFmtId="3" fontId="4" fillId="35" borderId="14" xfId="4" applyNumberFormat="1" applyFont="1" applyFill="1" applyBorder="1" applyAlignment="1">
      <alignment horizontal="center" vertical="center" wrapText="1"/>
    </xf>
    <xf numFmtId="3" fontId="8" fillId="0" borderId="45" xfId="2" applyNumberFormat="1" applyFont="1" applyFill="1" applyBorder="1" applyAlignment="1">
      <alignment horizontal="center" vertical="center" wrapText="1"/>
    </xf>
    <xf numFmtId="3" fontId="8" fillId="0" borderId="46" xfId="2" applyNumberFormat="1" applyFont="1" applyFill="1" applyBorder="1" applyAlignment="1">
      <alignment horizontal="center" vertical="center" wrapText="1"/>
    </xf>
    <xf numFmtId="3" fontId="8" fillId="0" borderId="47" xfId="2" applyNumberFormat="1" applyFont="1" applyFill="1" applyBorder="1" applyAlignment="1">
      <alignment horizontal="center" vertical="center" wrapText="1"/>
    </xf>
    <xf numFmtId="3" fontId="8" fillId="0" borderId="0" xfId="2" applyNumberFormat="1" applyFont="1" applyFill="1" applyBorder="1" applyAlignment="1">
      <alignment horizontal="center" vertical="center" wrapText="1"/>
    </xf>
    <xf numFmtId="3" fontId="3" fillId="0" borderId="45" xfId="1" applyNumberFormat="1" applyFont="1" applyBorder="1" applyAlignment="1">
      <alignment horizontal="center" vertical="center" wrapText="1"/>
    </xf>
    <xf numFmtId="3" fontId="3" fillId="0" borderId="46" xfId="1" applyNumberFormat="1" applyFont="1" applyBorder="1" applyAlignment="1">
      <alignment horizontal="center" vertical="center" wrapText="1"/>
    </xf>
    <xf numFmtId="3" fontId="3" fillId="0" borderId="47" xfId="1" applyNumberFormat="1" applyFont="1" applyBorder="1" applyAlignment="1">
      <alignment horizontal="center" vertical="center" wrapText="1"/>
    </xf>
    <xf numFmtId="3" fontId="4" fillId="35" borderId="48" xfId="1" applyNumberFormat="1" applyFont="1" applyFill="1" applyBorder="1" applyAlignment="1">
      <alignment horizontal="center" vertical="center" wrapText="1"/>
    </xf>
    <xf numFmtId="3" fontId="8" fillId="0" borderId="30" xfId="2" applyNumberFormat="1" applyFont="1" applyBorder="1" applyAlignment="1">
      <alignment horizontal="center" vertical="center" wrapText="1"/>
    </xf>
    <xf numFmtId="3" fontId="8" fillId="0" borderId="34" xfId="2" applyNumberFormat="1" applyFont="1" applyBorder="1" applyAlignment="1">
      <alignment horizontal="center" vertical="center" wrapText="1"/>
    </xf>
    <xf numFmtId="3" fontId="8" fillId="0" borderId="35" xfId="2" applyNumberFormat="1" applyFont="1" applyBorder="1" applyAlignment="1">
      <alignment horizontal="center" vertical="center" wrapText="1"/>
    </xf>
    <xf numFmtId="3" fontId="8" fillId="0" borderId="32" xfId="2" applyNumberFormat="1" applyFont="1" applyBorder="1" applyAlignment="1">
      <alignment horizontal="center" vertical="center" wrapText="1"/>
    </xf>
    <xf numFmtId="3" fontId="8" fillId="0" borderId="37" xfId="2" applyNumberFormat="1" applyFont="1" applyBorder="1" applyAlignment="1">
      <alignment horizontal="center" vertical="center" wrapText="1"/>
    </xf>
    <xf numFmtId="3" fontId="8" fillId="0" borderId="41" xfId="2" applyNumberFormat="1" applyFont="1" applyBorder="1" applyAlignment="1">
      <alignment horizontal="center" vertical="center" wrapText="1"/>
    </xf>
    <xf numFmtId="3" fontId="8" fillId="0" borderId="42" xfId="2" applyNumberFormat="1" applyFont="1" applyBorder="1" applyAlignment="1">
      <alignment horizontal="center" vertical="center" wrapText="1"/>
    </xf>
    <xf numFmtId="3" fontId="8" fillId="0" borderId="43" xfId="2" applyNumberFormat="1" applyFont="1" applyBorder="1" applyAlignment="1">
      <alignment horizontal="center" vertical="center" wrapText="1"/>
    </xf>
    <xf numFmtId="3" fontId="6" fillId="35" borderId="54" xfId="2" applyNumberFormat="1" applyFont="1" applyFill="1" applyBorder="1" applyAlignment="1">
      <alignment horizontal="center" vertical="center" wrapText="1"/>
    </xf>
    <xf numFmtId="3" fontId="6" fillId="35" borderId="55" xfId="2" applyNumberFormat="1" applyFont="1" applyFill="1" applyBorder="1" applyAlignment="1">
      <alignment horizontal="center" vertical="center" wrapText="1"/>
    </xf>
    <xf numFmtId="3" fontId="6" fillId="35" borderId="56" xfId="2" applyNumberFormat="1" applyFont="1" applyFill="1" applyBorder="1" applyAlignment="1">
      <alignment horizontal="center" vertical="center" wrapText="1"/>
    </xf>
    <xf numFmtId="3" fontId="6" fillId="35" borderId="11" xfId="2" applyNumberFormat="1" applyFont="1" applyFill="1" applyBorder="1" applyAlignment="1">
      <alignment horizontal="center" vertical="center" wrapText="1"/>
    </xf>
    <xf numFmtId="3" fontId="7" fillId="0" borderId="23" xfId="4" applyNumberFormat="1" applyFont="1" applyBorder="1" applyAlignment="1">
      <alignment horizontal="center" vertical="center" wrapText="1"/>
    </xf>
    <xf numFmtId="3" fontId="7" fillId="0" borderId="27" xfId="4" applyNumberFormat="1" applyFont="1" applyBorder="1" applyAlignment="1">
      <alignment horizontal="center" vertical="center" wrapText="1"/>
    </xf>
    <xf numFmtId="3" fontId="7" fillId="0" borderId="28" xfId="4" applyNumberFormat="1" applyFont="1" applyBorder="1" applyAlignment="1">
      <alignment horizontal="center" vertical="center" wrapText="1"/>
    </xf>
    <xf numFmtId="3" fontId="7" fillId="0" borderId="25" xfId="4" applyNumberFormat="1" applyFont="1" applyBorder="1" applyAlignment="1">
      <alignment horizontal="center" vertical="center" wrapText="1"/>
    </xf>
    <xf numFmtId="3" fontId="3" fillId="0" borderId="23" xfId="1" applyNumberFormat="1" applyFont="1" applyFill="1" applyBorder="1" applyAlignment="1">
      <alignment horizontal="center" vertical="center" wrapText="1"/>
    </xf>
    <xf numFmtId="3" fontId="3" fillId="0" borderId="27" xfId="1" applyNumberFormat="1" applyFont="1" applyFill="1" applyBorder="1" applyAlignment="1">
      <alignment horizontal="center" vertical="center" wrapText="1"/>
    </xf>
    <xf numFmtId="3" fontId="3" fillId="0" borderId="28" xfId="1" applyNumberFormat="1" applyFont="1" applyFill="1" applyBorder="1" applyAlignment="1">
      <alignment horizontal="center" vertical="center" wrapText="1"/>
    </xf>
    <xf numFmtId="0" fontId="3" fillId="0" borderId="30" xfId="4" applyFont="1" applyBorder="1" applyAlignment="1">
      <alignment horizontal="left" vertical="center" wrapText="1"/>
    </xf>
    <xf numFmtId="3" fontId="7" fillId="0" borderId="30" xfId="4" applyNumberFormat="1" applyFont="1" applyFill="1" applyBorder="1" applyAlignment="1">
      <alignment horizontal="center" vertical="center" wrapText="1"/>
    </xf>
    <xf numFmtId="3" fontId="7" fillId="0" borderId="34" xfId="4" applyNumberFormat="1" applyFont="1" applyFill="1" applyBorder="1" applyAlignment="1">
      <alignment horizontal="center" vertical="center" wrapText="1"/>
    </xf>
    <xf numFmtId="3" fontId="7" fillId="0" borderId="35" xfId="4" applyNumberFormat="1" applyFont="1" applyFill="1" applyBorder="1" applyAlignment="1">
      <alignment horizontal="center" vertical="center" wrapText="1"/>
    </xf>
    <xf numFmtId="3" fontId="7" fillId="0" borderId="32" xfId="4" applyNumberFormat="1" applyFont="1" applyFill="1" applyBorder="1" applyAlignment="1">
      <alignment horizontal="center" vertical="center" wrapText="1"/>
    </xf>
    <xf numFmtId="3" fontId="3" fillId="0" borderId="30" xfId="1" applyNumberFormat="1" applyFont="1" applyFill="1" applyBorder="1" applyAlignment="1">
      <alignment horizontal="center" vertical="center" wrapText="1"/>
    </xf>
    <xf numFmtId="3" fontId="3" fillId="0" borderId="34" xfId="1" applyNumberFormat="1" applyFont="1" applyFill="1" applyBorder="1" applyAlignment="1">
      <alignment horizontal="center" vertical="center" wrapText="1"/>
    </xf>
    <xf numFmtId="3" fontId="3" fillId="0" borderId="35" xfId="1" applyNumberFormat="1" applyFont="1" applyFill="1" applyBorder="1" applyAlignment="1">
      <alignment horizontal="center" vertical="center" wrapText="1"/>
    </xf>
    <xf numFmtId="3" fontId="3" fillId="0" borderId="58" xfId="1" applyNumberFormat="1" applyFont="1" applyFill="1" applyBorder="1" applyAlignment="1">
      <alignment horizontal="center" vertical="center" wrapText="1"/>
    </xf>
    <xf numFmtId="0" fontId="3" fillId="0" borderId="59" xfId="4" applyFont="1" applyBorder="1" applyAlignment="1">
      <alignment horizontal="left" vertical="center" wrapText="1"/>
    </xf>
    <xf numFmtId="3" fontId="7" fillId="0" borderId="59" xfId="4" applyNumberFormat="1" applyFont="1" applyFill="1" applyBorder="1" applyAlignment="1">
      <alignment horizontal="center" vertical="center" wrapText="1"/>
    </xf>
    <xf numFmtId="3" fontId="7" fillId="0" borderId="41" xfId="4" applyNumberFormat="1" applyFont="1" applyFill="1" applyBorder="1" applyAlignment="1">
      <alignment horizontal="center" vertical="center" wrapText="1"/>
    </xf>
    <xf numFmtId="3" fontId="7" fillId="0" borderId="42" xfId="4" applyNumberFormat="1" applyFont="1" applyFill="1" applyBorder="1" applyAlignment="1">
      <alignment horizontal="center" vertical="center" wrapText="1"/>
    </xf>
    <xf numFmtId="3" fontId="7" fillId="0" borderId="43" xfId="4" applyNumberFormat="1" applyFont="1" applyFill="1" applyBorder="1" applyAlignment="1">
      <alignment horizontal="center" vertical="center" wrapText="1"/>
    </xf>
    <xf numFmtId="3" fontId="3" fillId="0" borderId="37" xfId="1" applyNumberFormat="1" applyFont="1" applyFill="1" applyBorder="1" applyAlignment="1">
      <alignment horizontal="center" vertical="center" wrapText="1"/>
    </xf>
    <xf numFmtId="3" fontId="3" fillId="0" borderId="41" xfId="1" applyNumberFormat="1" applyFont="1" applyFill="1" applyBorder="1" applyAlignment="1">
      <alignment horizontal="center" vertical="center" wrapText="1"/>
    </xf>
    <xf numFmtId="3" fontId="3" fillId="0" borderId="42" xfId="1" applyNumberFormat="1" applyFont="1" applyFill="1" applyBorder="1" applyAlignment="1">
      <alignment horizontal="center" vertical="center" wrapText="1"/>
    </xf>
    <xf numFmtId="3" fontId="7" fillId="0" borderId="23" xfId="1" applyNumberFormat="1" applyFont="1" applyBorder="1" applyAlignment="1">
      <alignment horizontal="center" vertical="center" wrapText="1"/>
    </xf>
    <xf numFmtId="3" fontId="7" fillId="0" borderId="27" xfId="1" applyNumberFormat="1" applyFont="1" applyBorder="1" applyAlignment="1">
      <alignment horizontal="center" vertical="center" wrapText="1"/>
    </xf>
    <xf numFmtId="3" fontId="7" fillId="0" borderId="28" xfId="1" applyNumberFormat="1" applyFont="1" applyBorder="1" applyAlignment="1">
      <alignment horizontal="center" vertical="center" wrapText="1"/>
    </xf>
    <xf numFmtId="3" fontId="7" fillId="0" borderId="25" xfId="1" applyNumberFormat="1" applyFont="1" applyBorder="1" applyAlignment="1">
      <alignment horizontal="center" vertical="center" wrapText="1"/>
    </xf>
    <xf numFmtId="3" fontId="7" fillId="0" borderId="30" xfId="4" applyNumberFormat="1" applyFont="1" applyBorder="1" applyAlignment="1">
      <alignment horizontal="center" vertical="center" wrapText="1"/>
    </xf>
    <xf numFmtId="3" fontId="7" fillId="0" borderId="34" xfId="4" applyNumberFormat="1" applyFont="1" applyBorder="1" applyAlignment="1">
      <alignment horizontal="center" vertical="center" wrapText="1"/>
    </xf>
    <xf numFmtId="3" fontId="7" fillId="0" borderId="35" xfId="4" applyNumberFormat="1" applyFont="1" applyBorder="1" applyAlignment="1">
      <alignment horizontal="center" vertical="center" wrapText="1"/>
    </xf>
    <xf numFmtId="3" fontId="7" fillId="0" borderId="32" xfId="4" applyNumberFormat="1" applyFont="1" applyBorder="1" applyAlignment="1">
      <alignment horizontal="center" vertical="center" wrapText="1"/>
    </xf>
    <xf numFmtId="3" fontId="7" fillId="0" borderId="30" xfId="1" applyNumberFormat="1" applyFont="1" applyBorder="1" applyAlignment="1">
      <alignment horizontal="center" vertical="center" wrapText="1"/>
    </xf>
    <xf numFmtId="3" fontId="7" fillId="0" borderId="34" xfId="1" applyNumberFormat="1" applyFont="1" applyBorder="1" applyAlignment="1">
      <alignment horizontal="center" vertical="center" wrapText="1"/>
    </xf>
    <xf numFmtId="3" fontId="7" fillId="0" borderId="35" xfId="1" applyNumberFormat="1" applyFont="1" applyBorder="1" applyAlignment="1">
      <alignment horizontal="center" vertical="center" wrapText="1"/>
    </xf>
    <xf numFmtId="3" fontId="7" fillId="0" borderId="32" xfId="1" applyNumberFormat="1" applyFont="1" applyBorder="1" applyAlignment="1">
      <alignment horizontal="center" vertical="center" wrapText="1"/>
    </xf>
    <xf numFmtId="3" fontId="7" fillId="0" borderId="37" xfId="1" applyNumberFormat="1" applyFont="1" applyBorder="1" applyAlignment="1">
      <alignment horizontal="center" vertical="center" wrapText="1"/>
    </xf>
    <xf numFmtId="3" fontId="7" fillId="0" borderId="41" xfId="1" applyNumberFormat="1" applyFont="1" applyBorder="1" applyAlignment="1">
      <alignment horizontal="center" vertical="center" wrapText="1"/>
    </xf>
    <xf numFmtId="3" fontId="7" fillId="0" borderId="42" xfId="1" applyNumberFormat="1" applyFont="1" applyBorder="1" applyAlignment="1">
      <alignment horizontal="center" vertical="center" wrapText="1"/>
    </xf>
    <xf numFmtId="3" fontId="7" fillId="0" borderId="43" xfId="1" applyNumberFormat="1" applyFont="1" applyBorder="1" applyAlignment="1">
      <alignment horizontal="center" vertical="center" wrapText="1"/>
    </xf>
    <xf numFmtId="3" fontId="4" fillId="35" borderId="15" xfId="1" applyNumberFormat="1" applyFont="1" applyFill="1" applyBorder="1" applyAlignment="1">
      <alignment horizontal="center" vertical="center" wrapText="1"/>
    </xf>
    <xf numFmtId="3" fontId="8" fillId="0" borderId="30" xfId="4" applyNumberFormat="1" applyFont="1" applyBorder="1" applyAlignment="1">
      <alignment horizontal="center" vertical="center" wrapText="1"/>
    </xf>
    <xf numFmtId="3" fontId="8" fillId="0" borderId="34" xfId="4" applyNumberFormat="1" applyFont="1" applyBorder="1" applyAlignment="1">
      <alignment horizontal="center" vertical="center" wrapText="1"/>
    </xf>
    <xf numFmtId="3" fontId="8" fillId="0" borderId="35" xfId="4" applyNumberFormat="1" applyFont="1" applyBorder="1" applyAlignment="1">
      <alignment horizontal="center" vertical="center" wrapText="1"/>
    </xf>
    <xf numFmtId="3" fontId="8" fillId="0" borderId="32" xfId="4" applyNumberFormat="1" applyFont="1" applyBorder="1" applyAlignment="1">
      <alignment horizontal="center" vertical="center" wrapText="1"/>
    </xf>
    <xf numFmtId="3" fontId="8" fillId="0" borderId="30" xfId="4" applyNumberFormat="1" applyFont="1" applyFill="1" applyBorder="1" applyAlignment="1">
      <alignment horizontal="center" vertical="center" wrapText="1"/>
    </xf>
    <xf numFmtId="3" fontId="8" fillId="0" borderId="34" xfId="4" applyNumberFormat="1" applyFont="1" applyFill="1" applyBorder="1" applyAlignment="1">
      <alignment horizontal="center" vertical="center" wrapText="1"/>
    </xf>
    <xf numFmtId="3" fontId="8" fillId="0" borderId="35" xfId="4" applyNumberFormat="1" applyFont="1" applyFill="1" applyBorder="1" applyAlignment="1">
      <alignment horizontal="center" vertical="center" wrapText="1"/>
    </xf>
    <xf numFmtId="3" fontId="8" fillId="0" borderId="32" xfId="4" applyNumberFormat="1" applyFont="1" applyFill="1" applyBorder="1" applyAlignment="1">
      <alignment horizontal="center" vertical="center" wrapText="1"/>
    </xf>
    <xf numFmtId="3" fontId="8" fillId="0" borderId="30" xfId="2" applyNumberFormat="1" applyFont="1" applyFill="1" applyBorder="1" applyAlignment="1">
      <alignment horizontal="center" vertical="center" wrapText="1"/>
    </xf>
    <xf numFmtId="3" fontId="8" fillId="0" borderId="34" xfId="2" applyNumberFormat="1" applyFont="1" applyFill="1" applyBorder="1" applyAlignment="1">
      <alignment horizontal="center" vertical="center" wrapText="1"/>
    </xf>
    <xf numFmtId="3" fontId="8" fillId="0" borderId="35" xfId="2" applyNumberFormat="1" applyFont="1" applyFill="1" applyBorder="1" applyAlignment="1">
      <alignment horizontal="center" vertical="center" wrapText="1"/>
    </xf>
    <xf numFmtId="3" fontId="8" fillId="0" borderId="32" xfId="2" applyNumberFormat="1" applyFont="1" applyFill="1" applyBorder="1" applyAlignment="1">
      <alignment horizontal="center" vertical="center" wrapText="1"/>
    </xf>
    <xf numFmtId="3" fontId="7" fillId="0" borderId="64" xfId="1" applyNumberFormat="1" applyFont="1" applyFill="1" applyBorder="1" applyAlignment="1">
      <alignment horizontal="center" vertical="center" wrapText="1"/>
    </xf>
    <xf numFmtId="3" fontId="7" fillId="0" borderId="41" xfId="1" applyNumberFormat="1" applyFont="1" applyFill="1" applyBorder="1" applyAlignment="1">
      <alignment horizontal="center" vertical="center" wrapText="1"/>
    </xf>
    <xf numFmtId="3" fontId="7" fillId="0" borderId="42" xfId="1" applyNumberFormat="1" applyFont="1" applyFill="1" applyBorder="1" applyAlignment="1">
      <alignment horizontal="center" vertical="center" wrapText="1"/>
    </xf>
    <xf numFmtId="3" fontId="7" fillId="0" borderId="43" xfId="1" applyNumberFormat="1" applyFont="1" applyFill="1" applyBorder="1" applyAlignment="1">
      <alignment horizontal="center" vertical="center" wrapText="1"/>
    </xf>
    <xf numFmtId="3" fontId="6" fillId="35" borderId="65" xfId="2" applyNumberFormat="1" applyFont="1" applyFill="1" applyBorder="1" applyAlignment="1">
      <alignment horizontal="center" vertical="center" wrapText="1"/>
    </xf>
    <xf numFmtId="3" fontId="4" fillId="35" borderId="18" xfId="1" applyNumberFormat="1" applyFont="1" applyFill="1" applyBorder="1" applyAlignment="1">
      <alignment horizontal="center" vertical="center" wrapText="1"/>
    </xf>
    <xf numFmtId="3" fontId="7" fillId="0" borderId="67" xfId="5" applyNumberFormat="1" applyFont="1" applyBorder="1" applyAlignment="1">
      <alignment horizontal="center" vertical="center" wrapText="1"/>
    </xf>
    <xf numFmtId="3" fontId="7" fillId="0" borderId="46" xfId="5" applyNumberFormat="1" applyFont="1" applyBorder="1" applyAlignment="1">
      <alignment horizontal="center" vertical="center" wrapText="1"/>
    </xf>
    <xf numFmtId="3" fontId="7" fillId="0" borderId="47" xfId="5" applyNumberFormat="1" applyFont="1" applyBorder="1" applyAlignment="1">
      <alignment horizontal="center" vertical="center" wrapText="1"/>
    </xf>
    <xf numFmtId="3" fontId="7" fillId="0" borderId="0" xfId="5" applyNumberFormat="1" applyFont="1" applyBorder="1" applyAlignment="1">
      <alignment horizontal="center" vertical="center" wrapText="1"/>
    </xf>
    <xf numFmtId="3" fontId="8" fillId="0" borderId="51" xfId="5" applyNumberFormat="1" applyFont="1" applyBorder="1" applyAlignment="1">
      <alignment horizontal="center" vertical="center" wrapText="1"/>
    </xf>
    <xf numFmtId="3" fontId="8" fillId="0" borderId="52" xfId="5" applyNumberFormat="1" applyFont="1" applyBorder="1" applyAlignment="1">
      <alignment horizontal="center" vertical="center" wrapText="1"/>
    </xf>
    <xf numFmtId="3" fontId="8" fillId="0" borderId="53" xfId="5" applyNumberFormat="1" applyFont="1" applyBorder="1" applyAlignment="1">
      <alignment horizontal="center" vertical="center" wrapText="1"/>
    </xf>
    <xf numFmtId="3" fontId="8" fillId="0" borderId="63" xfId="5" applyNumberFormat="1" applyFont="1" applyBorder="1" applyAlignment="1">
      <alignment horizontal="center" vertical="center" wrapText="1"/>
    </xf>
    <xf numFmtId="3" fontId="7" fillId="0" borderId="58" xfId="1" applyNumberFormat="1" applyFont="1" applyBorder="1" applyAlignment="1">
      <alignment horizontal="center" vertical="center" wrapText="1"/>
    </xf>
    <xf numFmtId="3" fontId="7" fillId="0" borderId="64" xfId="1" applyNumberFormat="1" applyFont="1" applyBorder="1" applyAlignment="1">
      <alignment horizontal="center" vertical="center" wrapText="1"/>
    </xf>
    <xf numFmtId="3" fontId="6" fillId="35" borderId="18" xfId="2" applyNumberFormat="1" applyFont="1" applyFill="1" applyBorder="1" applyAlignment="1">
      <alignment horizontal="center" vertical="center" wrapText="1"/>
    </xf>
    <xf numFmtId="3" fontId="8" fillId="0" borderId="68" xfId="2" applyNumberFormat="1" applyFont="1" applyBorder="1" applyAlignment="1">
      <alignment horizontal="center" vertical="center" wrapText="1"/>
    </xf>
    <xf numFmtId="3" fontId="8" fillId="0" borderId="53" xfId="2" applyNumberFormat="1" applyFont="1" applyBorder="1" applyAlignment="1">
      <alignment horizontal="center" vertical="center" wrapText="1"/>
    </xf>
    <xf numFmtId="0" fontId="4" fillId="0" borderId="0" xfId="1" applyFont="1" applyFill="1" applyAlignment="1">
      <alignment wrapText="1"/>
    </xf>
    <xf numFmtId="3" fontId="8" fillId="0" borderId="58" xfId="2" applyNumberFormat="1" applyFont="1" applyBorder="1" applyAlignment="1">
      <alignment horizontal="center" vertical="center" wrapText="1"/>
    </xf>
    <xf numFmtId="3" fontId="4" fillId="35" borderId="33" xfId="1" applyNumberFormat="1" applyFont="1" applyFill="1" applyBorder="1" applyAlignment="1">
      <alignment horizontal="center" vertical="center" wrapText="1"/>
    </xf>
    <xf numFmtId="3" fontId="8" fillId="0" borderId="58" xfId="5" applyNumberFormat="1" applyFont="1" applyBorder="1" applyAlignment="1">
      <alignment horizontal="center" vertical="center" wrapText="1"/>
    </xf>
    <xf numFmtId="3" fontId="8" fillId="0" borderId="34" xfId="5" applyNumberFormat="1" applyFont="1" applyBorder="1" applyAlignment="1">
      <alignment horizontal="center" vertical="center" wrapText="1"/>
    </xf>
    <xf numFmtId="3" fontId="8" fillId="0" borderId="35" xfId="5" applyNumberFormat="1" applyFont="1" applyBorder="1" applyAlignment="1">
      <alignment horizontal="center" vertical="center" wrapText="1"/>
    </xf>
    <xf numFmtId="3" fontId="8" fillId="0" borderId="32" xfId="5" applyNumberFormat="1" applyFont="1" applyBorder="1" applyAlignment="1">
      <alignment horizontal="center" vertical="center" wrapText="1"/>
    </xf>
    <xf numFmtId="3" fontId="3" fillId="0" borderId="58" xfId="1" applyNumberFormat="1" applyFont="1" applyBorder="1" applyAlignment="1">
      <alignment horizontal="center" vertical="center" wrapText="1"/>
    </xf>
    <xf numFmtId="3" fontId="3" fillId="0" borderId="32" xfId="1" applyNumberFormat="1" applyFont="1" applyBorder="1" applyAlignment="1">
      <alignment horizontal="center" vertical="center" wrapText="1"/>
    </xf>
    <xf numFmtId="3" fontId="3" fillId="0" borderId="30" xfId="4" applyNumberFormat="1" applyFont="1" applyFill="1" applyBorder="1" applyAlignment="1">
      <alignment horizontal="center" vertical="center" wrapText="1"/>
    </xf>
    <xf numFmtId="3" fontId="3" fillId="0" borderId="34" xfId="4" applyNumberFormat="1" applyFont="1" applyFill="1" applyBorder="1" applyAlignment="1">
      <alignment horizontal="center" vertical="center" wrapText="1"/>
    </xf>
    <xf numFmtId="3" fontId="3" fillId="0" borderId="35" xfId="4" applyNumberFormat="1" applyFont="1" applyFill="1" applyBorder="1" applyAlignment="1">
      <alignment horizontal="center" vertical="center" wrapText="1"/>
    </xf>
    <xf numFmtId="3" fontId="3" fillId="0" borderId="32" xfId="4" applyNumberFormat="1" applyFont="1" applyFill="1" applyBorder="1" applyAlignment="1">
      <alignment horizontal="center" vertical="center" wrapText="1"/>
    </xf>
    <xf numFmtId="3" fontId="3" fillId="0" borderId="30" xfId="4" applyNumberFormat="1" applyFont="1" applyBorder="1" applyAlignment="1">
      <alignment horizontal="center" vertical="center" wrapText="1"/>
    </xf>
    <xf numFmtId="3" fontId="3" fillId="0" borderId="34" xfId="4" applyNumberFormat="1" applyFont="1" applyBorder="1" applyAlignment="1">
      <alignment horizontal="center" vertical="center" wrapText="1"/>
    </xf>
    <xf numFmtId="3" fontId="3" fillId="0" borderId="35" xfId="4" applyNumberFormat="1" applyFont="1" applyBorder="1" applyAlignment="1">
      <alignment horizontal="center" vertical="center" wrapText="1"/>
    </xf>
    <xf numFmtId="3" fontId="3" fillId="0" borderId="32" xfId="4" applyNumberFormat="1" applyFont="1" applyBorder="1" applyAlignment="1">
      <alignment horizontal="center" vertical="center" wrapText="1"/>
    </xf>
    <xf numFmtId="3" fontId="10" fillId="0" borderId="30" xfId="4" applyNumberFormat="1" applyFont="1" applyFill="1" applyBorder="1" applyAlignment="1">
      <alignment horizontal="center" vertical="center" wrapText="1"/>
    </xf>
    <xf numFmtId="3" fontId="10" fillId="0" borderId="34" xfId="4" applyNumberFormat="1" applyFont="1" applyFill="1" applyBorder="1" applyAlignment="1">
      <alignment horizontal="center" vertical="center" wrapText="1"/>
    </xf>
    <xf numFmtId="3" fontId="10" fillId="0" borderId="35" xfId="4" applyNumberFormat="1" applyFont="1" applyFill="1" applyBorder="1" applyAlignment="1">
      <alignment horizontal="center" vertical="center" wrapText="1"/>
    </xf>
    <xf numFmtId="3" fontId="10" fillId="0" borderId="32" xfId="4" applyNumberFormat="1" applyFont="1" applyFill="1" applyBorder="1" applyAlignment="1">
      <alignment horizontal="center" vertical="center" wrapText="1"/>
    </xf>
    <xf numFmtId="0" fontId="4" fillId="0" borderId="25" xfId="1" applyFont="1" applyFill="1" applyBorder="1" applyAlignment="1">
      <alignment wrapText="1"/>
    </xf>
    <xf numFmtId="3" fontId="8" fillId="0" borderId="23" xfId="2" applyNumberFormat="1" applyFont="1" applyBorder="1" applyAlignment="1">
      <alignment horizontal="center"/>
    </xf>
    <xf numFmtId="3" fontId="8" fillId="0" borderId="27" xfId="2" applyNumberFormat="1" applyFont="1" applyBorder="1" applyAlignment="1">
      <alignment horizontal="center"/>
    </xf>
    <xf numFmtId="3" fontId="8" fillId="0" borderId="28" xfId="2" applyNumberFormat="1" applyFont="1" applyBorder="1" applyAlignment="1">
      <alignment horizontal="center"/>
    </xf>
    <xf numFmtId="3" fontId="8" fillId="0" borderId="25" xfId="2" applyNumberFormat="1" applyFont="1" applyBorder="1" applyAlignment="1">
      <alignment horizontal="center"/>
    </xf>
    <xf numFmtId="3" fontId="3" fillId="0" borderId="58" xfId="4" applyNumberFormat="1" applyFont="1" applyBorder="1" applyAlignment="1">
      <alignment horizontal="center" vertical="center" wrapText="1"/>
    </xf>
    <xf numFmtId="3" fontId="8" fillId="0" borderId="58" xfId="2" applyNumberFormat="1" applyFont="1" applyFill="1" applyBorder="1" applyAlignment="1">
      <alignment horizontal="center" vertical="center" wrapText="1"/>
    </xf>
    <xf numFmtId="3" fontId="3" fillId="0" borderId="58" xfId="5" applyNumberFormat="1" applyFont="1" applyBorder="1" applyAlignment="1">
      <alignment horizontal="center" vertical="center" wrapText="1"/>
    </xf>
    <xf numFmtId="3" fontId="3" fillId="0" borderId="34" xfId="5" applyNumberFormat="1" applyFont="1" applyBorder="1" applyAlignment="1">
      <alignment horizontal="center" vertical="center" wrapText="1"/>
    </xf>
    <xf numFmtId="3" fontId="3" fillId="0" borderId="35" xfId="5" applyNumberFormat="1" applyFont="1" applyBorder="1" applyAlignment="1">
      <alignment horizontal="center" vertical="center" wrapText="1"/>
    </xf>
    <xf numFmtId="3" fontId="3" fillId="0" borderId="32" xfId="5" applyNumberFormat="1" applyFont="1" applyBorder="1" applyAlignment="1">
      <alignment horizontal="center" vertical="center" wrapText="1"/>
    </xf>
    <xf numFmtId="3" fontId="7" fillId="0" borderId="58" xfId="5" applyNumberFormat="1" applyFont="1" applyBorder="1" applyAlignment="1">
      <alignment horizontal="center" vertical="center" wrapText="1"/>
    </xf>
    <xf numFmtId="3" fontId="7" fillId="0" borderId="34" xfId="5" applyNumberFormat="1" applyFont="1" applyBorder="1" applyAlignment="1">
      <alignment horizontal="center" vertical="center" wrapText="1"/>
    </xf>
    <xf numFmtId="3" fontId="7" fillId="0" borderId="35" xfId="5" applyNumberFormat="1" applyFont="1" applyBorder="1" applyAlignment="1">
      <alignment horizontal="center" vertical="center" wrapText="1"/>
    </xf>
    <xf numFmtId="3" fontId="7" fillId="0" borderId="32" xfId="5" applyNumberFormat="1" applyFont="1" applyBorder="1" applyAlignment="1">
      <alignment horizontal="center" vertical="center" wrapText="1"/>
    </xf>
    <xf numFmtId="3" fontId="8" fillId="0" borderId="58" xfId="5" applyNumberFormat="1" applyFont="1" applyFill="1" applyBorder="1" applyAlignment="1">
      <alignment horizontal="center" vertical="center" wrapText="1"/>
    </xf>
    <xf numFmtId="3" fontId="8" fillId="0" borderId="34" xfId="5" applyNumberFormat="1" applyFont="1" applyFill="1" applyBorder="1" applyAlignment="1">
      <alignment horizontal="center" vertical="center" wrapText="1"/>
    </xf>
    <xf numFmtId="3" fontId="8" fillId="0" borderId="35" xfId="5" applyNumberFormat="1" applyFont="1" applyFill="1" applyBorder="1" applyAlignment="1">
      <alignment horizontal="center" vertical="center" wrapText="1"/>
    </xf>
    <xf numFmtId="3" fontId="8" fillId="0" borderId="32" xfId="5" applyNumberFormat="1" applyFont="1" applyFill="1" applyBorder="1" applyAlignment="1">
      <alignment horizontal="center" vertical="center" wrapText="1"/>
    </xf>
    <xf numFmtId="3" fontId="7" fillId="0" borderId="58" xfId="5" applyNumberFormat="1" applyFont="1" applyFill="1" applyBorder="1" applyAlignment="1">
      <alignment horizontal="center" vertical="center" wrapText="1"/>
    </xf>
    <xf numFmtId="3" fontId="7" fillId="0" borderId="34" xfId="5" applyNumberFormat="1" applyFont="1" applyFill="1" applyBorder="1" applyAlignment="1">
      <alignment horizontal="center" vertical="center" wrapText="1"/>
    </xf>
    <xf numFmtId="3" fontId="7" fillId="0" borderId="35" xfId="5" applyNumberFormat="1" applyFont="1" applyFill="1" applyBorder="1" applyAlignment="1">
      <alignment horizontal="center" vertical="center" wrapText="1"/>
    </xf>
    <xf numFmtId="3" fontId="7" fillId="0" borderId="32" xfId="5" applyNumberFormat="1" applyFont="1" applyFill="1" applyBorder="1" applyAlignment="1">
      <alignment horizontal="center" vertical="center" wrapText="1"/>
    </xf>
    <xf numFmtId="3" fontId="8" fillId="0" borderId="30" xfId="5" applyNumberFormat="1" applyFont="1" applyBorder="1" applyAlignment="1">
      <alignment horizontal="center" vertical="center" wrapText="1"/>
    </xf>
    <xf numFmtId="3" fontId="8" fillId="0" borderId="37" xfId="2" applyNumberFormat="1" applyFont="1" applyFill="1" applyBorder="1" applyAlignment="1">
      <alignment horizontal="center" vertical="center" wrapText="1"/>
    </xf>
    <xf numFmtId="3" fontId="8" fillId="0" borderId="41" xfId="2" applyNumberFormat="1" applyFont="1" applyFill="1" applyBorder="1" applyAlignment="1">
      <alignment horizontal="center" vertical="center" wrapText="1"/>
    </xf>
    <xf numFmtId="3" fontId="8" fillId="0" borderId="42" xfId="2" applyNumberFormat="1" applyFont="1" applyFill="1" applyBorder="1" applyAlignment="1">
      <alignment horizontal="center" vertical="center" wrapText="1"/>
    </xf>
    <xf numFmtId="3" fontId="8" fillId="0" borderId="43" xfId="2" applyNumberFormat="1" applyFont="1" applyFill="1" applyBorder="1" applyAlignment="1">
      <alignment horizontal="center" vertical="center" wrapText="1"/>
    </xf>
    <xf numFmtId="3" fontId="6" fillId="35" borderId="15" xfId="2" applyNumberFormat="1" applyFont="1" applyFill="1" applyBorder="1" applyAlignment="1">
      <alignment horizontal="center" vertical="center" wrapText="1"/>
    </xf>
    <xf numFmtId="3" fontId="8" fillId="0" borderId="23" xfId="3" applyNumberFormat="1" applyFont="1" applyFill="1" applyBorder="1" applyAlignment="1">
      <alignment horizontal="center" vertical="center" wrapText="1"/>
    </xf>
    <xf numFmtId="3" fontId="8" fillId="0" borderId="27" xfId="3" applyNumberFormat="1" applyFont="1" applyFill="1" applyBorder="1" applyAlignment="1">
      <alignment horizontal="center" vertical="center" wrapText="1"/>
    </xf>
    <xf numFmtId="3" fontId="8" fillId="0" borderId="28" xfId="3" applyNumberFormat="1" applyFont="1" applyFill="1" applyBorder="1" applyAlignment="1">
      <alignment horizontal="center" vertical="center" wrapText="1"/>
    </xf>
    <xf numFmtId="3" fontId="8" fillId="0" borderId="25" xfId="3" applyNumberFormat="1" applyFont="1" applyFill="1" applyBorder="1" applyAlignment="1">
      <alignment horizontal="center" vertical="center" wrapText="1"/>
    </xf>
    <xf numFmtId="3" fontId="8" fillId="0" borderId="30" xfId="3" applyNumberFormat="1" applyFont="1" applyFill="1" applyBorder="1" applyAlignment="1">
      <alignment horizontal="center" vertical="center" wrapText="1"/>
    </xf>
    <xf numFmtId="3" fontId="8" fillId="0" borderId="34" xfId="3" applyNumberFormat="1" applyFont="1" applyFill="1" applyBorder="1" applyAlignment="1">
      <alignment horizontal="center" vertical="center" wrapText="1"/>
    </xf>
    <xf numFmtId="3" fontId="8" fillId="0" borderId="35" xfId="3" applyNumberFormat="1" applyFont="1" applyFill="1" applyBorder="1" applyAlignment="1">
      <alignment horizontal="center" vertical="center" wrapText="1"/>
    </xf>
    <xf numFmtId="3" fontId="8" fillId="0" borderId="32" xfId="3" applyNumberFormat="1" applyFont="1" applyFill="1" applyBorder="1" applyAlignment="1">
      <alignment horizontal="center" vertical="center" wrapText="1"/>
    </xf>
    <xf numFmtId="3" fontId="7" fillId="0" borderId="30" xfId="1" applyNumberFormat="1" applyFont="1" applyFill="1" applyBorder="1" applyAlignment="1">
      <alignment horizontal="center" vertical="center" wrapText="1"/>
    </xf>
    <xf numFmtId="3" fontId="7" fillId="0" borderId="34" xfId="1" applyNumberFormat="1" applyFont="1" applyFill="1" applyBorder="1" applyAlignment="1">
      <alignment horizontal="center" vertical="center" wrapText="1"/>
    </xf>
    <xf numFmtId="3" fontId="7" fillId="0" borderId="35" xfId="1" applyNumberFormat="1" applyFont="1" applyFill="1" applyBorder="1" applyAlignment="1">
      <alignment horizontal="center" vertical="center" wrapText="1"/>
    </xf>
    <xf numFmtId="3" fontId="7" fillId="0" borderId="32" xfId="1" applyNumberFormat="1" applyFont="1" applyFill="1" applyBorder="1" applyAlignment="1">
      <alignment horizontal="center" vertical="center" wrapText="1"/>
    </xf>
    <xf numFmtId="3" fontId="3" fillId="0" borderId="43" xfId="1" applyNumberFormat="1" applyFont="1" applyFill="1" applyBorder="1" applyAlignment="1">
      <alignment horizontal="center" vertical="center" wrapText="1"/>
    </xf>
    <xf numFmtId="3" fontId="8" fillId="0" borderId="73" xfId="3" applyNumberFormat="1" applyFont="1" applyBorder="1" applyAlignment="1">
      <alignment horizontal="center" vertical="center" wrapText="1"/>
    </xf>
    <xf numFmtId="3" fontId="8" fillId="0" borderId="26" xfId="3" applyNumberFormat="1" applyFont="1" applyFill="1" applyBorder="1" applyAlignment="1">
      <alignment horizontal="center" vertical="center" wrapText="1"/>
    </xf>
    <xf numFmtId="3" fontId="8" fillId="0" borderId="37" xfId="3" applyNumberFormat="1" applyFont="1" applyFill="1" applyBorder="1" applyAlignment="1">
      <alignment horizontal="center" vertical="center" wrapText="1"/>
    </xf>
    <xf numFmtId="3" fontId="8" fillId="0" borderId="41" xfId="3" applyNumberFormat="1" applyFont="1" applyFill="1" applyBorder="1" applyAlignment="1">
      <alignment horizontal="center" vertical="center" wrapText="1"/>
    </xf>
    <xf numFmtId="3" fontId="8" fillId="0" borderId="50" xfId="3" applyNumberFormat="1" applyFont="1" applyFill="1" applyBorder="1" applyAlignment="1">
      <alignment horizontal="center" vertical="center" wrapText="1"/>
    </xf>
    <xf numFmtId="3" fontId="8" fillId="0" borderId="43" xfId="3" applyNumberFormat="1" applyFont="1" applyFill="1" applyBorder="1" applyAlignment="1">
      <alignment horizontal="center" vertical="center" wrapText="1"/>
    </xf>
    <xf numFmtId="3" fontId="8" fillId="0" borderId="33" xfId="3" applyNumberFormat="1" applyFont="1" applyBorder="1" applyAlignment="1">
      <alignment horizontal="center" vertical="center" wrapText="1"/>
    </xf>
    <xf numFmtId="3" fontId="8" fillId="0" borderId="33" xfId="2" applyNumberFormat="1" applyFont="1" applyBorder="1" applyAlignment="1">
      <alignment horizontal="center" vertical="center" wrapText="1"/>
    </xf>
    <xf numFmtId="3" fontId="7" fillId="0" borderId="37" xfId="1" applyNumberFormat="1" applyFont="1" applyFill="1" applyBorder="1" applyAlignment="1">
      <alignment horizontal="center" vertical="center" wrapText="1"/>
    </xf>
    <xf numFmtId="3" fontId="7" fillId="0" borderId="50" xfId="1" applyNumberFormat="1" applyFont="1" applyFill="1" applyBorder="1" applyAlignment="1">
      <alignment horizontal="center" vertical="center" wrapText="1"/>
    </xf>
    <xf numFmtId="0" fontId="4" fillId="36" borderId="0" xfId="1" applyFont="1" applyFill="1" applyAlignment="1">
      <alignment wrapText="1"/>
    </xf>
    <xf numFmtId="3" fontId="8" fillId="36" borderId="23" xfId="3" applyNumberFormat="1" applyFont="1" applyFill="1" applyBorder="1" applyAlignment="1">
      <alignment horizontal="center" vertical="center" wrapText="1"/>
    </xf>
    <xf numFmtId="3" fontId="8" fillId="36" borderId="27" xfId="3" applyNumberFormat="1" applyFont="1" applyFill="1" applyBorder="1" applyAlignment="1">
      <alignment horizontal="center" vertical="center" wrapText="1"/>
    </xf>
    <xf numFmtId="3" fontId="8" fillId="36" borderId="26" xfId="3" applyNumberFormat="1" applyFont="1" applyFill="1" applyBorder="1" applyAlignment="1">
      <alignment horizontal="center" vertical="center" wrapText="1"/>
    </xf>
    <xf numFmtId="3" fontId="8" fillId="36" borderId="25" xfId="3" applyNumberFormat="1" applyFont="1" applyFill="1" applyBorder="1" applyAlignment="1">
      <alignment horizontal="center" vertical="center" wrapText="1"/>
    </xf>
    <xf numFmtId="3" fontId="3" fillId="36" borderId="23" xfId="1" applyNumberFormat="1" applyFont="1" applyFill="1" applyBorder="1" applyAlignment="1">
      <alignment horizontal="center" vertical="center" wrapText="1"/>
    </xf>
    <xf numFmtId="3" fontId="3" fillId="36" borderId="27" xfId="1" applyNumberFormat="1" applyFont="1" applyFill="1" applyBorder="1" applyAlignment="1">
      <alignment horizontal="center" vertical="center" wrapText="1"/>
    </xf>
    <xf numFmtId="3" fontId="3" fillId="36" borderId="28" xfId="1" applyNumberFormat="1" applyFont="1" applyFill="1" applyBorder="1" applyAlignment="1">
      <alignment horizontal="center" vertical="center" wrapText="1"/>
    </xf>
    <xf numFmtId="0" fontId="3" fillId="36" borderId="0" xfId="1" applyFont="1" applyFill="1" applyAlignment="1">
      <alignment wrapText="1"/>
    </xf>
    <xf numFmtId="3" fontId="8" fillId="36" borderId="30" xfId="3" applyNumberFormat="1" applyFont="1" applyFill="1" applyBorder="1" applyAlignment="1">
      <alignment horizontal="center" vertical="center" wrapText="1"/>
    </xf>
    <xf numFmtId="3" fontId="8" fillId="36" borderId="34" xfId="3" applyNumberFormat="1" applyFont="1" applyFill="1" applyBorder="1" applyAlignment="1">
      <alignment horizontal="center" vertical="center" wrapText="1"/>
    </xf>
    <xf numFmtId="3" fontId="8" fillId="36" borderId="33" xfId="3" applyNumberFormat="1" applyFont="1" applyFill="1" applyBorder="1" applyAlignment="1">
      <alignment horizontal="center" vertical="center" wrapText="1"/>
    </xf>
    <xf numFmtId="3" fontId="8" fillId="36" borderId="32" xfId="3" applyNumberFormat="1" applyFont="1" applyFill="1" applyBorder="1" applyAlignment="1">
      <alignment horizontal="center" vertical="center" wrapText="1"/>
    </xf>
    <xf numFmtId="3" fontId="3" fillId="36" borderId="30" xfId="1" applyNumberFormat="1" applyFont="1" applyFill="1" applyBorder="1" applyAlignment="1">
      <alignment horizontal="center" vertical="center" wrapText="1"/>
    </xf>
    <xf numFmtId="3" fontId="3" fillId="36" borderId="34" xfId="1" applyNumberFormat="1" applyFont="1" applyFill="1" applyBorder="1" applyAlignment="1">
      <alignment horizontal="center" vertical="center" wrapText="1"/>
    </xf>
    <xf numFmtId="3" fontId="3" fillId="36" borderId="35" xfId="1" applyNumberFormat="1" applyFont="1" applyFill="1" applyBorder="1" applyAlignment="1">
      <alignment horizontal="center" vertical="center" wrapText="1"/>
    </xf>
    <xf numFmtId="3" fontId="8" fillId="0" borderId="33" xfId="3" applyNumberFormat="1" applyFont="1" applyFill="1" applyBorder="1" applyAlignment="1">
      <alignment horizontal="center" vertical="center" wrapText="1"/>
    </xf>
    <xf numFmtId="3" fontId="3" fillId="36" borderId="37" xfId="1" applyNumberFormat="1" applyFont="1" applyFill="1" applyBorder="1" applyAlignment="1">
      <alignment horizontal="center" vertical="center" wrapText="1"/>
    </xf>
    <xf numFmtId="3" fontId="3" fillId="36" borderId="41" xfId="1" applyNumberFormat="1" applyFont="1" applyFill="1" applyBorder="1" applyAlignment="1">
      <alignment horizontal="center" vertical="center" wrapText="1"/>
    </xf>
    <xf numFmtId="3" fontId="6" fillId="35" borderId="16" xfId="3" applyNumberFormat="1" applyFont="1" applyFill="1" applyBorder="1" applyAlignment="1">
      <alignment horizontal="center" vertical="center" wrapText="1"/>
    </xf>
    <xf numFmtId="3" fontId="6" fillId="35" borderId="19" xfId="3" applyNumberFormat="1" applyFont="1" applyFill="1" applyBorder="1" applyAlignment="1">
      <alignment horizontal="center" vertical="center" wrapText="1"/>
    </xf>
    <xf numFmtId="3" fontId="6" fillId="35" borderId="15" xfId="3" applyNumberFormat="1" applyFont="1" applyFill="1" applyBorder="1" applyAlignment="1">
      <alignment horizontal="center" vertical="center" wrapText="1"/>
    </xf>
    <xf numFmtId="3" fontId="6" fillId="35" borderId="14" xfId="3" applyNumberFormat="1" applyFont="1" applyFill="1" applyBorder="1" applyAlignment="1">
      <alignment horizontal="center" vertical="center" wrapText="1"/>
    </xf>
    <xf numFmtId="3" fontId="8" fillId="36" borderId="45" xfId="3" applyNumberFormat="1" applyFont="1" applyFill="1" applyBorder="1" applyAlignment="1">
      <alignment horizontal="center" vertical="center" wrapText="1"/>
    </xf>
    <xf numFmtId="3" fontId="8" fillId="36" borderId="46" xfId="3" applyNumberFormat="1" applyFont="1" applyFill="1" applyBorder="1" applyAlignment="1">
      <alignment horizontal="center" vertical="center" wrapText="1"/>
    </xf>
    <xf numFmtId="3" fontId="8" fillId="36" borderId="75" xfId="3" applyNumberFormat="1" applyFont="1" applyFill="1" applyBorder="1" applyAlignment="1">
      <alignment horizontal="center" vertical="center" wrapText="1"/>
    </xf>
    <xf numFmtId="3" fontId="8" fillId="36" borderId="0" xfId="3" applyNumberFormat="1" applyFont="1" applyFill="1" applyBorder="1" applyAlignment="1">
      <alignment horizontal="center" vertical="center" wrapText="1"/>
    </xf>
    <xf numFmtId="3" fontId="3" fillId="0" borderId="50" xfId="1" applyNumberFormat="1" applyFont="1" applyFill="1" applyBorder="1" applyAlignment="1">
      <alignment horizontal="center" vertical="center" wrapText="1"/>
    </xf>
    <xf numFmtId="3" fontId="3" fillId="36" borderId="42" xfId="1" applyNumberFormat="1" applyFont="1" applyFill="1" applyBorder="1" applyAlignment="1">
      <alignment horizontal="center" vertical="center" wrapText="1"/>
    </xf>
    <xf numFmtId="3" fontId="4" fillId="35" borderId="76" xfId="1" applyNumberFormat="1" applyFont="1" applyFill="1" applyBorder="1" applyAlignment="1">
      <alignment horizontal="center" vertical="center" wrapText="1"/>
    </xf>
    <xf numFmtId="3" fontId="8" fillId="36" borderId="35" xfId="3" applyNumberFormat="1" applyFont="1" applyFill="1" applyBorder="1" applyAlignment="1">
      <alignment horizontal="center" vertical="center" wrapText="1"/>
    </xf>
    <xf numFmtId="3" fontId="8" fillId="36" borderId="37" xfId="3" applyNumberFormat="1" applyFont="1" applyFill="1" applyBorder="1" applyAlignment="1">
      <alignment horizontal="center" vertical="center" wrapText="1"/>
    </xf>
    <xf numFmtId="3" fontId="8" fillId="36" borderId="41" xfId="3" applyNumberFormat="1" applyFont="1" applyFill="1" applyBorder="1" applyAlignment="1">
      <alignment horizontal="center" vertical="center" wrapText="1"/>
    </xf>
    <xf numFmtId="3" fontId="8" fillId="36" borderId="42" xfId="3" applyNumberFormat="1" applyFont="1" applyFill="1" applyBorder="1" applyAlignment="1">
      <alignment horizontal="center" vertical="center" wrapText="1"/>
    </xf>
    <xf numFmtId="3" fontId="8" fillId="36" borderId="43" xfId="3" applyNumberFormat="1" applyFont="1" applyFill="1" applyBorder="1" applyAlignment="1">
      <alignment horizontal="center" vertical="center" wrapText="1"/>
    </xf>
    <xf numFmtId="3" fontId="4" fillId="37" borderId="16" xfId="5" applyNumberFormat="1" applyFont="1" applyFill="1" applyBorder="1" applyAlignment="1">
      <alignment horizontal="center" vertical="center" wrapText="1"/>
    </xf>
    <xf numFmtId="3" fontId="4" fillId="37" borderId="19" xfId="5" applyNumberFormat="1" applyFont="1" applyFill="1" applyBorder="1" applyAlignment="1">
      <alignment horizontal="center" vertical="center" wrapText="1"/>
    </xf>
    <xf numFmtId="3" fontId="4" fillId="37" borderId="20" xfId="5" applyNumberFormat="1" applyFont="1" applyFill="1" applyBorder="1" applyAlignment="1">
      <alignment horizontal="center" vertical="center" wrapText="1"/>
    </xf>
    <xf numFmtId="3" fontId="4" fillId="37" borderId="14" xfId="5" applyNumberFormat="1" applyFont="1" applyFill="1" applyBorder="1" applyAlignment="1">
      <alignment horizontal="center" vertical="center" wrapText="1"/>
    </xf>
    <xf numFmtId="3" fontId="3" fillId="37" borderId="16" xfId="1" applyNumberFormat="1" applyFont="1" applyFill="1" applyBorder="1" applyAlignment="1">
      <alignment horizontal="center" vertical="center" wrapText="1"/>
    </xf>
    <xf numFmtId="3" fontId="3" fillId="37" borderId="19" xfId="1" applyNumberFormat="1" applyFont="1" applyFill="1" applyBorder="1" applyAlignment="1">
      <alignment horizontal="center" vertical="center" wrapText="1"/>
    </xf>
    <xf numFmtId="3" fontId="3" fillId="37" borderId="20" xfId="1" applyNumberFormat="1" applyFont="1" applyFill="1" applyBorder="1" applyAlignment="1">
      <alignment horizontal="center" vertical="center" wrapText="1"/>
    </xf>
    <xf numFmtId="0" fontId="11" fillId="0" borderId="0" xfId="1" applyFont="1"/>
    <xf numFmtId="0" fontId="3" fillId="0" borderId="0" xfId="1" applyFont="1" applyAlignment="1">
      <alignment horizontal="left" wrapText="1"/>
    </xf>
    <xf numFmtId="3" fontId="3" fillId="0" borderId="0" xfId="1" applyNumberFormat="1" applyFont="1" applyAlignment="1">
      <alignment wrapText="1"/>
    </xf>
    <xf numFmtId="3" fontId="3" fillId="0" borderId="0" xfId="1" applyNumberFormat="1" applyFont="1" applyFill="1" applyBorder="1" applyAlignment="1">
      <alignment wrapText="1"/>
    </xf>
    <xf numFmtId="0" fontId="4" fillId="33" borderId="13" xfId="1" applyFont="1" applyFill="1" applyBorder="1" applyAlignment="1">
      <alignment horizontal="center" vertical="center" wrapText="1"/>
    </xf>
    <xf numFmtId="0" fontId="4" fillId="33" borderId="18" xfId="733" applyFont="1" applyFill="1" applyBorder="1" applyAlignment="1">
      <alignment horizontal="center" vertical="center" wrapText="1"/>
    </xf>
    <xf numFmtId="0" fontId="4" fillId="33" borderId="19" xfId="733" applyFont="1" applyFill="1" applyBorder="1" applyAlignment="1">
      <alignment horizontal="center" vertical="center" wrapText="1"/>
    </xf>
    <xf numFmtId="0" fontId="4" fillId="33" borderId="20" xfId="733" applyFont="1" applyFill="1" applyBorder="1" applyAlignment="1">
      <alignment horizontal="center" vertical="center" wrapText="1"/>
    </xf>
    <xf numFmtId="0" fontId="4" fillId="33" borderId="15" xfId="733" applyFont="1" applyFill="1" applyBorder="1" applyAlignment="1">
      <alignment horizontal="center" vertical="center" wrapText="1"/>
    </xf>
    <xf numFmtId="0" fontId="4" fillId="33" borderId="21" xfId="733" applyFont="1" applyFill="1" applyBorder="1" applyAlignment="1">
      <alignment horizontal="center" vertical="center" wrapText="1"/>
    </xf>
    <xf numFmtId="0" fontId="4" fillId="35" borderId="13" xfId="1" applyFont="1" applyFill="1" applyBorder="1" applyAlignment="1">
      <alignment horizontal="center" vertical="center" wrapText="1"/>
    </xf>
    <xf numFmtId="3" fontId="6" fillId="35" borderId="16" xfId="733" applyNumberFormat="1" applyFont="1" applyFill="1" applyBorder="1" applyAlignment="1">
      <alignment horizontal="center" vertical="center" wrapText="1"/>
    </xf>
    <xf numFmtId="3" fontId="6" fillId="35" borderId="19" xfId="733" applyNumberFormat="1" applyFont="1" applyFill="1" applyBorder="1" applyAlignment="1">
      <alignment horizontal="center" vertical="center" wrapText="1"/>
    </xf>
    <xf numFmtId="3" fontId="6" fillId="35" borderId="20" xfId="733" applyNumberFormat="1" applyFont="1" applyFill="1" applyBorder="1" applyAlignment="1">
      <alignment horizontal="center" vertical="center" wrapText="1"/>
    </xf>
    <xf numFmtId="3" fontId="6" fillId="35" borderId="15" xfId="733" applyNumberFormat="1" applyFont="1" applyFill="1" applyBorder="1" applyAlignment="1">
      <alignment horizontal="center" vertical="center" wrapText="1"/>
    </xf>
    <xf numFmtId="3" fontId="3" fillId="0" borderId="0" xfId="1" applyNumberFormat="1" applyFont="1" applyFill="1" applyBorder="1" applyAlignment="1">
      <alignment vertical="top" wrapText="1"/>
    </xf>
    <xf numFmtId="0" fontId="7" fillId="0" borderId="24" xfId="1" applyFont="1" applyBorder="1" applyAlignment="1">
      <alignment horizontal="center" vertical="center" wrapText="1"/>
    </xf>
    <xf numFmtId="0" fontId="8" fillId="0" borderId="24" xfId="733" applyFont="1" applyBorder="1" applyAlignment="1">
      <alignment horizontal="left" vertical="center" wrapText="1"/>
    </xf>
    <xf numFmtId="3" fontId="8" fillId="0" borderId="23" xfId="733" applyNumberFormat="1" applyFont="1" applyBorder="1" applyAlignment="1">
      <alignment horizontal="center" vertical="center" wrapText="1"/>
    </xf>
    <xf numFmtId="3" fontId="8" fillId="0" borderId="52" xfId="733" applyNumberFormat="1" applyFont="1" applyBorder="1" applyAlignment="1">
      <alignment horizontal="center" vertical="center" wrapText="1"/>
    </xf>
    <xf numFmtId="3" fontId="8" fillId="0" borderId="28" xfId="733" applyNumberFormat="1" applyFont="1" applyBorder="1" applyAlignment="1">
      <alignment horizontal="center" vertical="center" wrapText="1"/>
    </xf>
    <xf numFmtId="3" fontId="8" fillId="0" borderId="26" xfId="733" applyNumberFormat="1" applyFont="1" applyBorder="1" applyAlignment="1">
      <alignment horizontal="center" vertical="center" wrapText="1"/>
    </xf>
    <xf numFmtId="3" fontId="3" fillId="0" borderId="68" xfId="1" applyNumberFormat="1" applyFont="1" applyBorder="1" applyAlignment="1">
      <alignment horizontal="center" vertical="center" wrapText="1"/>
    </xf>
    <xf numFmtId="0" fontId="7" fillId="0" borderId="31" xfId="1" applyFont="1" applyBorder="1" applyAlignment="1">
      <alignment horizontal="center" vertical="center" wrapText="1"/>
    </xf>
    <xf numFmtId="3" fontId="8" fillId="0" borderId="30" xfId="733" applyNumberFormat="1" applyFont="1" applyBorder="1" applyAlignment="1">
      <alignment horizontal="center" vertical="center" wrapText="1"/>
    </xf>
    <xf numFmtId="3" fontId="8" fillId="0" borderId="34" xfId="733" applyNumberFormat="1" applyFont="1" applyBorder="1" applyAlignment="1">
      <alignment horizontal="center" vertical="center" wrapText="1"/>
    </xf>
    <xf numFmtId="3" fontId="8" fillId="0" borderId="35" xfId="733" applyNumberFormat="1" applyFont="1" applyBorder="1" applyAlignment="1">
      <alignment horizontal="center" vertical="center" wrapText="1"/>
    </xf>
    <xf numFmtId="3" fontId="8" fillId="0" borderId="33" xfId="733" applyNumberFormat="1" applyFont="1" applyBorder="1" applyAlignment="1">
      <alignment horizontal="center" vertical="center" wrapText="1"/>
    </xf>
    <xf numFmtId="3" fontId="8" fillId="0" borderId="37" xfId="733" applyNumberFormat="1" applyFont="1" applyBorder="1" applyAlignment="1">
      <alignment horizontal="center" vertical="center" wrapText="1"/>
    </xf>
    <xf numFmtId="3" fontId="8" fillId="0" borderId="41" xfId="733" applyNumberFormat="1" applyFont="1" applyBorder="1" applyAlignment="1">
      <alignment horizontal="center" vertical="center" wrapText="1"/>
    </xf>
    <xf numFmtId="3" fontId="8" fillId="0" borderId="42" xfId="733" applyNumberFormat="1" applyFont="1" applyBorder="1" applyAlignment="1">
      <alignment horizontal="center" vertical="center" wrapText="1"/>
    </xf>
    <xf numFmtId="3" fontId="8" fillId="0" borderId="50" xfId="733" applyNumberFormat="1" applyFont="1" applyBorder="1" applyAlignment="1">
      <alignment horizontal="center" vertical="center" wrapText="1"/>
    </xf>
    <xf numFmtId="3" fontId="8" fillId="0" borderId="26" xfId="3" applyNumberFormat="1" applyFont="1" applyBorder="1" applyAlignment="1">
      <alignment horizontal="center" vertical="center" wrapText="1"/>
    </xf>
    <xf numFmtId="0" fontId="7" fillId="0" borderId="49" xfId="1" applyFont="1" applyBorder="1" applyAlignment="1">
      <alignment horizontal="center" vertical="center" wrapText="1"/>
    </xf>
    <xf numFmtId="0" fontId="3" fillId="0" borderId="37" xfId="1" applyFont="1" applyBorder="1" applyAlignment="1">
      <alignment horizontal="left" vertical="center" wrapText="1"/>
    </xf>
    <xf numFmtId="3" fontId="7" fillId="0" borderId="50" xfId="1" applyNumberFormat="1" applyFont="1" applyBorder="1" applyAlignment="1">
      <alignment horizontal="center" vertical="center" wrapText="1"/>
    </xf>
    <xf numFmtId="3" fontId="3" fillId="0" borderId="64" xfId="1" applyNumberFormat="1" applyFont="1" applyBorder="1" applyAlignment="1">
      <alignment horizontal="center" vertical="center" wrapText="1"/>
    </xf>
    <xf numFmtId="0" fontId="7" fillId="0" borderId="23" xfId="1" applyFont="1" applyBorder="1" applyAlignment="1">
      <alignment horizontal="left" vertical="center" wrapText="1"/>
    </xf>
    <xf numFmtId="3" fontId="7" fillId="0" borderId="26" xfId="1" applyNumberFormat="1" applyFont="1" applyBorder="1" applyAlignment="1">
      <alignment horizontal="center" vertical="center" wrapText="1"/>
    </xf>
    <xf numFmtId="0" fontId="3" fillId="0" borderId="30" xfId="1" applyFont="1" applyBorder="1" applyAlignment="1">
      <alignment horizontal="left" vertical="center" wrapText="1"/>
    </xf>
    <xf numFmtId="0" fontId="7" fillId="0" borderId="34" xfId="1" applyFont="1" applyFill="1" applyBorder="1" applyAlignment="1">
      <alignment horizontal="left" vertical="center" wrapText="1"/>
    </xf>
    <xf numFmtId="3" fontId="7" fillId="0" borderId="33" xfId="1" applyNumberFormat="1" applyFont="1" applyFill="1" applyBorder="1" applyAlignment="1">
      <alignment horizontal="center" vertical="center" wrapText="1"/>
    </xf>
    <xf numFmtId="0" fontId="3" fillId="0" borderId="31" xfId="1" applyFont="1" applyBorder="1" applyAlignment="1">
      <alignment horizontal="center" vertical="center" wrapText="1"/>
    </xf>
    <xf numFmtId="0" fontId="7" fillId="0" borderId="31" xfId="1" applyFont="1" applyBorder="1" applyAlignment="1">
      <alignment horizontal="center" wrapText="1"/>
    </xf>
    <xf numFmtId="3" fontId="8" fillId="0" borderId="30" xfId="733" applyNumberFormat="1" applyFont="1" applyFill="1" applyBorder="1" applyAlignment="1">
      <alignment horizontal="center" vertical="center" wrapText="1"/>
    </xf>
    <xf numFmtId="3" fontId="8" fillId="0" borderId="34" xfId="733" applyNumberFormat="1" applyFont="1" applyFill="1" applyBorder="1" applyAlignment="1">
      <alignment horizontal="center" vertical="center" wrapText="1"/>
    </xf>
    <xf numFmtId="3" fontId="8" fillId="0" borderId="35" xfId="733" applyNumberFormat="1" applyFont="1" applyFill="1" applyBorder="1" applyAlignment="1">
      <alignment horizontal="center" vertical="center" wrapText="1"/>
    </xf>
    <xf numFmtId="3" fontId="8" fillId="0" borderId="33" xfId="733" applyNumberFormat="1" applyFont="1" applyFill="1" applyBorder="1" applyAlignment="1">
      <alignment horizontal="center" vertical="center" wrapText="1"/>
    </xf>
    <xf numFmtId="0" fontId="3" fillId="0" borderId="49" xfId="1" applyFont="1" applyBorder="1" applyAlignment="1">
      <alignment horizontal="center" vertical="center" wrapText="1"/>
    </xf>
    <xf numFmtId="0" fontId="7" fillId="0" borderId="41" xfId="1" applyFont="1" applyFill="1" applyBorder="1" applyAlignment="1">
      <alignment horizontal="left" vertical="center" wrapText="1"/>
    </xf>
    <xf numFmtId="3" fontId="6" fillId="35" borderId="54" xfId="733" applyNumberFormat="1" applyFont="1" applyFill="1" applyBorder="1" applyAlignment="1">
      <alignment horizontal="center" vertical="center" wrapText="1"/>
    </xf>
    <xf numFmtId="3" fontId="6" fillId="35" borderId="55" xfId="733" applyNumberFormat="1" applyFont="1" applyFill="1" applyBorder="1" applyAlignment="1">
      <alignment horizontal="center" vertical="center" wrapText="1"/>
    </xf>
    <xf numFmtId="3" fontId="6" fillId="35" borderId="56" xfId="733" applyNumberFormat="1" applyFont="1" applyFill="1" applyBorder="1" applyAlignment="1">
      <alignment horizontal="center" vertical="center" wrapText="1"/>
    </xf>
    <xf numFmtId="3" fontId="6" fillId="35" borderId="12" xfId="733" applyNumberFormat="1" applyFont="1" applyFill="1" applyBorder="1" applyAlignment="1">
      <alignment horizontal="center" vertical="center" wrapText="1"/>
    </xf>
    <xf numFmtId="3" fontId="7" fillId="0" borderId="45" xfId="1" applyNumberFormat="1" applyFont="1" applyBorder="1" applyAlignment="1">
      <alignment horizontal="center" vertical="center" wrapText="1"/>
    </xf>
    <xf numFmtId="3" fontId="7" fillId="0" borderId="46" xfId="1" applyNumberFormat="1" applyFont="1" applyBorder="1" applyAlignment="1">
      <alignment horizontal="center" vertical="center" wrapText="1"/>
    </xf>
    <xf numFmtId="3" fontId="7" fillId="0" borderId="47" xfId="1" applyNumberFormat="1" applyFont="1" applyBorder="1" applyAlignment="1">
      <alignment horizontal="center" vertical="center" wrapText="1"/>
    </xf>
    <xf numFmtId="3" fontId="7" fillId="0" borderId="75" xfId="1" applyNumberFormat="1" applyFont="1" applyBorder="1" applyAlignment="1">
      <alignment horizontal="center" vertical="center" wrapText="1"/>
    </xf>
    <xf numFmtId="3" fontId="8" fillId="0" borderId="51" xfId="3" applyNumberFormat="1" applyFont="1" applyBorder="1" applyAlignment="1">
      <alignment horizontal="center" vertical="center" wrapText="1"/>
    </xf>
    <xf numFmtId="3" fontId="8" fillId="0" borderId="52" xfId="3" applyNumberFormat="1" applyFont="1" applyBorder="1" applyAlignment="1">
      <alignment horizontal="center" vertical="center" wrapText="1"/>
    </xf>
    <xf numFmtId="3" fontId="8" fillId="0" borderId="53" xfId="3" applyNumberFormat="1" applyFont="1" applyBorder="1" applyAlignment="1">
      <alignment horizontal="center" vertical="center" wrapText="1"/>
    </xf>
    <xf numFmtId="3" fontId="8" fillId="0" borderId="63" xfId="3" applyNumberFormat="1" applyFont="1" applyBorder="1" applyAlignment="1">
      <alignment horizontal="center" vertical="center" wrapText="1"/>
    </xf>
    <xf numFmtId="0" fontId="3" fillId="0" borderId="23" xfId="1" applyFont="1" applyBorder="1" applyAlignment="1">
      <alignment horizontal="left" vertical="center" wrapText="1"/>
    </xf>
    <xf numFmtId="0" fontId="7" fillId="0" borderId="93" xfId="1" applyFont="1" applyBorder="1" applyAlignment="1">
      <alignment horizontal="center" vertical="center" wrapText="1"/>
    </xf>
    <xf numFmtId="0" fontId="3" fillId="0" borderId="45" xfId="1" applyFont="1" applyBorder="1" applyAlignment="1">
      <alignment horizontal="left" vertical="center" wrapText="1"/>
    </xf>
    <xf numFmtId="3" fontId="8" fillId="0" borderId="45" xfId="3" applyNumberFormat="1" applyFont="1" applyBorder="1" applyAlignment="1">
      <alignment horizontal="center" vertical="center" wrapText="1"/>
    </xf>
    <xf numFmtId="3" fontId="8" fillId="0" borderId="46" xfId="3" applyNumberFormat="1" applyFont="1" applyBorder="1" applyAlignment="1">
      <alignment horizontal="center" vertical="center" wrapText="1"/>
    </xf>
    <xf numFmtId="3" fontId="8" fillId="0" borderId="75" xfId="3" applyNumberFormat="1" applyFont="1" applyBorder="1" applyAlignment="1">
      <alignment horizontal="center" vertical="center" wrapText="1"/>
    </xf>
    <xf numFmtId="3" fontId="3" fillId="0" borderId="67" xfId="1" applyNumberFormat="1" applyFont="1" applyBorder="1" applyAlignment="1">
      <alignment horizontal="center" vertical="center" wrapText="1"/>
    </xf>
    <xf numFmtId="0" fontId="7" fillId="0" borderId="30" xfId="1" applyFont="1" applyBorder="1" applyAlignment="1">
      <alignment horizontal="left" vertical="center" wrapText="1"/>
    </xf>
    <xf numFmtId="3" fontId="8" fillId="0" borderId="50" xfId="3" applyNumberFormat="1" applyFont="1" applyBorder="1" applyAlignment="1">
      <alignment horizontal="center" vertical="center" wrapText="1"/>
    </xf>
    <xf numFmtId="3" fontId="8" fillId="0" borderId="64" xfId="3" applyNumberFormat="1" applyFont="1" applyBorder="1" applyAlignment="1">
      <alignment horizontal="center" vertical="center" wrapText="1"/>
    </xf>
    <xf numFmtId="3" fontId="8" fillId="0" borderId="58" xfId="3" applyNumberFormat="1" applyFont="1" applyBorder="1" applyAlignment="1">
      <alignment horizontal="center" vertical="center" wrapText="1"/>
    </xf>
    <xf numFmtId="3" fontId="8" fillId="0" borderId="58" xfId="733" applyNumberFormat="1" applyFont="1" applyBorder="1" applyAlignment="1">
      <alignment horizontal="center" vertical="center" wrapText="1"/>
    </xf>
    <xf numFmtId="3" fontId="8" fillId="0" borderId="32" xfId="733" applyNumberFormat="1" applyFont="1" applyBorder="1" applyAlignment="1">
      <alignment horizontal="center" vertical="center" wrapText="1"/>
    </xf>
    <xf numFmtId="0" fontId="7" fillId="0" borderId="94" xfId="1" applyFont="1" applyBorder="1" applyAlignment="1">
      <alignment horizontal="center" vertical="center" wrapText="1"/>
    </xf>
    <xf numFmtId="0" fontId="7" fillId="0" borderId="70" xfId="1" applyFont="1" applyBorder="1" applyAlignment="1">
      <alignment horizontal="left" vertical="center" wrapText="1"/>
    </xf>
    <xf numFmtId="3" fontId="8" fillId="0" borderId="59" xfId="3" applyNumberFormat="1" applyFont="1" applyBorder="1" applyAlignment="1">
      <alignment horizontal="center" vertical="center" wrapText="1"/>
    </xf>
    <xf numFmtId="3" fontId="8" fillId="0" borderId="96" xfId="3" applyNumberFormat="1" applyFont="1" applyBorder="1" applyAlignment="1">
      <alignment horizontal="center" vertical="center" wrapText="1"/>
    </xf>
    <xf numFmtId="3" fontId="8" fillId="0" borderId="17" xfId="3" applyNumberFormat="1" applyFont="1" applyBorder="1" applyAlignment="1">
      <alignment horizontal="center" vertical="center" wrapText="1"/>
    </xf>
    <xf numFmtId="3" fontId="3" fillId="0" borderId="96" xfId="1" applyNumberFormat="1" applyFont="1" applyBorder="1" applyAlignment="1">
      <alignment horizontal="center" vertical="center" wrapText="1"/>
    </xf>
    <xf numFmtId="3" fontId="3" fillId="0" borderId="71" xfId="1" applyNumberFormat="1" applyFont="1" applyBorder="1" applyAlignment="1">
      <alignment horizontal="center" vertical="center" wrapText="1"/>
    </xf>
    <xf numFmtId="3" fontId="4" fillId="35" borderId="97" xfId="1" applyNumberFormat="1" applyFont="1" applyFill="1" applyBorder="1" applyAlignment="1">
      <alignment horizontal="center" vertical="center" wrapText="1"/>
    </xf>
    <xf numFmtId="3" fontId="6" fillId="35" borderId="18" xfId="733" applyNumberFormat="1" applyFont="1" applyFill="1" applyBorder="1" applyAlignment="1">
      <alignment horizontal="center" vertical="center" wrapText="1"/>
    </xf>
    <xf numFmtId="3" fontId="3" fillId="0" borderId="26" xfId="1" applyNumberFormat="1" applyFont="1" applyBorder="1" applyAlignment="1">
      <alignment horizontal="center" vertical="center" wrapText="1"/>
    </xf>
    <xf numFmtId="3" fontId="3" fillId="0" borderId="33" xfId="1" applyNumberFormat="1" applyFont="1" applyBorder="1" applyAlignment="1">
      <alignment horizontal="center" vertical="center" wrapText="1"/>
    </xf>
    <xf numFmtId="3" fontId="3" fillId="0" borderId="50" xfId="1" applyNumberFormat="1" applyFont="1" applyBorder="1" applyAlignment="1">
      <alignment horizontal="center" vertical="center" wrapText="1"/>
    </xf>
    <xf numFmtId="3" fontId="3" fillId="0" borderId="64" xfId="1" applyNumberFormat="1" applyFont="1" applyFill="1" applyBorder="1" applyAlignment="1">
      <alignment horizontal="center" vertical="center" wrapText="1"/>
    </xf>
    <xf numFmtId="0" fontId="7" fillId="0" borderId="37" xfId="1" applyFont="1" applyBorder="1" applyAlignment="1">
      <alignment horizontal="left" vertical="center" wrapText="1"/>
    </xf>
    <xf numFmtId="3" fontId="8" fillId="0" borderId="68" xfId="3" applyNumberFormat="1" applyFont="1" applyBorder="1" applyAlignment="1">
      <alignment horizontal="center" vertical="center" wrapText="1"/>
    </xf>
    <xf numFmtId="3" fontId="8" fillId="0" borderId="64" xfId="733" applyNumberFormat="1" applyFont="1" applyBorder="1" applyAlignment="1">
      <alignment horizontal="center" vertical="center" wrapText="1"/>
    </xf>
    <xf numFmtId="3" fontId="8" fillId="0" borderId="47" xfId="3" applyNumberFormat="1" applyFont="1" applyBorder="1" applyAlignment="1">
      <alignment horizontal="center" vertical="center" wrapText="1"/>
    </xf>
    <xf numFmtId="3" fontId="8" fillId="0" borderId="67" xfId="3" applyNumberFormat="1" applyFont="1" applyBorder="1" applyAlignment="1">
      <alignment horizontal="center" vertical="center" wrapText="1"/>
    </xf>
    <xf numFmtId="3" fontId="7" fillId="0" borderId="68" xfId="1" applyNumberFormat="1" applyFont="1" applyBorder="1" applyAlignment="1">
      <alignment horizontal="center" vertical="center" wrapText="1"/>
    </xf>
    <xf numFmtId="3" fontId="7" fillId="0" borderId="33" xfId="1" applyNumberFormat="1" applyFont="1" applyBorder="1" applyAlignment="1">
      <alignment horizontal="center" vertical="center" wrapText="1"/>
    </xf>
    <xf numFmtId="0" fontId="7" fillId="0" borderId="59" xfId="1" applyFont="1" applyBorder="1" applyAlignment="1">
      <alignment horizontal="left" vertical="center" wrapText="1"/>
    </xf>
    <xf numFmtId="0" fontId="7" fillId="0" borderId="24" xfId="1" applyFont="1" applyBorder="1" applyAlignment="1">
      <alignment horizontal="left" vertical="center" wrapText="1"/>
    </xf>
    <xf numFmtId="3" fontId="8" fillId="0" borderId="68" xfId="733" applyNumberFormat="1" applyFont="1" applyBorder="1" applyAlignment="1">
      <alignment horizontal="center" vertical="center" wrapText="1"/>
    </xf>
    <xf numFmtId="3" fontId="8" fillId="0" borderId="68" xfId="3" applyNumberFormat="1" applyFont="1" applyFill="1" applyBorder="1" applyAlignment="1">
      <alignment horizontal="center" vertical="center" wrapText="1"/>
    </xf>
    <xf numFmtId="0" fontId="7" fillId="0" borderId="94" xfId="1" applyFont="1" applyBorder="1" applyAlignment="1">
      <alignment horizontal="left" vertical="center" wrapText="1"/>
    </xf>
    <xf numFmtId="3" fontId="7" fillId="0" borderId="67" xfId="1" applyNumberFormat="1" applyFont="1" applyBorder="1" applyAlignment="1">
      <alignment horizontal="center" vertical="center" wrapText="1"/>
    </xf>
    <xf numFmtId="3" fontId="6" fillId="35" borderId="21" xfId="733" applyNumberFormat="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49" xfId="1" applyFont="1" applyFill="1" applyBorder="1" applyAlignment="1">
      <alignment horizontal="center" vertical="center" wrapText="1"/>
    </xf>
    <xf numFmtId="0" fontId="7" fillId="0" borderId="45" xfId="1" applyFont="1" applyBorder="1" applyAlignment="1">
      <alignment horizontal="left" vertical="center" wrapText="1"/>
    </xf>
    <xf numFmtId="0" fontId="7" fillId="0" borderId="30" xfId="1" applyFont="1" applyFill="1" applyBorder="1" applyAlignment="1">
      <alignment horizontal="left" vertical="center" wrapText="1"/>
    </xf>
    <xf numFmtId="3" fontId="8" fillId="0" borderId="37" xfId="3" applyNumberFormat="1" applyFont="1" applyBorder="1" applyAlignment="1">
      <alignment horizontal="center" vertical="center"/>
    </xf>
    <xf numFmtId="3" fontId="8" fillId="0" borderId="41" xfId="3" applyNumberFormat="1" applyFont="1" applyBorder="1" applyAlignment="1">
      <alignment horizontal="center" vertical="center"/>
    </xf>
    <xf numFmtId="3" fontId="8" fillId="0" borderId="42" xfId="3" applyNumberFormat="1" applyFont="1" applyBorder="1" applyAlignment="1">
      <alignment horizontal="center" vertical="center"/>
    </xf>
    <xf numFmtId="3" fontId="8" fillId="0" borderId="50" xfId="3" applyNumberFormat="1" applyFont="1" applyBorder="1" applyAlignment="1">
      <alignment horizontal="center" vertical="center"/>
    </xf>
    <xf numFmtId="3" fontId="4" fillId="35" borderId="14" xfId="1" applyNumberFormat="1" applyFont="1" applyFill="1" applyBorder="1" applyAlignment="1">
      <alignment horizontal="center" vertical="center" wrapText="1"/>
    </xf>
    <xf numFmtId="0" fontId="3" fillId="0" borderId="0" xfId="1" applyFont="1" applyAlignment="1">
      <alignment horizontal="left" vertical="center" wrapText="1"/>
    </xf>
    <xf numFmtId="0" fontId="3" fillId="0" borderId="11" xfId="1" applyFont="1" applyBorder="1" applyAlignment="1">
      <alignment horizontal="left" vertical="center" wrapText="1"/>
    </xf>
    <xf numFmtId="0" fontId="3" fillId="0" borderId="0" xfId="1" applyFont="1" applyBorder="1" applyAlignment="1">
      <alignment horizontal="left" vertical="center" wrapText="1"/>
    </xf>
    <xf numFmtId="0" fontId="5" fillId="0" borderId="0" xfId="973"/>
    <xf numFmtId="0" fontId="3" fillId="0" borderId="10" xfId="756" applyFont="1" applyBorder="1"/>
    <xf numFmtId="0" fontId="3" fillId="0" borderId="0" xfId="756" applyFont="1"/>
    <xf numFmtId="0" fontId="52" fillId="33" borderId="18" xfId="756" applyFont="1" applyFill="1" applyBorder="1" applyAlignment="1">
      <alignment horizontal="center" vertical="center" wrapText="1"/>
    </xf>
    <xf numFmtId="0" fontId="52" fillId="33" borderId="19" xfId="756" applyFont="1" applyFill="1" applyBorder="1" applyAlignment="1">
      <alignment horizontal="center" vertical="center" wrapText="1"/>
    </xf>
    <xf numFmtId="0" fontId="52" fillId="33" borderId="20" xfId="756" applyFont="1" applyFill="1" applyBorder="1" applyAlignment="1">
      <alignment horizontal="center" vertical="center" wrapText="1"/>
    </xf>
    <xf numFmtId="0" fontId="52" fillId="33" borderId="21" xfId="756" applyFont="1" applyFill="1" applyBorder="1" applyAlignment="1">
      <alignment horizontal="center" vertical="center" wrapText="1"/>
    </xf>
    <xf numFmtId="0" fontId="6" fillId="33" borderId="21" xfId="756" applyFont="1" applyFill="1" applyBorder="1" applyAlignment="1">
      <alignment horizontal="center" vertical="center" wrapText="1"/>
    </xf>
    <xf numFmtId="0" fontId="6" fillId="33" borderId="15" xfId="756" applyFont="1" applyFill="1" applyBorder="1" applyAlignment="1">
      <alignment horizontal="center" vertical="center" wrapText="1"/>
    </xf>
    <xf numFmtId="3" fontId="4" fillId="35" borderId="19" xfId="756" applyNumberFormat="1" applyFont="1" applyFill="1" applyBorder="1" applyAlignment="1">
      <alignment horizontal="center" vertical="center"/>
    </xf>
    <xf numFmtId="3" fontId="4" fillId="35" borderId="20" xfId="756" applyNumberFormat="1" applyFont="1" applyFill="1" applyBorder="1" applyAlignment="1">
      <alignment horizontal="center" vertical="center"/>
    </xf>
    <xf numFmtId="3" fontId="4" fillId="35" borderId="21" xfId="756" applyNumberFormat="1" applyFont="1" applyFill="1" applyBorder="1" applyAlignment="1">
      <alignment horizontal="center" vertical="center"/>
    </xf>
    <xf numFmtId="3" fontId="4" fillId="35" borderId="19" xfId="974" applyNumberFormat="1" applyFont="1" applyFill="1" applyBorder="1" applyAlignment="1">
      <alignment horizontal="center" vertical="center"/>
    </xf>
    <xf numFmtId="3" fontId="4" fillId="35" borderId="20" xfId="974" applyNumberFormat="1" applyFont="1" applyFill="1" applyBorder="1" applyAlignment="1">
      <alignment horizontal="center" vertical="center"/>
    </xf>
    <xf numFmtId="3" fontId="4" fillId="35" borderId="21" xfId="974" applyNumberFormat="1" applyFont="1" applyFill="1" applyBorder="1" applyAlignment="1">
      <alignment horizontal="center" vertical="center"/>
    </xf>
    <xf numFmtId="3" fontId="3" fillId="0" borderId="27" xfId="756" applyNumberFormat="1" applyFont="1" applyBorder="1" applyAlignment="1">
      <alignment horizontal="center" vertical="center"/>
    </xf>
    <xf numFmtId="3" fontId="3" fillId="0" borderId="28" xfId="756" applyNumberFormat="1" applyFont="1" applyBorder="1" applyAlignment="1">
      <alignment horizontal="center" vertical="center"/>
    </xf>
    <xf numFmtId="3" fontId="4" fillId="35" borderId="29" xfId="756" applyNumberFormat="1" applyFont="1" applyFill="1" applyBorder="1" applyAlignment="1">
      <alignment horizontal="center" vertical="center"/>
    </xf>
    <xf numFmtId="3" fontId="3" fillId="0" borderId="27" xfId="974" applyNumberFormat="1" applyFont="1" applyBorder="1" applyAlignment="1">
      <alignment horizontal="center" vertical="center"/>
    </xf>
    <xf numFmtId="3" fontId="3" fillId="0" borderId="28" xfId="974" applyNumberFormat="1" applyFont="1" applyBorder="1" applyAlignment="1">
      <alignment horizontal="center" vertical="center"/>
    </xf>
    <xf numFmtId="3" fontId="4" fillId="35" borderId="29" xfId="974" applyNumberFormat="1" applyFont="1" applyFill="1" applyBorder="1" applyAlignment="1">
      <alignment horizontal="center" vertical="center"/>
    </xf>
    <xf numFmtId="0" fontId="3" fillId="0" borderId="34" xfId="756" applyFont="1" applyBorder="1" applyAlignment="1">
      <alignment horizontal="left" vertical="center"/>
    </xf>
    <xf numFmtId="3" fontId="3" fillId="0" borderId="34" xfId="756" applyNumberFormat="1" applyFont="1" applyBorder="1" applyAlignment="1">
      <alignment horizontal="center" vertical="center"/>
    </xf>
    <xf numFmtId="3" fontId="3" fillId="0" borderId="35" xfId="756" applyNumberFormat="1" applyFont="1" applyBorder="1" applyAlignment="1">
      <alignment horizontal="center" vertical="center"/>
    </xf>
    <xf numFmtId="3" fontId="4" fillId="35" borderId="36" xfId="756" applyNumberFormat="1" applyFont="1" applyFill="1" applyBorder="1" applyAlignment="1">
      <alignment horizontal="center" vertical="center"/>
    </xf>
    <xf numFmtId="3" fontId="3" fillId="0" borderId="34" xfId="974" applyNumberFormat="1" applyFont="1" applyBorder="1" applyAlignment="1">
      <alignment horizontal="center" vertical="center"/>
    </xf>
    <xf numFmtId="3" fontId="3" fillId="0" borderId="35" xfId="974" applyNumberFormat="1" applyFont="1" applyBorder="1" applyAlignment="1">
      <alignment horizontal="center" vertical="center"/>
    </xf>
    <xf numFmtId="3" fontId="4" fillId="35" borderId="36" xfId="974" applyNumberFormat="1" applyFont="1" applyFill="1" applyBorder="1" applyAlignment="1">
      <alignment horizontal="center" vertical="center"/>
    </xf>
    <xf numFmtId="3" fontId="3" fillId="0" borderId="34" xfId="974" applyNumberFormat="1" applyFont="1" applyFill="1" applyBorder="1" applyAlignment="1">
      <alignment horizontal="center" vertical="center"/>
    </xf>
    <xf numFmtId="3" fontId="3" fillId="0" borderId="35" xfId="974" applyNumberFormat="1" applyFont="1" applyFill="1" applyBorder="1" applyAlignment="1">
      <alignment horizontal="center" vertical="center"/>
    </xf>
    <xf numFmtId="3" fontId="3" fillId="0" borderId="41" xfId="974" applyNumberFormat="1" applyFont="1" applyBorder="1" applyAlignment="1">
      <alignment horizontal="center" vertical="center"/>
    </xf>
    <xf numFmtId="3" fontId="3" fillId="0" borderId="42" xfId="974" applyNumberFormat="1" applyFont="1" applyBorder="1" applyAlignment="1">
      <alignment horizontal="center" vertical="center"/>
    </xf>
    <xf numFmtId="3" fontId="4" fillId="35" borderId="44" xfId="974" applyNumberFormat="1" applyFont="1" applyFill="1" applyBorder="1" applyAlignment="1">
      <alignment horizontal="center" vertical="center"/>
    </xf>
    <xf numFmtId="3" fontId="3" fillId="0" borderId="41" xfId="756" applyNumberFormat="1" applyFont="1" applyBorder="1" applyAlignment="1">
      <alignment horizontal="center" vertical="center"/>
    </xf>
    <xf numFmtId="3" fontId="3" fillId="0" borderId="42" xfId="756" applyNumberFormat="1" applyFont="1" applyBorder="1" applyAlignment="1">
      <alignment horizontal="center" vertical="center"/>
    </xf>
    <xf numFmtId="3" fontId="4" fillId="35" borderId="44" xfId="756" applyNumberFormat="1" applyFont="1" applyFill="1" applyBorder="1" applyAlignment="1">
      <alignment horizontal="center" vertical="center"/>
    </xf>
    <xf numFmtId="3" fontId="4" fillId="35" borderId="18" xfId="756" applyNumberFormat="1" applyFont="1" applyFill="1" applyBorder="1" applyAlignment="1">
      <alignment horizontal="center" vertical="center"/>
    </xf>
    <xf numFmtId="3" fontId="53" fillId="0" borderId="101" xfId="974" applyNumberFormat="1" applyFont="1" applyBorder="1" applyAlignment="1">
      <alignment horizontal="center" vertical="center" wrapText="1"/>
    </xf>
    <xf numFmtId="3" fontId="3" fillId="0" borderId="72" xfId="756" applyNumberFormat="1" applyFont="1" applyBorder="1" applyAlignment="1">
      <alignment horizontal="center" vertical="center"/>
    </xf>
    <xf numFmtId="3" fontId="3" fillId="0" borderId="73" xfId="756" applyNumberFormat="1" applyFont="1" applyBorder="1" applyAlignment="1">
      <alignment horizontal="center" vertical="center"/>
    </xf>
    <xf numFmtId="3" fontId="4" fillId="35" borderId="102" xfId="756" applyNumberFormat="1" applyFont="1" applyFill="1" applyBorder="1" applyAlignment="1">
      <alignment horizontal="center" vertical="center"/>
    </xf>
    <xf numFmtId="3" fontId="4" fillId="35" borderId="71" xfId="756" applyNumberFormat="1" applyFont="1" applyFill="1" applyBorder="1" applyAlignment="1">
      <alignment horizontal="center" vertical="center"/>
    </xf>
    <xf numFmtId="3" fontId="4" fillId="35" borderId="22" xfId="756" applyNumberFormat="1" applyFont="1" applyFill="1" applyBorder="1" applyAlignment="1">
      <alignment horizontal="center" vertical="center"/>
    </xf>
    <xf numFmtId="3" fontId="4" fillId="35" borderId="97" xfId="756" applyNumberFormat="1" applyFont="1" applyFill="1" applyBorder="1" applyAlignment="1">
      <alignment horizontal="center" vertical="center"/>
    </xf>
    <xf numFmtId="3" fontId="4" fillId="0" borderId="0" xfId="756" applyNumberFormat="1" applyFont="1" applyBorder="1"/>
    <xf numFmtId="0" fontId="4" fillId="0" borderId="0" xfId="756" applyFont="1" applyBorder="1"/>
    <xf numFmtId="0" fontId="4" fillId="35" borderId="71" xfId="756" applyFont="1" applyFill="1" applyBorder="1" applyAlignment="1">
      <alignment horizontal="left" vertical="center"/>
    </xf>
    <xf numFmtId="3" fontId="4" fillId="35" borderId="48" xfId="756" applyNumberFormat="1" applyFont="1" applyFill="1" applyBorder="1" applyAlignment="1">
      <alignment horizontal="center" vertical="center"/>
    </xf>
    <xf numFmtId="3" fontId="4" fillId="35" borderId="103" xfId="756" applyNumberFormat="1" applyFont="1" applyFill="1" applyBorder="1" applyAlignment="1">
      <alignment horizontal="center" vertical="center"/>
    </xf>
    <xf numFmtId="3" fontId="4" fillId="35" borderId="104" xfId="756" applyNumberFormat="1" applyFont="1" applyFill="1" applyBorder="1" applyAlignment="1">
      <alignment horizontal="center" vertical="center"/>
    </xf>
    <xf numFmtId="3" fontId="3" fillId="0" borderId="58" xfId="756" applyNumberFormat="1" applyFont="1" applyBorder="1" applyAlignment="1">
      <alignment horizontal="center" vertical="center"/>
    </xf>
    <xf numFmtId="3" fontId="3" fillId="0" borderId="58" xfId="974" applyNumberFormat="1" applyFont="1" applyBorder="1" applyAlignment="1">
      <alignment horizontal="center" vertical="center"/>
    </xf>
    <xf numFmtId="3" fontId="3" fillId="0" borderId="53" xfId="756" applyNumberFormat="1" applyFont="1" applyBorder="1" applyAlignment="1">
      <alignment horizontal="center" vertical="center"/>
    </xf>
    <xf numFmtId="3" fontId="3" fillId="0" borderId="52" xfId="756" applyNumberFormat="1" applyFont="1" applyBorder="1" applyAlignment="1">
      <alignment horizontal="center" vertical="center"/>
    </xf>
    <xf numFmtId="3" fontId="4" fillId="35" borderId="56" xfId="756" applyNumberFormat="1" applyFont="1" applyFill="1" applyBorder="1" applyAlignment="1">
      <alignment horizontal="center" vertical="center"/>
    </xf>
    <xf numFmtId="3" fontId="4" fillId="35" borderId="76" xfId="974" applyNumberFormat="1" applyFont="1" applyFill="1" applyBorder="1" applyAlignment="1">
      <alignment horizontal="center" vertical="center"/>
    </xf>
    <xf numFmtId="3" fontId="3" fillId="0" borderId="68" xfId="974" applyNumberFormat="1" applyFont="1" applyBorder="1" applyAlignment="1">
      <alignment horizontal="center" vertical="center"/>
    </xf>
    <xf numFmtId="3" fontId="3" fillId="0" borderId="33" xfId="756" applyNumberFormat="1" applyFont="1" applyBorder="1" applyAlignment="1">
      <alignment horizontal="center" vertical="center"/>
    </xf>
    <xf numFmtId="3" fontId="3" fillId="0" borderId="33" xfId="974" applyNumberFormat="1" applyFont="1" applyBorder="1" applyAlignment="1">
      <alignment horizontal="center" vertical="center"/>
    </xf>
    <xf numFmtId="3" fontId="3" fillId="0" borderId="96" xfId="756" applyNumberFormat="1" applyFont="1" applyBorder="1" applyAlignment="1">
      <alignment horizontal="center" vertical="center"/>
    </xf>
    <xf numFmtId="3" fontId="3" fillId="0" borderId="71" xfId="756" applyNumberFormat="1" applyFont="1" applyBorder="1" applyAlignment="1">
      <alignment horizontal="center" vertical="center"/>
    </xf>
    <xf numFmtId="3" fontId="3" fillId="0" borderId="22" xfId="756" applyNumberFormat="1" applyFont="1" applyBorder="1" applyAlignment="1">
      <alignment horizontal="center" vertical="center"/>
    </xf>
    <xf numFmtId="3" fontId="4" fillId="35" borderId="46" xfId="756" applyNumberFormat="1" applyFont="1" applyFill="1" applyBorder="1" applyAlignment="1">
      <alignment horizontal="center" vertical="center"/>
    </xf>
    <xf numFmtId="3" fontId="4" fillId="35" borderId="47" xfId="756" applyNumberFormat="1" applyFont="1" applyFill="1" applyBorder="1" applyAlignment="1">
      <alignment horizontal="center" vertical="center"/>
    </xf>
    <xf numFmtId="3" fontId="3" fillId="0" borderId="46" xfId="974" applyNumberFormat="1" applyFont="1" applyBorder="1" applyAlignment="1">
      <alignment horizontal="center" vertical="center"/>
    </xf>
    <xf numFmtId="3" fontId="3" fillId="0" borderId="47" xfId="974" applyNumberFormat="1" applyFont="1" applyBorder="1" applyAlignment="1">
      <alignment horizontal="center" vertical="center"/>
    </xf>
    <xf numFmtId="3" fontId="4" fillId="35" borderId="48" xfId="974" applyNumberFormat="1" applyFont="1" applyFill="1" applyBorder="1" applyAlignment="1">
      <alignment horizontal="center" vertical="center"/>
    </xf>
    <xf numFmtId="3" fontId="4" fillId="35" borderId="55" xfId="756" applyNumberFormat="1" applyFont="1" applyFill="1" applyBorder="1" applyAlignment="1">
      <alignment horizontal="center" vertical="center"/>
    </xf>
    <xf numFmtId="0" fontId="4" fillId="35" borderId="95" xfId="756" applyFont="1" applyFill="1" applyBorder="1" applyAlignment="1">
      <alignment horizontal="left" vertical="center"/>
    </xf>
    <xf numFmtId="3" fontId="4" fillId="35" borderId="15" xfId="756" applyNumberFormat="1" applyFont="1" applyFill="1" applyBorder="1" applyAlignment="1">
      <alignment horizontal="center" vertical="center"/>
    </xf>
    <xf numFmtId="3" fontId="4" fillId="35" borderId="15" xfId="974" applyNumberFormat="1" applyFont="1" applyFill="1" applyBorder="1" applyAlignment="1">
      <alignment horizontal="center" vertical="center"/>
    </xf>
    <xf numFmtId="3" fontId="3" fillId="0" borderId="64" xfId="974" applyNumberFormat="1" applyFont="1" applyBorder="1" applyAlignment="1">
      <alignment horizontal="center" vertical="center"/>
    </xf>
    <xf numFmtId="3" fontId="4" fillId="35" borderId="16" xfId="756" applyNumberFormat="1" applyFont="1" applyFill="1" applyBorder="1" applyAlignment="1">
      <alignment horizontal="center" vertical="center"/>
    </xf>
    <xf numFmtId="3" fontId="3" fillId="0" borderId="0" xfId="756" applyNumberFormat="1" applyFont="1"/>
    <xf numFmtId="3" fontId="3" fillId="0" borderId="0" xfId="756" applyNumberFormat="1" applyFont="1" applyAlignment="1">
      <alignment horizontal="center"/>
    </xf>
    <xf numFmtId="3" fontId="9" fillId="0" borderId="0" xfId="756" applyNumberFormat="1" applyAlignment="1">
      <alignment vertical="top" wrapText="1"/>
    </xf>
    <xf numFmtId="0" fontId="3" fillId="0" borderId="0" xfId="718" applyFont="1"/>
    <xf numFmtId="0" fontId="4" fillId="0" borderId="0" xfId="718" applyFont="1" applyAlignment="1">
      <alignment horizontal="center"/>
    </xf>
    <xf numFmtId="49" fontId="4" fillId="0" borderId="58" xfId="710" applyNumberFormat="1" applyFont="1" applyBorder="1" applyAlignment="1">
      <alignment horizontal="center" vertical="center"/>
    </xf>
    <xf numFmtId="14" fontId="4" fillId="0" borderId="52" xfId="718" applyNumberFormat="1" applyFont="1" applyBorder="1" applyAlignment="1">
      <alignment horizontal="center" vertical="center" wrapText="1"/>
    </xf>
    <xf numFmtId="14" fontId="4" fillId="0" borderId="61" xfId="718" applyNumberFormat="1" applyFont="1" applyBorder="1" applyAlignment="1">
      <alignment horizontal="center" vertical="center" wrapText="1"/>
    </xf>
    <xf numFmtId="0" fontId="4" fillId="0" borderId="26" xfId="718" applyFont="1" applyBorder="1" applyAlignment="1">
      <alignment vertical="center"/>
    </xf>
    <xf numFmtId="180" fontId="4" fillId="0" borderId="68" xfId="495" applyNumberFormat="1" applyFont="1" applyBorder="1" applyAlignment="1">
      <alignment vertical="center"/>
    </xf>
    <xf numFmtId="181" fontId="4" fillId="0" borderId="27" xfId="909" applyNumberFormat="1" applyFont="1" applyBorder="1" applyAlignment="1">
      <alignment vertical="center"/>
    </xf>
    <xf numFmtId="180" fontId="4" fillId="0" borderId="27" xfId="495" applyNumberFormat="1" applyFont="1" applyBorder="1" applyAlignment="1">
      <alignment vertical="center"/>
    </xf>
    <xf numFmtId="181" fontId="4" fillId="0" borderId="25" xfId="909" applyNumberFormat="1" applyFont="1" applyBorder="1" applyAlignment="1">
      <alignment vertical="center"/>
    </xf>
    <xf numFmtId="0" fontId="3" fillId="0" borderId="75" xfId="718" applyFont="1" applyBorder="1"/>
    <xf numFmtId="180" fontId="3" fillId="0" borderId="67" xfId="495" applyNumberFormat="1" applyFont="1" applyBorder="1" applyAlignment="1">
      <alignment vertical="center"/>
    </xf>
    <xf numFmtId="181" fontId="3" fillId="0" borderId="46" xfId="909" applyNumberFormat="1" applyFont="1" applyBorder="1" applyAlignment="1">
      <alignment vertical="center"/>
    </xf>
    <xf numFmtId="180" fontId="3" fillId="0" borderId="41" xfId="495" applyNumberFormat="1" applyFont="1" applyFill="1" applyBorder="1" applyAlignment="1">
      <alignment vertical="center"/>
    </xf>
    <xf numFmtId="181" fontId="3" fillId="0" borderId="43" xfId="909" applyNumberFormat="1" applyFont="1" applyBorder="1" applyAlignment="1">
      <alignment vertical="center"/>
    </xf>
    <xf numFmtId="4" fontId="3" fillId="0" borderId="46" xfId="495" applyNumberFormat="1" applyFont="1" applyBorder="1" applyAlignment="1">
      <alignment vertical="center"/>
    </xf>
    <xf numFmtId="181" fontId="3" fillId="0" borderId="0" xfId="909" applyNumberFormat="1" applyFont="1" applyFill="1" applyBorder="1" applyAlignment="1">
      <alignment vertical="center"/>
    </xf>
    <xf numFmtId="181" fontId="3" fillId="0" borderId="0" xfId="718" applyNumberFormat="1" applyFont="1"/>
    <xf numFmtId="180" fontId="3" fillId="0" borderId="46" xfId="495" applyNumberFormat="1" applyFont="1" applyFill="1" applyBorder="1" applyAlignment="1">
      <alignment vertical="center"/>
    </xf>
    <xf numFmtId="182" fontId="3" fillId="0" borderId="46" xfId="495" applyNumberFormat="1" applyFont="1" applyBorder="1" applyAlignment="1">
      <alignment vertical="center"/>
    </xf>
    <xf numFmtId="0" fontId="3" fillId="0" borderId="26" xfId="718" applyFont="1" applyBorder="1"/>
    <xf numFmtId="180" fontId="3" fillId="0" borderId="68" xfId="495" applyNumberFormat="1" applyFont="1" applyBorder="1" applyAlignment="1">
      <alignment vertical="center"/>
    </xf>
    <xf numFmtId="181" fontId="3" fillId="0" borderId="27" xfId="909" applyNumberFormat="1" applyFont="1" applyBorder="1" applyAlignment="1">
      <alignment vertical="center"/>
    </xf>
    <xf numFmtId="180" fontId="3" fillId="0" borderId="27" xfId="495" applyNumberFormat="1" applyFont="1" applyFill="1" applyBorder="1" applyAlignment="1">
      <alignment vertical="center"/>
    </xf>
    <xf numFmtId="4" fontId="3" fillId="0" borderId="27" xfId="495" applyNumberFormat="1" applyFont="1" applyBorder="1" applyAlignment="1">
      <alignment vertical="center"/>
    </xf>
    <xf numFmtId="181" fontId="3" fillId="0" borderId="25" xfId="909" applyNumberFormat="1" applyFont="1" applyFill="1" applyBorder="1" applyAlignment="1">
      <alignment vertical="center"/>
    </xf>
    <xf numFmtId="0" fontId="4" fillId="0" borderId="26" xfId="718" applyFont="1" applyBorder="1" applyAlignment="1">
      <alignment vertical="center" wrapText="1"/>
    </xf>
    <xf numFmtId="180" fontId="4" fillId="0" borderId="27" xfId="495" applyNumberFormat="1" applyFont="1" applyFill="1" applyBorder="1" applyAlignment="1">
      <alignment vertical="center"/>
    </xf>
    <xf numFmtId="175" fontId="3" fillId="0" borderId="27" xfId="495" applyNumberFormat="1" applyFont="1" applyBorder="1" applyAlignment="1">
      <alignment vertical="center"/>
    </xf>
    <xf numFmtId="181" fontId="4" fillId="0" borderId="25" xfId="909" applyNumberFormat="1" applyFont="1" applyFill="1" applyBorder="1" applyAlignment="1">
      <alignment vertical="center"/>
    </xf>
    <xf numFmtId="3" fontId="3" fillId="0" borderId="67" xfId="718" applyNumberFormat="1" applyFont="1" applyBorder="1" applyAlignment="1">
      <alignment vertical="center"/>
    </xf>
    <xf numFmtId="181" fontId="3" fillId="0" borderId="41" xfId="909" applyNumberFormat="1" applyFont="1" applyBorder="1" applyAlignment="1">
      <alignment vertical="center"/>
    </xf>
    <xf numFmtId="2" fontId="3" fillId="0" borderId="46" xfId="495" applyNumberFormat="1" applyFont="1" applyBorder="1" applyAlignment="1">
      <alignment vertical="center"/>
    </xf>
    <xf numFmtId="181" fontId="3" fillId="0" borderId="43" xfId="909" applyNumberFormat="1" applyFont="1" applyFill="1" applyBorder="1" applyAlignment="1">
      <alignment vertical="center"/>
    </xf>
    <xf numFmtId="181" fontId="3" fillId="0" borderId="0" xfId="909" applyNumberFormat="1" applyFont="1" applyBorder="1" applyAlignment="1">
      <alignment vertical="center"/>
    </xf>
    <xf numFmtId="0" fontId="4" fillId="0" borderId="33" xfId="718" applyFont="1" applyBorder="1" applyAlignment="1">
      <alignment vertical="center" wrapText="1"/>
    </xf>
    <xf numFmtId="180" fontId="4" fillId="0" borderId="58" xfId="495" applyNumberFormat="1" applyFont="1" applyBorder="1" applyAlignment="1">
      <alignment vertical="center"/>
    </xf>
    <xf numFmtId="181" fontId="4" fillId="0" borderId="34" xfId="909" applyNumberFormat="1" applyFont="1" applyBorder="1" applyAlignment="1">
      <alignment vertical="center"/>
    </xf>
    <xf numFmtId="180" fontId="4" fillId="0" borderId="34" xfId="495" applyNumberFormat="1" applyFont="1" applyFill="1" applyBorder="1" applyAlignment="1">
      <alignment vertical="center"/>
    </xf>
    <xf numFmtId="181" fontId="4" fillId="0" borderId="32" xfId="909" applyNumberFormat="1" applyFont="1" applyBorder="1" applyAlignment="1">
      <alignment vertical="center"/>
    </xf>
    <xf numFmtId="175" fontId="3" fillId="0" borderId="34" xfId="495" applyNumberFormat="1" applyFont="1" applyBorder="1" applyAlignment="1">
      <alignment vertical="center"/>
    </xf>
    <xf numFmtId="181" fontId="4" fillId="0" borderId="57" xfId="909" applyNumberFormat="1" applyFont="1" applyBorder="1" applyAlignment="1">
      <alignment vertical="center"/>
    </xf>
    <xf numFmtId="180" fontId="3" fillId="0" borderId="64" xfId="495" applyNumberFormat="1" applyFont="1" applyBorder="1"/>
    <xf numFmtId="181" fontId="3" fillId="0" borderId="41" xfId="909" applyNumberFormat="1" applyFont="1" applyBorder="1"/>
    <xf numFmtId="180" fontId="3" fillId="0" borderId="41" xfId="495" applyNumberFormat="1" applyFont="1" applyFill="1" applyBorder="1"/>
    <xf numFmtId="181" fontId="3" fillId="0" borderId="43" xfId="909" applyNumberFormat="1" applyFont="1" applyBorder="1"/>
    <xf numFmtId="4" fontId="3" fillId="0" borderId="46" xfId="495" applyNumberFormat="1" applyFont="1" applyBorder="1"/>
    <xf numFmtId="180" fontId="3" fillId="0" borderId="67" xfId="495" applyNumberFormat="1" applyFont="1" applyBorder="1"/>
    <xf numFmtId="181" fontId="3" fillId="0" borderId="46" xfId="909" applyNumberFormat="1" applyFont="1" applyBorder="1"/>
    <xf numFmtId="180" fontId="3" fillId="0" borderId="46" xfId="495" applyNumberFormat="1" applyFont="1" applyFill="1" applyBorder="1"/>
    <xf numFmtId="182" fontId="3" fillId="0" borderId="46" xfId="495" applyNumberFormat="1" applyFont="1" applyBorder="1"/>
    <xf numFmtId="181" fontId="3" fillId="0" borderId="0" xfId="909" applyNumberFormat="1" applyFont="1" applyBorder="1"/>
    <xf numFmtId="180" fontId="3" fillId="0" borderId="96" xfId="495" applyNumberFormat="1" applyFont="1" applyBorder="1"/>
    <xf numFmtId="181" fontId="3" fillId="0" borderId="71" xfId="909" applyNumberFormat="1" applyFont="1" applyBorder="1"/>
    <xf numFmtId="180" fontId="3" fillId="0" borderId="71" xfId="495" applyNumberFormat="1" applyFont="1" applyBorder="1"/>
    <xf numFmtId="4" fontId="3" fillId="0" borderId="71" xfId="495" applyNumberFormat="1" applyFont="1" applyBorder="1"/>
    <xf numFmtId="181" fontId="3" fillId="0" borderId="10" xfId="909" applyNumberFormat="1" applyFont="1" applyBorder="1"/>
    <xf numFmtId="0" fontId="3" fillId="0" borderId="11" xfId="718" applyFont="1" applyBorder="1"/>
    <xf numFmtId="180" fontId="76" fillId="0" borderId="0" xfId="495" applyNumberFormat="1" applyFont="1" applyBorder="1"/>
    <xf numFmtId="181" fontId="76" fillId="0" borderId="0" xfId="909" applyNumberFormat="1" applyFont="1" applyBorder="1"/>
    <xf numFmtId="175" fontId="76" fillId="0" borderId="0" xfId="495" applyNumberFormat="1" applyFont="1" applyBorder="1"/>
    <xf numFmtId="0" fontId="3" fillId="0" borderId="0" xfId="718" applyFont="1" applyBorder="1"/>
    <xf numFmtId="180" fontId="3" fillId="0" borderId="0" xfId="718" applyNumberFormat="1" applyFont="1"/>
    <xf numFmtId="181" fontId="3" fillId="0" borderId="0" xfId="906" applyNumberFormat="1" applyFont="1"/>
    <xf numFmtId="3" fontId="3" fillId="0" borderId="0" xfId="718" applyNumberFormat="1" applyFont="1"/>
    <xf numFmtId="0" fontId="8" fillId="0" borderId="0" xfId="0" applyFont="1" applyFill="1" applyAlignment="1">
      <alignment wrapText="1"/>
    </xf>
    <xf numFmtId="181" fontId="78" fillId="0" borderId="0" xfId="900" applyNumberFormat="1" applyFont="1" applyFill="1" applyBorder="1" applyAlignment="1">
      <alignment horizontal="center" wrapText="1"/>
    </xf>
    <xf numFmtId="3" fontId="8" fillId="0" borderId="0" xfId="0" applyNumberFormat="1" applyFont="1" applyFill="1" applyAlignment="1">
      <alignment wrapText="1"/>
    </xf>
    <xf numFmtId="0" fontId="6" fillId="65" borderId="37" xfId="0" applyFont="1" applyFill="1" applyBorder="1" applyAlignment="1">
      <alignment horizontal="center" vertical="center" wrapText="1"/>
    </xf>
    <xf numFmtId="0" fontId="6" fillId="65" borderId="41" xfId="0" applyFont="1" applyFill="1" applyBorder="1" applyAlignment="1">
      <alignment horizontal="center" vertical="center" wrapText="1"/>
    </xf>
    <xf numFmtId="0" fontId="6" fillId="65" borderId="43" xfId="0" applyFont="1" applyFill="1" applyBorder="1" applyAlignment="1">
      <alignment horizontal="center" vertical="center" wrapText="1"/>
    </xf>
    <xf numFmtId="0" fontId="6" fillId="65" borderId="42" xfId="0" applyFont="1" applyFill="1" applyBorder="1" applyAlignment="1">
      <alignment horizontal="center" vertical="center" wrapText="1"/>
    </xf>
    <xf numFmtId="0" fontId="6" fillId="65" borderId="39" xfId="0" applyFont="1" applyFill="1" applyBorder="1" applyAlignment="1">
      <alignment horizontal="center" vertical="center" wrapText="1"/>
    </xf>
    <xf numFmtId="0" fontId="6" fillId="65" borderId="72" xfId="0" applyFont="1" applyFill="1" applyBorder="1" applyAlignment="1">
      <alignment horizontal="center" vertical="center" wrapText="1"/>
    </xf>
    <xf numFmtId="0" fontId="6" fillId="65" borderId="73" xfId="0" applyFont="1" applyFill="1" applyBorder="1" applyAlignment="1">
      <alignment horizontal="center" vertical="center" wrapText="1"/>
    </xf>
    <xf numFmtId="0" fontId="6" fillId="65" borderId="59" xfId="0" applyFont="1" applyFill="1" applyBorder="1" applyAlignment="1">
      <alignment horizontal="center" vertical="center" wrapText="1"/>
    </xf>
    <xf numFmtId="0" fontId="6" fillId="65" borderId="40" xfId="0" applyFont="1" applyFill="1" applyBorder="1" applyAlignment="1">
      <alignment horizontal="center" vertical="center" wrapText="1"/>
    </xf>
    <xf numFmtId="0" fontId="8" fillId="0" borderId="69" xfId="0" applyFont="1" applyFill="1" applyBorder="1" applyAlignment="1">
      <alignment vertical="center" wrapText="1"/>
    </xf>
    <xf numFmtId="3" fontId="3" fillId="0" borderId="69" xfId="487" applyNumberFormat="1" applyFont="1" applyFill="1" applyBorder="1" applyAlignment="1">
      <alignment horizontal="right" vertical="center" wrapText="1"/>
    </xf>
    <xf numFmtId="3" fontId="8" fillId="0" borderId="51" xfId="487" applyNumberFormat="1" applyFont="1" applyFill="1" applyBorder="1" applyAlignment="1">
      <alignment horizontal="right" vertical="center" wrapText="1"/>
    </xf>
    <xf numFmtId="3" fontId="8" fillId="0" borderId="52" xfId="487" applyNumberFormat="1" applyFont="1" applyFill="1" applyBorder="1" applyAlignment="1">
      <alignment horizontal="right" vertical="center" wrapText="1"/>
    </xf>
    <xf numFmtId="3" fontId="8" fillId="0" borderId="53" xfId="487" applyNumberFormat="1" applyFont="1" applyFill="1" applyBorder="1" applyAlignment="1">
      <alignment horizontal="right" vertical="center" wrapText="1"/>
    </xf>
    <xf numFmtId="3" fontId="8" fillId="0" borderId="105" xfId="487" applyNumberFormat="1" applyFont="1" applyFill="1" applyBorder="1" applyAlignment="1">
      <alignment horizontal="right" vertical="center" wrapText="1"/>
    </xf>
    <xf numFmtId="0" fontId="8" fillId="0" borderId="31" xfId="0" applyFont="1" applyFill="1" applyBorder="1" applyAlignment="1">
      <alignment vertical="center" wrapText="1"/>
    </xf>
    <xf numFmtId="3" fontId="3" fillId="0" borderId="31" xfId="487" applyNumberFormat="1" applyFont="1" applyFill="1" applyBorder="1" applyAlignment="1">
      <alignment horizontal="right" vertical="center" wrapText="1"/>
    </xf>
    <xf numFmtId="3" fontId="8" fillId="0" borderId="30" xfId="487" applyNumberFormat="1" applyFont="1" applyFill="1" applyBorder="1" applyAlignment="1">
      <alignment horizontal="right" vertical="center" wrapText="1"/>
    </xf>
    <xf numFmtId="3" fontId="8" fillId="0" borderId="34" xfId="487" applyNumberFormat="1" applyFont="1" applyFill="1" applyBorder="1" applyAlignment="1">
      <alignment horizontal="right" vertical="center" wrapText="1"/>
    </xf>
    <xf numFmtId="3" fontId="8" fillId="0" borderId="35" xfId="487" applyNumberFormat="1" applyFont="1" applyFill="1" applyBorder="1" applyAlignment="1">
      <alignment horizontal="right" vertical="center" wrapText="1"/>
    </xf>
    <xf numFmtId="3" fontId="8" fillId="0" borderId="58" xfId="487" applyNumberFormat="1" applyFont="1" applyFill="1" applyBorder="1" applyAlignment="1">
      <alignment horizontal="right" vertical="center" wrapText="1"/>
    </xf>
    <xf numFmtId="0" fontId="6" fillId="0" borderId="49" xfId="0" applyFont="1" applyFill="1" applyBorder="1" applyAlignment="1">
      <alignment vertical="center" wrapText="1"/>
    </xf>
    <xf numFmtId="3" fontId="4" fillId="0" borderId="38" xfId="487" applyNumberFormat="1" applyFont="1" applyFill="1" applyBorder="1" applyAlignment="1">
      <alignment horizontal="right" vertical="center" wrapText="1"/>
    </xf>
    <xf numFmtId="3" fontId="4" fillId="0" borderId="59" xfId="487" applyNumberFormat="1" applyFont="1" applyFill="1" applyBorder="1" applyAlignment="1">
      <alignment wrapText="1"/>
    </xf>
    <xf numFmtId="3" fontId="4" fillId="0" borderId="72" xfId="487" applyNumberFormat="1" applyFont="1" applyFill="1" applyBorder="1" applyAlignment="1">
      <alignment wrapText="1"/>
    </xf>
    <xf numFmtId="3" fontId="4" fillId="0" borderId="73" xfId="487" applyNumberFormat="1" applyFont="1" applyFill="1" applyBorder="1" applyAlignment="1">
      <alignment wrapText="1"/>
    </xf>
    <xf numFmtId="3" fontId="4" fillId="0" borderId="100" xfId="487" applyNumberFormat="1" applyFont="1" applyFill="1" applyBorder="1" applyAlignment="1">
      <alignment wrapText="1"/>
    </xf>
    <xf numFmtId="3" fontId="4" fillId="0" borderId="73" xfId="487" applyNumberFormat="1" applyFont="1" applyFill="1" applyBorder="1" applyAlignment="1">
      <alignment horizontal="right" vertical="center" wrapText="1"/>
    </xf>
    <xf numFmtId="3" fontId="8" fillId="0" borderId="73" xfId="487" applyNumberFormat="1" applyFont="1" applyFill="1" applyBorder="1" applyAlignment="1">
      <alignment horizontal="right" vertical="center" wrapText="1"/>
    </xf>
    <xf numFmtId="0" fontId="8" fillId="0" borderId="103" xfId="0" applyFont="1" applyFill="1" applyBorder="1" applyAlignment="1">
      <alignment vertical="center" wrapText="1"/>
    </xf>
    <xf numFmtId="3" fontId="8" fillId="0" borderId="29" xfId="487" applyNumberFormat="1" applyFont="1" applyFill="1" applyBorder="1" applyAlignment="1">
      <alignment horizontal="right" vertical="center" wrapText="1"/>
    </xf>
    <xf numFmtId="0" fontId="8" fillId="0" borderId="44" xfId="0" applyFont="1" applyFill="1" applyBorder="1" applyAlignment="1">
      <alignment vertical="center" wrapText="1"/>
    </xf>
    <xf numFmtId="3" fontId="8" fillId="0" borderId="49" xfId="487" applyNumberFormat="1" applyFont="1" applyFill="1" applyBorder="1" applyAlignment="1">
      <alignment horizontal="right" vertical="center" wrapText="1"/>
    </xf>
    <xf numFmtId="0" fontId="6" fillId="0" borderId="102" xfId="0" applyFont="1" applyFill="1" applyBorder="1" applyAlignment="1">
      <alignment vertical="center" wrapText="1"/>
    </xf>
    <xf numFmtId="3" fontId="6" fillId="0" borderId="49" xfId="487" applyNumberFormat="1" applyFont="1" applyFill="1" applyBorder="1" applyAlignment="1">
      <alignment horizontal="right" vertical="center" wrapText="1"/>
    </xf>
    <xf numFmtId="3" fontId="3" fillId="0" borderId="51" xfId="487" applyNumberFormat="1" applyFont="1" applyFill="1" applyBorder="1" applyAlignment="1">
      <alignment wrapText="1"/>
    </xf>
    <xf numFmtId="3" fontId="3" fillId="0" borderId="52" xfId="487" applyNumberFormat="1" applyFont="1" applyFill="1" applyBorder="1" applyAlignment="1">
      <alignment wrapText="1"/>
    </xf>
    <xf numFmtId="3" fontId="3" fillId="0" borderId="61" xfId="487" applyNumberFormat="1" applyFont="1" applyFill="1" applyBorder="1" applyAlignment="1">
      <alignment wrapText="1"/>
    </xf>
    <xf numFmtId="3" fontId="3" fillId="0" borderId="53" xfId="487" applyNumberFormat="1" applyFont="1" applyFill="1" applyBorder="1" applyAlignment="1">
      <alignment wrapText="1"/>
    </xf>
    <xf numFmtId="3" fontId="3" fillId="0" borderId="105" xfId="487" applyNumberFormat="1" applyFont="1" applyFill="1" applyBorder="1" applyAlignment="1">
      <alignment wrapText="1"/>
    </xf>
    <xf numFmtId="0" fontId="0" fillId="0" borderId="0" xfId="0" applyFill="1"/>
    <xf numFmtId="3" fontId="3" fillId="0" borderId="30" xfId="487" applyNumberFormat="1" applyFont="1" applyFill="1" applyBorder="1" applyAlignment="1">
      <alignment wrapText="1"/>
    </xf>
    <xf numFmtId="3" fontId="3" fillId="0" borderId="34" xfId="487" applyNumberFormat="1" applyFont="1" applyFill="1" applyBorder="1" applyAlignment="1">
      <alignment wrapText="1"/>
    </xf>
    <xf numFmtId="3" fontId="3" fillId="0" borderId="57" xfId="487" applyNumberFormat="1" applyFont="1" applyFill="1" applyBorder="1" applyAlignment="1">
      <alignment wrapText="1"/>
    </xf>
    <xf numFmtId="3" fontId="3" fillId="0" borderId="35" xfId="487" applyNumberFormat="1" applyFont="1" applyFill="1" applyBorder="1" applyAlignment="1">
      <alignment wrapText="1"/>
    </xf>
    <xf numFmtId="3" fontId="3" fillId="0" borderId="58" xfId="487" applyNumberFormat="1" applyFont="1" applyFill="1" applyBorder="1" applyAlignment="1">
      <alignment wrapText="1"/>
    </xf>
    <xf numFmtId="3" fontId="6" fillId="0" borderId="38" xfId="487" applyNumberFormat="1" applyFont="1" applyFill="1" applyBorder="1" applyAlignment="1">
      <alignment horizontal="right" vertical="center" wrapText="1"/>
    </xf>
    <xf numFmtId="3" fontId="6" fillId="0" borderId="59" xfId="487" applyNumberFormat="1" applyFont="1" applyFill="1" applyBorder="1" applyAlignment="1">
      <alignment wrapText="1"/>
    </xf>
    <xf numFmtId="3" fontId="6" fillId="0" borderId="72" xfId="487" applyNumberFormat="1" applyFont="1" applyFill="1" applyBorder="1" applyAlignment="1">
      <alignment wrapText="1"/>
    </xf>
    <xf numFmtId="3" fontId="6" fillId="0" borderId="60" xfId="487" applyNumberFormat="1" applyFont="1" applyFill="1" applyBorder="1" applyAlignment="1">
      <alignment wrapText="1"/>
    </xf>
    <xf numFmtId="3" fontId="6" fillId="0" borderId="73" xfId="487" applyNumberFormat="1" applyFont="1" applyFill="1" applyBorder="1" applyAlignment="1">
      <alignment wrapText="1"/>
    </xf>
    <xf numFmtId="3" fontId="6" fillId="0" borderId="100" xfId="487" applyNumberFormat="1" applyFont="1" applyFill="1" applyBorder="1" applyAlignment="1">
      <alignment wrapText="1"/>
    </xf>
    <xf numFmtId="3" fontId="8" fillId="0" borderId="69" xfId="487" applyNumberFormat="1" applyFont="1" applyFill="1" applyBorder="1" applyAlignment="1">
      <alignment horizontal="right" vertical="center" wrapText="1"/>
    </xf>
    <xf numFmtId="3" fontId="3" fillId="0" borderId="36" xfId="487" applyNumberFormat="1" applyFont="1" applyFill="1" applyBorder="1" applyAlignment="1">
      <alignment horizontal="right" vertical="center" wrapText="1"/>
    </xf>
    <xf numFmtId="3" fontId="6" fillId="0" borderId="94" xfId="487" applyNumberFormat="1" applyFont="1" applyFill="1" applyBorder="1" applyAlignment="1">
      <alignment horizontal="right" vertical="center" wrapText="1"/>
    </xf>
    <xf numFmtId="3" fontId="8" fillId="0" borderId="69" xfId="487" applyNumberFormat="1" applyFont="1" applyFill="1" applyBorder="1" applyAlignment="1">
      <alignment vertical="center" wrapText="1"/>
    </xf>
    <xf numFmtId="3" fontId="8" fillId="0" borderId="51" xfId="487" applyNumberFormat="1" applyFont="1" applyFill="1" applyBorder="1" applyAlignment="1">
      <alignment vertical="center" wrapText="1"/>
    </xf>
    <xf numFmtId="3" fontId="8" fillId="0" borderId="52" xfId="487" applyNumberFormat="1" applyFont="1" applyFill="1" applyBorder="1" applyAlignment="1">
      <alignment vertical="center" wrapText="1"/>
    </xf>
    <xf numFmtId="3" fontId="8" fillId="0" borderId="61" xfId="487" applyNumberFormat="1" applyFont="1" applyFill="1" applyBorder="1" applyAlignment="1">
      <alignment vertical="center" wrapText="1"/>
    </xf>
    <xf numFmtId="3" fontId="8" fillId="0" borderId="53" xfId="487" applyNumberFormat="1" applyFont="1" applyFill="1" applyBorder="1" applyAlignment="1">
      <alignment vertical="center" wrapText="1"/>
    </xf>
    <xf numFmtId="181" fontId="8" fillId="0" borderId="31" xfId="900" applyNumberFormat="1" applyFont="1" applyFill="1" applyBorder="1" applyAlignment="1">
      <alignment horizontal="right" wrapText="1"/>
    </xf>
    <xf numFmtId="181" fontId="8" fillId="0" borderId="30" xfId="900" applyNumberFormat="1" applyFont="1" applyFill="1" applyBorder="1" applyAlignment="1">
      <alignment horizontal="right" wrapText="1"/>
    </xf>
    <xf numFmtId="181" fontId="8" fillId="0" borderId="34" xfId="900" applyNumberFormat="1" applyFont="1" applyFill="1" applyBorder="1" applyAlignment="1">
      <alignment horizontal="right" wrapText="1"/>
    </xf>
    <xf numFmtId="181" fontId="8" fillId="0" borderId="57" xfId="900" applyNumberFormat="1" applyFont="1" applyFill="1" applyBorder="1" applyAlignment="1">
      <alignment horizontal="right" wrapText="1"/>
    </xf>
    <xf numFmtId="181" fontId="8" fillId="0" borderId="35" xfId="900" applyNumberFormat="1" applyFont="1" applyFill="1" applyBorder="1" applyAlignment="1">
      <alignment horizontal="right" wrapText="1"/>
    </xf>
    <xf numFmtId="0" fontId="8" fillId="0" borderId="38" xfId="0" applyFont="1" applyFill="1" applyBorder="1" applyAlignment="1">
      <alignment vertical="center" wrapText="1"/>
    </xf>
    <xf numFmtId="181" fontId="8" fillId="0" borderId="38" xfId="900" applyNumberFormat="1" applyFont="1" applyFill="1" applyBorder="1" applyAlignment="1">
      <alignment wrapText="1"/>
    </xf>
    <xf numFmtId="181" fontId="8" fillId="0" borderId="37" xfId="900" applyNumberFormat="1" applyFont="1" applyFill="1" applyBorder="1" applyAlignment="1">
      <alignment horizontal="right" wrapText="1"/>
    </xf>
    <xf numFmtId="181" fontId="8" fillId="0" borderId="41" xfId="900" applyNumberFormat="1" applyFont="1" applyFill="1" applyBorder="1" applyAlignment="1">
      <alignment horizontal="right" wrapText="1"/>
    </xf>
    <xf numFmtId="181" fontId="8" fillId="0" borderId="66" xfId="900" applyNumberFormat="1" applyFont="1" applyFill="1" applyBorder="1" applyAlignment="1">
      <alignment horizontal="right" wrapText="1"/>
    </xf>
    <xf numFmtId="181" fontId="8" fillId="0" borderId="42" xfId="900" applyNumberFormat="1" applyFont="1" applyFill="1" applyBorder="1" applyAlignment="1">
      <alignment horizontal="right" wrapText="1"/>
    </xf>
    <xf numFmtId="181" fontId="8" fillId="0" borderId="59" xfId="900" applyNumberFormat="1" applyFont="1" applyFill="1" applyBorder="1" applyAlignment="1">
      <alignment horizontal="right" wrapText="1"/>
    </xf>
    <xf numFmtId="181" fontId="8" fillId="0" borderId="72" xfId="900" applyNumberFormat="1" applyFont="1" applyFill="1" applyBorder="1" applyAlignment="1">
      <alignment horizontal="right" wrapText="1"/>
    </xf>
    <xf numFmtId="181" fontId="8" fillId="0" borderId="60" xfId="900" applyNumberFormat="1" applyFont="1" applyFill="1" applyBorder="1" applyAlignment="1">
      <alignment horizontal="right" wrapText="1"/>
    </xf>
    <xf numFmtId="181" fontId="8" fillId="0" borderId="73" xfId="900" applyNumberFormat="1" applyFont="1" applyFill="1" applyBorder="1" applyAlignment="1">
      <alignment horizontal="right" wrapText="1"/>
    </xf>
    <xf numFmtId="0" fontId="6" fillId="0" borderId="0" xfId="0" applyFont="1" applyFill="1" applyBorder="1" applyAlignment="1">
      <alignment horizontal="center" vertical="center" textRotation="90" wrapText="1"/>
    </xf>
    <xf numFmtId="0" fontId="8" fillId="0" borderId="0" xfId="0" applyFont="1" applyFill="1" applyBorder="1" applyAlignment="1">
      <alignment vertical="center" wrapText="1"/>
    </xf>
    <xf numFmtId="181" fontId="8" fillId="0" borderId="0" xfId="900" applyNumberFormat="1" applyFont="1" applyFill="1" applyBorder="1" applyAlignment="1">
      <alignment wrapText="1"/>
    </xf>
    <xf numFmtId="181" fontId="8" fillId="0" borderId="0" xfId="900" applyNumberFormat="1" applyFont="1" applyFill="1" applyBorder="1" applyAlignment="1">
      <alignment horizontal="right" wrapText="1"/>
    </xf>
    <xf numFmtId="180" fontId="8" fillId="0" borderId="0" xfId="487" applyNumberFormat="1" applyFont="1" applyFill="1" applyBorder="1" applyAlignment="1">
      <alignment wrapText="1"/>
    </xf>
    <xf numFmtId="181" fontId="1" fillId="0" borderId="0" xfId="900" applyNumberFormat="1" applyFont="1"/>
    <xf numFmtId="3" fontId="0" fillId="0" borderId="0" xfId="0" applyNumberFormat="1"/>
    <xf numFmtId="181" fontId="1" fillId="0" borderId="0" xfId="900" applyNumberFormat="1" applyFont="1" applyFill="1"/>
    <xf numFmtId="181" fontId="0" fillId="0" borderId="0" xfId="0" applyNumberFormat="1" applyFill="1"/>
    <xf numFmtId="3" fontId="0" fillId="0" borderId="0" xfId="0" applyNumberFormat="1" applyFill="1"/>
    <xf numFmtId="180" fontId="14" fillId="0" borderId="0" xfId="487" applyNumberFormat="1" applyFont="1"/>
    <xf numFmtId="180" fontId="14" fillId="0" borderId="0" xfId="487" applyNumberFormat="1" applyFont="1" applyFill="1"/>
    <xf numFmtId="9" fontId="14" fillId="0" borderId="0" xfId="900" applyFont="1" applyFill="1"/>
    <xf numFmtId="181" fontId="14" fillId="0" borderId="0" xfId="900" applyNumberFormat="1" applyFont="1" applyFill="1"/>
    <xf numFmtId="180" fontId="79" fillId="0" borderId="0" xfId="487" applyNumberFormat="1" applyFont="1" applyFill="1"/>
    <xf numFmtId="180" fontId="0" fillId="0" borderId="0" xfId="0" applyNumberFormat="1" applyFill="1"/>
    <xf numFmtId="180" fontId="3" fillId="0" borderId="0" xfId="487" applyNumberFormat="1" applyFont="1" applyFill="1" applyAlignment="1">
      <alignment wrapText="1"/>
    </xf>
    <xf numFmtId="180" fontId="53" fillId="0" borderId="0" xfId="487" applyNumberFormat="1" applyFont="1"/>
    <xf numFmtId="180" fontId="4" fillId="0" borderId="0" xfId="487" applyNumberFormat="1" applyFont="1" applyFill="1" applyBorder="1" applyAlignment="1">
      <alignment horizontal="center" wrapText="1"/>
    </xf>
    <xf numFmtId="180" fontId="4" fillId="65" borderId="37" xfId="487" applyNumberFormat="1" applyFont="1" applyFill="1" applyBorder="1" applyAlignment="1">
      <alignment horizontal="center" vertical="center" wrapText="1"/>
    </xf>
    <xf numFmtId="180" fontId="4" fillId="65" borderId="41" xfId="487" applyNumberFormat="1" applyFont="1" applyFill="1" applyBorder="1" applyAlignment="1">
      <alignment horizontal="center" vertical="center" wrapText="1"/>
    </xf>
    <xf numFmtId="180" fontId="4" fillId="65" borderId="50" xfId="487" applyNumberFormat="1" applyFont="1" applyFill="1" applyBorder="1" applyAlignment="1">
      <alignment horizontal="center" vertical="center" wrapText="1"/>
    </xf>
    <xf numFmtId="180" fontId="4" fillId="65" borderId="49" xfId="487" applyNumberFormat="1" applyFont="1" applyFill="1" applyBorder="1" applyAlignment="1">
      <alignment horizontal="center" vertical="center" wrapText="1"/>
    </xf>
    <xf numFmtId="180" fontId="4" fillId="65" borderId="43" xfId="487" applyNumberFormat="1" applyFont="1" applyFill="1" applyBorder="1" applyAlignment="1">
      <alignment horizontal="center" vertical="center" wrapText="1"/>
    </xf>
    <xf numFmtId="180" fontId="4" fillId="65" borderId="59" xfId="487" applyNumberFormat="1" applyFont="1" applyFill="1" applyBorder="1" applyAlignment="1">
      <alignment horizontal="center" vertical="center" wrapText="1"/>
    </xf>
    <xf numFmtId="180" fontId="4" fillId="65" borderId="72" xfId="487" applyNumberFormat="1" applyFont="1" applyFill="1" applyBorder="1" applyAlignment="1">
      <alignment horizontal="center" vertical="center" wrapText="1"/>
    </xf>
    <xf numFmtId="180" fontId="4" fillId="65" borderId="40" xfId="487" applyNumberFormat="1" applyFont="1" applyFill="1" applyBorder="1" applyAlignment="1">
      <alignment horizontal="center" vertical="center" wrapText="1"/>
    </xf>
    <xf numFmtId="180" fontId="4" fillId="65" borderId="38" xfId="487" applyNumberFormat="1" applyFont="1" applyFill="1" applyBorder="1" applyAlignment="1">
      <alignment horizontal="center" vertical="center" wrapText="1"/>
    </xf>
    <xf numFmtId="180" fontId="3" fillId="0" borderId="69" xfId="487" applyNumberFormat="1" applyFont="1" applyFill="1" applyBorder="1" applyAlignment="1">
      <alignment vertical="center" wrapText="1"/>
    </xf>
    <xf numFmtId="180" fontId="3" fillId="0" borderId="51" xfId="487" applyNumberFormat="1" applyFont="1" applyFill="1" applyBorder="1" applyAlignment="1">
      <alignment wrapText="1"/>
    </xf>
    <xf numFmtId="180" fontId="3" fillId="0" borderId="52" xfId="487" applyNumberFormat="1" applyFont="1" applyFill="1" applyBorder="1" applyAlignment="1">
      <alignment wrapText="1"/>
    </xf>
    <xf numFmtId="180" fontId="3" fillId="0" borderId="53" xfId="487" applyNumberFormat="1" applyFont="1" applyFill="1" applyBorder="1" applyAlignment="1">
      <alignment wrapText="1"/>
    </xf>
    <xf numFmtId="180" fontId="53" fillId="0" borderId="51" xfId="487" applyNumberFormat="1" applyFont="1" applyBorder="1"/>
    <xf numFmtId="180" fontId="53" fillId="0" borderId="52" xfId="487" applyNumberFormat="1" applyFont="1" applyBorder="1"/>
    <xf numFmtId="180" fontId="53" fillId="0" borderId="53" xfId="487" applyNumberFormat="1" applyFont="1" applyBorder="1"/>
    <xf numFmtId="180" fontId="53" fillId="0" borderId="51" xfId="487" applyNumberFormat="1" applyFont="1" applyFill="1" applyBorder="1"/>
    <xf numFmtId="180" fontId="53" fillId="0" borderId="52" xfId="487" applyNumberFormat="1" applyFont="1" applyFill="1" applyBorder="1"/>
    <xf numFmtId="180" fontId="53" fillId="0" borderId="53" xfId="487" applyNumberFormat="1" applyFont="1" applyFill="1" applyBorder="1"/>
    <xf numFmtId="180" fontId="53" fillId="0" borderId="105" xfId="487" applyNumberFormat="1" applyFont="1" applyFill="1" applyBorder="1"/>
    <xf numFmtId="180" fontId="53" fillId="0" borderId="61" xfId="487" applyNumberFormat="1" applyFont="1" applyFill="1" applyBorder="1"/>
    <xf numFmtId="180" fontId="53" fillId="0" borderId="31" xfId="487" applyNumberFormat="1" applyFont="1" applyFill="1" applyBorder="1"/>
    <xf numFmtId="180" fontId="53" fillId="0" borderId="35" xfId="487" applyNumberFormat="1" applyFont="1" applyFill="1" applyBorder="1"/>
    <xf numFmtId="180" fontId="53" fillId="0" borderId="57" xfId="487" applyNumberFormat="1" applyFont="1" applyFill="1" applyBorder="1"/>
    <xf numFmtId="180" fontId="53" fillId="0" borderId="0" xfId="487" applyNumberFormat="1" applyFont="1" applyFill="1"/>
    <xf numFmtId="180" fontId="3" fillId="0" borderId="31" xfId="487" applyNumberFormat="1" applyFont="1" applyFill="1" applyBorder="1" applyAlignment="1">
      <alignment vertical="center" wrapText="1"/>
    </xf>
    <xf numFmtId="180" fontId="3" fillId="0" borderId="30" xfId="487" applyNumberFormat="1" applyFont="1" applyFill="1" applyBorder="1" applyAlignment="1">
      <alignment wrapText="1"/>
    </xf>
    <xf numFmtId="180" fontId="3" fillId="0" borderId="34" xfId="487" applyNumberFormat="1" applyFont="1" applyFill="1" applyBorder="1" applyAlignment="1">
      <alignment wrapText="1"/>
    </xf>
    <xf numFmtId="180" fontId="3" fillId="0" borderId="35" xfId="487" applyNumberFormat="1" applyFont="1" applyFill="1" applyBorder="1" applyAlignment="1">
      <alignment wrapText="1"/>
    </xf>
    <xf numFmtId="180" fontId="53" fillId="0" borderId="30" xfId="487" applyNumberFormat="1" applyFont="1" applyFill="1" applyBorder="1"/>
    <xf numFmtId="180" fontId="53" fillId="0" borderId="34" xfId="487" applyNumberFormat="1" applyFont="1" applyFill="1" applyBorder="1"/>
    <xf numFmtId="180" fontId="53" fillId="0" borderId="58" xfId="487" applyNumberFormat="1" applyFont="1" applyFill="1" applyBorder="1"/>
    <xf numFmtId="180" fontId="3" fillId="0" borderId="33" xfId="487" applyNumberFormat="1" applyFont="1" applyFill="1" applyBorder="1" applyAlignment="1">
      <alignment wrapText="1"/>
    </xf>
    <xf numFmtId="180" fontId="3" fillId="0" borderId="34" xfId="487" applyNumberFormat="1" applyFont="1" applyFill="1" applyBorder="1" applyAlignment="1"/>
    <xf numFmtId="180" fontId="53" fillId="0" borderId="33" xfId="487" applyNumberFormat="1" applyFont="1" applyFill="1" applyBorder="1"/>
    <xf numFmtId="180" fontId="4" fillId="0" borderId="38" xfId="487" applyNumberFormat="1" applyFont="1" applyFill="1" applyBorder="1" applyAlignment="1">
      <alignment vertical="center" wrapText="1"/>
    </xf>
    <xf numFmtId="180" fontId="4" fillId="0" borderId="59" xfId="487" applyNumberFormat="1" applyFont="1" applyFill="1" applyBorder="1" applyAlignment="1">
      <alignment wrapText="1"/>
    </xf>
    <xf numFmtId="180" fontId="4" fillId="0" borderId="72" xfId="487" applyNumberFormat="1" applyFont="1" applyFill="1" applyBorder="1" applyAlignment="1">
      <alignment wrapText="1"/>
    </xf>
    <xf numFmtId="180" fontId="4" fillId="0" borderId="73" xfId="487" applyNumberFormat="1" applyFont="1" applyFill="1" applyBorder="1" applyAlignment="1">
      <alignment wrapText="1"/>
    </xf>
    <xf numFmtId="180" fontId="4" fillId="0" borderId="100" xfId="487" applyNumberFormat="1" applyFont="1" applyFill="1" applyBorder="1" applyAlignment="1">
      <alignment wrapText="1"/>
    </xf>
    <xf numFmtId="180" fontId="4" fillId="0" borderId="60" xfId="487" applyNumberFormat="1" applyFont="1" applyFill="1" applyBorder="1" applyAlignment="1">
      <alignment wrapText="1"/>
    </xf>
    <xf numFmtId="180" fontId="53" fillId="0" borderId="24" xfId="487" applyNumberFormat="1" applyFont="1" applyFill="1" applyBorder="1"/>
    <xf numFmtId="180" fontId="3" fillId="0" borderId="27" xfId="487" applyNumberFormat="1" applyFont="1" applyFill="1" applyBorder="1" applyAlignment="1">
      <alignment wrapText="1"/>
    </xf>
    <xf numFmtId="180" fontId="53" fillId="0" borderId="28" xfId="487" applyNumberFormat="1" applyFont="1" applyFill="1" applyBorder="1"/>
    <xf numFmtId="37" fontId="53" fillId="0" borderId="92" xfId="487" applyNumberFormat="1" applyFont="1" applyFill="1" applyBorder="1"/>
    <xf numFmtId="180" fontId="3" fillId="0" borderId="28" xfId="487" applyNumberFormat="1" applyFont="1" applyFill="1" applyBorder="1" applyAlignment="1">
      <alignment wrapText="1"/>
    </xf>
    <xf numFmtId="180" fontId="53" fillId="0" borderId="92" xfId="487" applyNumberFormat="1" applyFont="1" applyFill="1" applyBorder="1" applyAlignment="1">
      <alignment horizontal="center"/>
    </xf>
    <xf numFmtId="180" fontId="53" fillId="0" borderId="57" xfId="487" applyNumberFormat="1" applyFont="1" applyFill="1" applyBorder="1" applyAlignment="1">
      <alignment horizontal="center"/>
    </xf>
    <xf numFmtId="37" fontId="3" fillId="0" borderId="34" xfId="487" applyNumberFormat="1" applyFont="1" applyFill="1" applyBorder="1" applyAlignment="1">
      <alignment wrapText="1"/>
    </xf>
    <xf numFmtId="180" fontId="3" fillId="0" borderId="34" xfId="487" applyNumberFormat="1" applyFont="1" applyFill="1" applyBorder="1" applyAlignment="1">
      <alignment horizontal="center"/>
    </xf>
    <xf numFmtId="180" fontId="4" fillId="0" borderId="0" xfId="487" applyNumberFormat="1" applyFont="1" applyFill="1" applyBorder="1" applyAlignment="1">
      <alignment horizontal="center" vertical="center" textRotation="90" wrapText="1"/>
    </xf>
    <xf numFmtId="180" fontId="3" fillId="0" borderId="0" xfId="487" applyNumberFormat="1" applyFont="1" applyFill="1" applyBorder="1" applyAlignment="1">
      <alignment vertical="center" wrapText="1"/>
    </xf>
    <xf numFmtId="180" fontId="3" fillId="0" borderId="0" xfId="487" applyNumberFormat="1" applyFont="1" applyFill="1" applyBorder="1" applyAlignment="1">
      <alignment wrapText="1"/>
    </xf>
    <xf numFmtId="180" fontId="3" fillId="0" borderId="0" xfId="487" applyNumberFormat="1" applyFont="1" applyFill="1" applyBorder="1" applyAlignment="1">
      <alignment horizontal="right" wrapText="1"/>
    </xf>
    <xf numFmtId="180" fontId="81" fillId="0" borderId="0" xfId="487" applyNumberFormat="1" applyFont="1" applyFill="1"/>
    <xf numFmtId="180" fontId="80" fillId="0" borderId="0" xfId="487" applyNumberFormat="1" applyFont="1" applyFill="1"/>
    <xf numFmtId="180" fontId="82" fillId="0" borderId="0" xfId="487" applyNumberFormat="1" applyFont="1" applyFill="1"/>
    <xf numFmtId="180" fontId="83" fillId="0" borderId="0" xfId="487" applyNumberFormat="1" applyFont="1" applyFill="1"/>
    <xf numFmtId="0" fontId="8" fillId="0" borderId="0" xfId="740" applyFont="1"/>
    <xf numFmtId="0" fontId="8" fillId="0" borderId="0" xfId="740" applyFont="1" applyAlignment="1">
      <alignment horizontal="center"/>
    </xf>
    <xf numFmtId="0" fontId="6" fillId="0" borderId="10" xfId="740" applyFont="1" applyBorder="1" applyAlignment="1">
      <alignment horizontal="center" wrapText="1"/>
    </xf>
    <xf numFmtId="0" fontId="6" fillId="0" borderId="0" xfId="740" applyFont="1" applyAlignment="1">
      <alignment horizontal="center" wrapText="1"/>
    </xf>
    <xf numFmtId="49" fontId="6" fillId="0" borderId="72" xfId="740" applyNumberFormat="1" applyFont="1" applyBorder="1" applyAlignment="1">
      <alignment horizontal="center" vertical="center" wrapText="1"/>
    </xf>
    <xf numFmtId="49" fontId="6" fillId="0" borderId="19" xfId="740" applyNumberFormat="1" applyFont="1" applyBorder="1" applyAlignment="1">
      <alignment horizontal="center" vertical="center" wrapText="1"/>
    </xf>
    <xf numFmtId="49" fontId="6" fillId="0" borderId="15" xfId="740" applyNumberFormat="1" applyFont="1" applyBorder="1" applyAlignment="1">
      <alignment horizontal="center" vertical="center" wrapText="1"/>
    </xf>
    <xf numFmtId="49" fontId="6" fillId="0" borderId="14" xfId="740" applyNumberFormat="1" applyFont="1" applyBorder="1" applyAlignment="1">
      <alignment horizontal="center" vertical="center" wrapText="1"/>
    </xf>
    <xf numFmtId="0" fontId="6" fillId="0" borderId="26" xfId="740" applyFont="1" applyBorder="1" applyAlignment="1">
      <alignment horizontal="center" vertical="center" wrapText="1"/>
    </xf>
    <xf numFmtId="3" fontId="8" fillId="0" borderId="27" xfId="740" applyNumberFormat="1" applyFont="1" applyBorder="1" applyAlignment="1">
      <alignment horizontal="center"/>
    </xf>
    <xf numFmtId="3" fontId="8" fillId="0" borderId="27" xfId="740" applyNumberFormat="1" applyFont="1" applyFill="1" applyBorder="1" applyAlignment="1">
      <alignment horizontal="center" vertical="center" wrapText="1"/>
    </xf>
    <xf numFmtId="3" fontId="3" fillId="0" borderId="27" xfId="740" applyNumberFormat="1" applyFont="1" applyFill="1" applyBorder="1" applyAlignment="1">
      <alignment horizontal="center" vertical="center" wrapText="1"/>
    </xf>
    <xf numFmtId="3" fontId="8" fillId="0" borderId="53" xfId="740" applyNumberFormat="1" applyFont="1" applyBorder="1" applyAlignment="1">
      <alignment horizontal="center"/>
    </xf>
    <xf numFmtId="181" fontId="8" fillId="0" borderId="68" xfId="740" applyNumberFormat="1" applyFont="1" applyBorder="1" applyAlignment="1">
      <alignment horizontal="center"/>
    </xf>
    <xf numFmtId="181" fontId="8" fillId="0" borderId="61" xfId="740" applyNumberFormat="1" applyFont="1" applyBorder="1" applyAlignment="1">
      <alignment horizontal="center"/>
    </xf>
    <xf numFmtId="3" fontId="8" fillId="0" borderId="34" xfId="740" applyNumberFormat="1" applyFont="1" applyBorder="1" applyAlignment="1">
      <alignment horizontal="center"/>
    </xf>
    <xf numFmtId="3" fontId="8" fillId="0" borderId="33" xfId="740" applyNumberFormat="1" applyFont="1" applyBorder="1" applyAlignment="1">
      <alignment horizontal="center"/>
    </xf>
    <xf numFmtId="3" fontId="8" fillId="0" borderId="28" xfId="740" applyNumberFormat="1" applyFont="1" applyBorder="1" applyAlignment="1">
      <alignment horizontal="center"/>
    </xf>
    <xf numFmtId="181" fontId="8" fillId="0" borderId="92" xfId="740" applyNumberFormat="1" applyFont="1" applyBorder="1" applyAlignment="1">
      <alignment horizontal="center"/>
    </xf>
    <xf numFmtId="0" fontId="6" fillId="0" borderId="50" xfId="740" applyFont="1" applyFill="1" applyBorder="1" applyAlignment="1">
      <alignment horizontal="center" vertical="center" wrapText="1"/>
    </xf>
    <xf numFmtId="3" fontId="8" fillId="0" borderId="72" xfId="740" applyNumberFormat="1" applyFont="1" applyBorder="1" applyAlignment="1">
      <alignment horizontal="center"/>
    </xf>
    <xf numFmtId="3" fontId="8" fillId="0" borderId="40" xfId="740" applyNumberFormat="1" applyFont="1" applyBorder="1" applyAlignment="1">
      <alignment horizontal="center"/>
    </xf>
    <xf numFmtId="3" fontId="8" fillId="0" borderId="59" xfId="740" applyNumberFormat="1" applyFont="1" applyBorder="1" applyAlignment="1">
      <alignment horizontal="center"/>
    </xf>
    <xf numFmtId="3" fontId="8" fillId="0" borderId="73" xfId="740" applyNumberFormat="1" applyFont="1" applyBorder="1" applyAlignment="1">
      <alignment horizontal="center"/>
    </xf>
    <xf numFmtId="181" fontId="8" fillId="0" borderId="59" xfId="740" applyNumberFormat="1" applyFont="1" applyBorder="1" applyAlignment="1">
      <alignment horizontal="center"/>
    </xf>
    <xf numFmtId="181" fontId="8" fillId="0" borderId="100" xfId="740" applyNumberFormat="1" applyFont="1" applyBorder="1" applyAlignment="1">
      <alignment horizontal="center"/>
    </xf>
    <xf numFmtId="181" fontId="8" fillId="0" borderId="60" xfId="740" applyNumberFormat="1" applyFont="1" applyBorder="1" applyAlignment="1">
      <alignment horizontal="center"/>
    </xf>
    <xf numFmtId="0" fontId="6" fillId="0" borderId="63" xfId="740" applyFont="1" applyFill="1" applyBorder="1" applyAlignment="1">
      <alignment horizontal="center" vertical="center" wrapText="1"/>
    </xf>
    <xf numFmtId="3" fontId="3" fillId="0" borderId="52" xfId="740" applyNumberFormat="1" applyFont="1" applyBorder="1" applyAlignment="1">
      <alignment horizontal="center"/>
    </xf>
    <xf numFmtId="3" fontId="8" fillId="0" borderId="75" xfId="740" applyNumberFormat="1" applyFont="1" applyBorder="1" applyAlignment="1">
      <alignment horizontal="center"/>
    </xf>
    <xf numFmtId="0" fontId="6" fillId="0" borderId="33" xfId="740" applyFont="1" applyFill="1" applyBorder="1" applyAlignment="1">
      <alignment horizontal="center" vertical="center" wrapText="1"/>
    </xf>
    <xf numFmtId="3" fontId="8" fillId="0" borderId="34" xfId="740" applyNumberFormat="1" applyFont="1" applyBorder="1" applyAlignment="1">
      <alignment horizontal="center" vertical="center" wrapText="1"/>
    </xf>
    <xf numFmtId="3" fontId="3" fillId="0" borderId="27" xfId="740" applyNumberFormat="1" applyFont="1" applyBorder="1" applyAlignment="1">
      <alignment horizontal="center"/>
    </xf>
    <xf numFmtId="3" fontId="8" fillId="0" borderId="34" xfId="740" applyNumberFormat="1" applyFont="1" applyBorder="1" applyAlignment="1">
      <alignment horizontal="center" vertical="center"/>
    </xf>
    <xf numFmtId="3" fontId="8" fillId="0" borderId="33" xfId="740" applyNumberFormat="1" applyFont="1" applyBorder="1" applyAlignment="1">
      <alignment horizontal="center" vertical="center"/>
    </xf>
    <xf numFmtId="3" fontId="3" fillId="0" borderId="34" xfId="740" applyNumberFormat="1" applyFont="1" applyBorder="1" applyAlignment="1">
      <alignment horizontal="center"/>
    </xf>
    <xf numFmtId="3" fontId="8" fillId="0" borderId="35" xfId="740" applyNumberFormat="1" applyFont="1" applyBorder="1" applyAlignment="1">
      <alignment horizontal="center"/>
    </xf>
    <xf numFmtId="0" fontId="6" fillId="0" borderId="17" xfId="740" applyFont="1" applyFill="1" applyBorder="1" applyAlignment="1">
      <alignment horizontal="center" vertical="center" wrapText="1"/>
    </xf>
    <xf numFmtId="3" fontId="8" fillId="0" borderId="71" xfId="740" applyNumberFormat="1" applyFont="1" applyBorder="1" applyAlignment="1">
      <alignment horizontal="center"/>
    </xf>
    <xf numFmtId="3" fontId="8" fillId="0" borderId="71" xfId="740" applyNumberFormat="1" applyFont="1" applyBorder="1" applyAlignment="1">
      <alignment horizontal="center" vertical="center" wrapText="1"/>
    </xf>
    <xf numFmtId="3" fontId="3" fillId="0" borderId="71" xfId="740" applyNumberFormat="1" applyFont="1" applyBorder="1" applyAlignment="1">
      <alignment horizontal="center"/>
    </xf>
    <xf numFmtId="3" fontId="8" fillId="0" borderId="17" xfId="740" applyNumberFormat="1" applyFont="1" applyBorder="1" applyAlignment="1">
      <alignment horizontal="center"/>
    </xf>
    <xf numFmtId="3" fontId="8" fillId="0" borderId="96" xfId="740" applyNumberFormat="1" applyFont="1" applyBorder="1" applyAlignment="1">
      <alignment horizontal="center"/>
    </xf>
    <xf numFmtId="3" fontId="8" fillId="0" borderId="22" xfId="740" applyNumberFormat="1" applyFont="1" applyBorder="1" applyAlignment="1">
      <alignment horizontal="center"/>
    </xf>
    <xf numFmtId="3" fontId="8" fillId="0" borderId="52" xfId="740" applyNumberFormat="1" applyFont="1" applyBorder="1" applyAlignment="1">
      <alignment horizontal="center" vertical="center"/>
    </xf>
    <xf numFmtId="3" fontId="8" fillId="0" borderId="52" xfId="740" applyNumberFormat="1" applyFont="1" applyBorder="1" applyAlignment="1">
      <alignment horizontal="center" vertical="center" wrapText="1"/>
    </xf>
    <xf numFmtId="3" fontId="8" fillId="0" borderId="53" xfId="740" applyNumberFormat="1" applyFont="1" applyBorder="1" applyAlignment="1">
      <alignment horizontal="center" vertical="center"/>
    </xf>
    <xf numFmtId="3" fontId="8" fillId="0" borderId="52" xfId="740" applyNumberFormat="1" applyFont="1" applyBorder="1" applyAlignment="1">
      <alignment horizontal="center"/>
    </xf>
    <xf numFmtId="0" fontId="6" fillId="0" borderId="26" xfId="740" applyFont="1" applyFill="1" applyBorder="1" applyAlignment="1">
      <alignment horizontal="center" vertical="center" wrapText="1"/>
    </xf>
    <xf numFmtId="3" fontId="8" fillId="0" borderId="27" xfId="740" applyNumberFormat="1" applyFont="1" applyBorder="1" applyAlignment="1">
      <alignment horizontal="center" vertical="center"/>
    </xf>
    <xf numFmtId="3" fontId="8" fillId="0" borderId="27" xfId="740" applyNumberFormat="1" applyFont="1" applyBorder="1" applyAlignment="1">
      <alignment horizontal="center" vertical="center" wrapText="1"/>
    </xf>
    <xf numFmtId="3" fontId="3" fillId="0" borderId="27" xfId="740" applyNumberFormat="1" applyFont="1" applyBorder="1" applyAlignment="1">
      <alignment horizontal="center" vertical="center"/>
    </xf>
    <xf numFmtId="3" fontId="8" fillId="0" borderId="75" xfId="740" applyNumberFormat="1" applyFont="1" applyBorder="1" applyAlignment="1">
      <alignment horizontal="center" vertical="center"/>
    </xf>
    <xf numFmtId="3" fontId="8" fillId="0" borderId="28" xfId="740" applyNumberFormat="1" applyFont="1" applyBorder="1" applyAlignment="1">
      <alignment horizontal="center" vertical="center"/>
    </xf>
    <xf numFmtId="3" fontId="8" fillId="0" borderId="72" xfId="740" applyNumberFormat="1" applyFont="1" applyBorder="1" applyAlignment="1">
      <alignment horizontal="center" vertical="center"/>
    </xf>
    <xf numFmtId="3" fontId="8" fillId="0" borderId="72" xfId="740" applyNumberFormat="1" applyFont="1" applyBorder="1" applyAlignment="1">
      <alignment horizontal="center" vertical="center" wrapText="1"/>
    </xf>
    <xf numFmtId="3" fontId="8" fillId="0" borderId="50" xfId="740" applyNumberFormat="1" applyFont="1" applyBorder="1" applyAlignment="1">
      <alignment horizontal="center" vertical="center"/>
    </xf>
    <xf numFmtId="3" fontId="8" fillId="0" borderId="39" xfId="740" applyNumberFormat="1" applyFont="1" applyBorder="1" applyAlignment="1">
      <alignment horizontal="center"/>
    </xf>
    <xf numFmtId="3" fontId="8" fillId="0" borderId="100" xfId="740" applyNumberFormat="1" applyFont="1" applyBorder="1" applyAlignment="1">
      <alignment horizontal="center"/>
    </xf>
    <xf numFmtId="3" fontId="4" fillId="0" borderId="19" xfId="740" applyNumberFormat="1" applyFont="1" applyBorder="1" applyAlignment="1">
      <alignment horizontal="center" vertical="center"/>
    </xf>
    <xf numFmtId="3" fontId="4" fillId="0" borderId="14" xfId="740" applyNumberFormat="1" applyFont="1" applyBorder="1" applyAlignment="1">
      <alignment horizontal="center" vertical="center" wrapText="1"/>
    </xf>
    <xf numFmtId="3" fontId="4" fillId="0" borderId="19" xfId="740" applyNumberFormat="1" applyFont="1" applyBorder="1" applyAlignment="1">
      <alignment horizontal="center" vertical="center" wrapText="1"/>
    </xf>
    <xf numFmtId="3" fontId="4" fillId="0" borderId="15" xfId="740" applyNumberFormat="1" applyFont="1" applyBorder="1" applyAlignment="1">
      <alignment horizontal="center" vertical="center"/>
    </xf>
    <xf numFmtId="3" fontId="4" fillId="0" borderId="16" xfId="740" applyNumberFormat="1" applyFont="1" applyBorder="1" applyAlignment="1">
      <alignment horizontal="center"/>
    </xf>
    <xf numFmtId="3" fontId="4" fillId="0" borderId="19" xfId="740" applyNumberFormat="1" applyFont="1" applyBorder="1" applyAlignment="1">
      <alignment horizontal="center"/>
    </xf>
    <xf numFmtId="3" fontId="4" fillId="0" borderId="20" xfId="740" applyNumberFormat="1" applyFont="1" applyBorder="1" applyAlignment="1">
      <alignment horizontal="center"/>
    </xf>
    <xf numFmtId="181" fontId="4" fillId="0" borderId="16" xfId="740" applyNumberFormat="1" applyFont="1" applyBorder="1" applyAlignment="1">
      <alignment horizontal="center"/>
    </xf>
    <xf numFmtId="181" fontId="4" fillId="0" borderId="18" xfId="740" applyNumberFormat="1" applyFont="1" applyBorder="1" applyAlignment="1">
      <alignment horizontal="center"/>
    </xf>
    <xf numFmtId="181" fontId="4" fillId="0" borderId="76" xfId="740" applyNumberFormat="1" applyFont="1" applyBorder="1" applyAlignment="1">
      <alignment horizontal="center"/>
    </xf>
    <xf numFmtId="181" fontId="8" fillId="0" borderId="0" xfId="740" applyNumberFormat="1" applyFont="1"/>
    <xf numFmtId="181" fontId="6" fillId="0" borderId="0" xfId="740" applyNumberFormat="1" applyFont="1" applyBorder="1" applyAlignment="1">
      <alignment vertical="center" wrapText="1"/>
    </xf>
    <xf numFmtId="181" fontId="6" fillId="0" borderId="0" xfId="740" applyNumberFormat="1" applyFont="1" applyBorder="1" applyAlignment="1">
      <alignment horizontal="center" vertical="center" wrapText="1"/>
    </xf>
    <xf numFmtId="181" fontId="8" fillId="0" borderId="0" xfId="740" applyNumberFormat="1" applyFont="1" applyBorder="1" applyAlignment="1">
      <alignment horizontal="center" vertical="center"/>
    </xf>
    <xf numFmtId="3" fontId="8" fillId="0" borderId="0" xfId="740" applyNumberFormat="1" applyFont="1"/>
    <xf numFmtId="0" fontId="8" fillId="0" borderId="0" xfId="740" applyFont="1" applyBorder="1"/>
    <xf numFmtId="0" fontId="8" fillId="0" borderId="0" xfId="740" applyFont="1" applyBorder="1" applyAlignment="1">
      <alignment horizontal="center"/>
    </xf>
    <xf numFmtId="0" fontId="84" fillId="0" borderId="0" xfId="740" applyFont="1" applyBorder="1" applyAlignment="1">
      <alignment horizontal="center" vertical="center" wrapText="1"/>
    </xf>
    <xf numFmtId="181" fontId="85" fillId="0" borderId="0" xfId="740" applyNumberFormat="1" applyFont="1" applyBorder="1" applyAlignment="1">
      <alignment horizontal="center" vertical="center"/>
    </xf>
    <xf numFmtId="181" fontId="84" fillId="0" borderId="0" xfId="740" applyNumberFormat="1" applyFont="1" applyBorder="1" applyAlignment="1">
      <alignment horizontal="center" vertical="center"/>
    </xf>
    <xf numFmtId="181" fontId="85" fillId="0" borderId="0" xfId="740" applyNumberFormat="1" applyFont="1" applyFill="1" applyBorder="1" applyAlignment="1">
      <alignment horizontal="center" vertical="center"/>
    </xf>
    <xf numFmtId="0" fontId="86" fillId="0" borderId="0" xfId="740" applyFont="1"/>
    <xf numFmtId="0" fontId="8" fillId="0" borderId="0" xfId="0" applyFont="1"/>
    <xf numFmtId="0" fontId="8" fillId="0" borderId="0" xfId="0" applyFont="1" applyAlignment="1">
      <alignment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28" xfId="0" applyFont="1" applyBorder="1" applyAlignment="1">
      <alignment horizontal="center" vertical="center" wrapText="1"/>
    </xf>
    <xf numFmtId="181" fontId="8" fillId="0" borderId="23" xfId="0" applyNumberFormat="1" applyFont="1" applyBorder="1" applyAlignment="1">
      <alignment vertical="center" wrapText="1"/>
    </xf>
    <xf numFmtId="181" fontId="8" fillId="0" borderId="27" xfId="0" applyNumberFormat="1" applyFont="1" applyBorder="1" applyAlignment="1">
      <alignment vertical="center" wrapText="1"/>
    </xf>
    <xf numFmtId="181" fontId="8" fillId="0" borderId="28" xfId="0" applyNumberFormat="1" applyFont="1" applyBorder="1" applyAlignment="1">
      <alignment vertical="center" wrapText="1"/>
    </xf>
    <xf numFmtId="181" fontId="8" fillId="0" borderId="0" xfId="0" applyNumberFormat="1" applyFont="1" applyAlignment="1">
      <alignment wrapText="1"/>
    </xf>
    <xf numFmtId="10" fontId="8" fillId="0" borderId="34" xfId="0" applyNumberFormat="1" applyFont="1" applyBorder="1" applyAlignment="1">
      <alignment wrapText="1"/>
    </xf>
    <xf numFmtId="0" fontId="6" fillId="0" borderId="35" xfId="0" applyFont="1" applyBorder="1" applyAlignment="1">
      <alignment horizontal="center" vertical="center" wrapText="1"/>
    </xf>
    <xf numFmtId="181" fontId="8" fillId="0" borderId="30" xfId="0" applyNumberFormat="1" applyFont="1" applyBorder="1" applyAlignment="1">
      <alignment vertical="center" wrapText="1"/>
    </xf>
    <xf numFmtId="181" fontId="8" fillId="0" borderId="34" xfId="0" applyNumberFormat="1" applyFont="1" applyBorder="1" applyAlignment="1">
      <alignment vertical="center" wrapText="1"/>
    </xf>
    <xf numFmtId="181" fontId="8" fillId="0" borderId="35" xfId="0" applyNumberFormat="1" applyFont="1" applyBorder="1" applyAlignment="1">
      <alignment vertical="center" wrapText="1"/>
    </xf>
    <xf numFmtId="0" fontId="6" fillId="0" borderId="42" xfId="0" applyFont="1" applyFill="1" applyBorder="1" applyAlignment="1">
      <alignment horizontal="center" vertical="center" wrapText="1"/>
    </xf>
    <xf numFmtId="181" fontId="8" fillId="0" borderId="37" xfId="0" applyNumberFormat="1" applyFont="1" applyBorder="1" applyAlignment="1">
      <alignment vertical="center" wrapText="1"/>
    </xf>
    <xf numFmtId="181" fontId="8" fillId="0" borderId="41" xfId="0" applyNumberFormat="1" applyFont="1" applyFill="1" applyBorder="1" applyAlignment="1">
      <alignment vertical="center" wrapText="1"/>
    </xf>
    <xf numFmtId="181" fontId="8" fillId="0" borderId="42" xfId="0" applyNumberFormat="1" applyFont="1" applyBorder="1" applyAlignment="1">
      <alignment vertical="center" wrapText="1"/>
    </xf>
    <xf numFmtId="10" fontId="8" fillId="66" borderId="34" xfId="0" applyNumberFormat="1" applyFont="1" applyFill="1" applyBorder="1" applyAlignment="1">
      <alignment wrapText="1"/>
    </xf>
    <xf numFmtId="10" fontId="8" fillId="67" borderId="34" xfId="0" applyNumberFormat="1" applyFont="1" applyFill="1" applyBorder="1" applyAlignment="1">
      <alignment wrapText="1"/>
    </xf>
    <xf numFmtId="0" fontId="6" fillId="0" borderId="53" xfId="0" applyFont="1" applyFill="1" applyBorder="1" applyAlignment="1">
      <alignment horizontal="center" vertical="center" wrapText="1"/>
    </xf>
    <xf numFmtId="181" fontId="8" fillId="0" borderId="51" xfId="0" applyNumberFormat="1" applyFont="1" applyBorder="1" applyAlignment="1">
      <alignment vertical="center" wrapText="1"/>
    </xf>
    <xf numFmtId="181" fontId="8" fillId="0" borderId="52" xfId="0" applyNumberFormat="1" applyFont="1" applyBorder="1" applyAlignment="1">
      <alignment vertical="center" wrapText="1"/>
    </xf>
    <xf numFmtId="181" fontId="8" fillId="0" borderId="53" xfId="0" applyNumberFormat="1" applyFont="1" applyBorder="1" applyAlignment="1">
      <alignment vertical="center" wrapText="1"/>
    </xf>
    <xf numFmtId="0" fontId="6" fillId="0" borderId="35" xfId="0" applyFont="1" applyFill="1" applyBorder="1" applyAlignment="1">
      <alignment horizontal="center" vertical="center" wrapText="1"/>
    </xf>
    <xf numFmtId="0" fontId="6" fillId="0" borderId="73" xfId="0" applyFont="1" applyFill="1" applyBorder="1" applyAlignment="1">
      <alignment horizontal="center" vertical="center" wrapText="1"/>
    </xf>
    <xf numFmtId="181" fontId="8" fillId="0" borderId="59" xfId="0" applyNumberFormat="1" applyFont="1" applyBorder="1" applyAlignment="1">
      <alignment vertical="center" wrapText="1"/>
    </xf>
    <xf numFmtId="181" fontId="8" fillId="0" borderId="72" xfId="0" applyNumberFormat="1" applyFont="1" applyBorder="1" applyAlignment="1">
      <alignment vertical="center" wrapText="1"/>
    </xf>
    <xf numFmtId="181" fontId="8" fillId="0" borderId="73" xfId="0" applyNumberFormat="1" applyFont="1" applyBorder="1" applyAlignment="1">
      <alignment vertical="center" wrapText="1"/>
    </xf>
    <xf numFmtId="0" fontId="6" fillId="0" borderId="28" xfId="0" applyFont="1" applyFill="1" applyBorder="1" applyAlignment="1">
      <alignment horizontal="center" vertical="center" wrapText="1"/>
    </xf>
    <xf numFmtId="181" fontId="8" fillId="0" borderId="23" xfId="0" applyNumberFormat="1" applyFont="1" applyFill="1" applyBorder="1" applyAlignment="1">
      <alignment vertical="center" wrapText="1"/>
    </xf>
    <xf numFmtId="181" fontId="8" fillId="0" borderId="27" xfId="0" applyNumberFormat="1" applyFont="1" applyFill="1" applyBorder="1" applyAlignment="1">
      <alignment vertical="center" wrapText="1"/>
    </xf>
    <xf numFmtId="181" fontId="8" fillId="0" borderId="24" xfId="0" applyNumberFormat="1" applyFont="1" applyFill="1" applyBorder="1" applyAlignment="1">
      <alignment vertical="center" wrapText="1"/>
    </xf>
    <xf numFmtId="181" fontId="8" fillId="0" borderId="34" xfId="0" applyNumberFormat="1" applyFont="1" applyFill="1" applyBorder="1" applyAlignment="1">
      <alignment vertical="center" wrapText="1"/>
    </xf>
    <xf numFmtId="181" fontId="8" fillId="0" borderId="68" xfId="0" applyNumberFormat="1" applyFont="1" applyFill="1" applyBorder="1" applyAlignment="1">
      <alignment vertical="center" wrapText="1"/>
    </xf>
    <xf numFmtId="0" fontId="6" fillId="0" borderId="73" xfId="0" applyFont="1" applyBorder="1" applyAlignment="1">
      <alignment horizontal="center" vertical="center" wrapText="1"/>
    </xf>
    <xf numFmtId="181" fontId="8" fillId="0" borderId="70" xfId="0" applyNumberFormat="1" applyFont="1" applyFill="1" applyBorder="1" applyAlignment="1">
      <alignment vertical="center" wrapText="1"/>
    </xf>
    <xf numFmtId="181" fontId="8" fillId="0" borderId="71" xfId="0" applyNumberFormat="1" applyFont="1" applyFill="1" applyBorder="1" applyAlignment="1">
      <alignment vertical="center" wrapText="1"/>
    </xf>
    <xf numFmtId="0" fontId="8" fillId="0" borderId="0" xfId="0" applyFont="1" applyBorder="1"/>
    <xf numFmtId="0" fontId="8" fillId="0" borderId="0" xfId="0" applyFont="1" applyFill="1"/>
    <xf numFmtId="181" fontId="8" fillId="0" borderId="0" xfId="900" applyNumberFormat="1" applyFont="1"/>
    <xf numFmtId="181" fontId="8" fillId="0" borderId="0" xfId="900" applyNumberFormat="1" applyFont="1" applyFill="1"/>
    <xf numFmtId="181" fontId="0" fillId="0" borderId="0" xfId="0" applyNumberFormat="1"/>
    <xf numFmtId="0" fontId="77" fillId="0" borderId="0" xfId="0" applyFont="1" applyFill="1" applyAlignment="1">
      <alignment horizontal="right" vertical="center" wrapText="1"/>
    </xf>
    <xf numFmtId="0" fontId="8" fillId="0" borderId="10" xfId="0" applyFont="1" applyBorder="1"/>
    <xf numFmtId="49" fontId="6" fillId="0" borderId="0" xfId="0" applyNumberFormat="1" applyFont="1" applyBorder="1" applyAlignment="1">
      <alignment vertical="center" wrapText="1"/>
    </xf>
    <xf numFmtId="0" fontId="6" fillId="0" borderId="100" xfId="0" applyFont="1" applyBorder="1" applyAlignment="1">
      <alignment horizontal="center" vertical="center" wrapText="1"/>
    </xf>
    <xf numFmtId="0" fontId="6" fillId="0" borderId="72" xfId="0" applyFont="1" applyBorder="1" applyAlignment="1">
      <alignment horizontal="center" vertical="center" wrapText="1"/>
    </xf>
    <xf numFmtId="0" fontId="6" fillId="65" borderId="70" xfId="0" applyFont="1" applyFill="1" applyBorder="1" applyAlignment="1">
      <alignment horizontal="center" vertical="center" wrapText="1"/>
    </xf>
    <xf numFmtId="0" fontId="6" fillId="65" borderId="96" xfId="0" applyFont="1" applyFill="1" applyBorder="1" applyAlignment="1">
      <alignment horizontal="center" vertical="center" wrapText="1"/>
    </xf>
    <xf numFmtId="0" fontId="6" fillId="65" borderId="22" xfId="0" applyFont="1" applyFill="1" applyBorder="1" applyAlignment="1">
      <alignment horizontal="center" vertical="center" wrapText="1"/>
    </xf>
    <xf numFmtId="181" fontId="8" fillId="0" borderId="23" xfId="0" applyNumberFormat="1" applyFont="1" applyBorder="1" applyAlignment="1">
      <alignment horizontal="center" vertical="center"/>
    </xf>
    <xf numFmtId="181" fontId="8" fillId="0" borderId="27" xfId="0" applyNumberFormat="1" applyFont="1" applyBorder="1" applyAlignment="1">
      <alignment horizontal="center" vertical="center"/>
    </xf>
    <xf numFmtId="181" fontId="8" fillId="0" borderId="92" xfId="0" applyNumberFormat="1" applyFont="1" applyBorder="1" applyAlignment="1">
      <alignment horizontal="center" vertical="center"/>
    </xf>
    <xf numFmtId="181" fontId="8" fillId="0" borderId="30" xfId="0" applyNumberFormat="1" applyFont="1" applyBorder="1" applyAlignment="1">
      <alignment horizontal="center" vertical="center"/>
    </xf>
    <xf numFmtId="181" fontId="8" fillId="0" borderId="36" xfId="0" applyNumberFormat="1" applyFont="1" applyBorder="1" applyAlignment="1">
      <alignment horizontal="center" vertical="center"/>
    </xf>
    <xf numFmtId="181" fontId="8" fillId="0" borderId="34" xfId="0" applyNumberFormat="1" applyFont="1" applyBorder="1" applyAlignment="1">
      <alignment horizontal="center" vertical="center"/>
    </xf>
    <xf numFmtId="181" fontId="8" fillId="0" borderId="57" xfId="0" applyNumberFormat="1" applyFont="1" applyBorder="1" applyAlignment="1">
      <alignment horizontal="center" vertical="center"/>
    </xf>
    <xf numFmtId="0" fontId="6" fillId="0" borderId="42" xfId="0" applyFont="1" applyBorder="1" applyAlignment="1">
      <alignment horizontal="center" vertical="center" wrapText="1"/>
    </xf>
    <xf numFmtId="181" fontId="8" fillId="0" borderId="37" xfId="0" applyNumberFormat="1" applyFont="1" applyBorder="1" applyAlignment="1">
      <alignment horizontal="center" vertical="center"/>
    </xf>
    <xf numFmtId="181" fontId="8" fillId="0" borderId="41" xfId="0" applyNumberFormat="1" applyFont="1" applyBorder="1" applyAlignment="1">
      <alignment horizontal="center" vertical="center"/>
    </xf>
    <xf numFmtId="181" fontId="8" fillId="0" borderId="66" xfId="0" applyNumberFormat="1" applyFont="1" applyBorder="1" applyAlignment="1">
      <alignment horizontal="center" vertical="center"/>
    </xf>
    <xf numFmtId="181" fontId="8" fillId="0" borderId="29" xfId="0" applyNumberFormat="1" applyFont="1" applyBorder="1" applyAlignment="1">
      <alignment horizontal="center" vertical="center"/>
    </xf>
    <xf numFmtId="181" fontId="8" fillId="0" borderId="44" xfId="0" applyNumberFormat="1" applyFont="1" applyBorder="1" applyAlignment="1">
      <alignment horizontal="center" vertical="center"/>
    </xf>
    <xf numFmtId="181" fontId="6" fillId="0" borderId="37" xfId="0" applyNumberFormat="1" applyFont="1" applyBorder="1" applyAlignment="1">
      <alignment horizontal="center" vertical="center"/>
    </xf>
    <xf numFmtId="181" fontId="6" fillId="0" borderId="64" xfId="0" applyNumberFormat="1" applyFont="1" applyBorder="1" applyAlignment="1">
      <alignment horizontal="center" vertical="center"/>
    </xf>
    <xf numFmtId="181" fontId="6" fillId="0" borderId="43" xfId="0" applyNumberFormat="1" applyFont="1" applyBorder="1" applyAlignment="1">
      <alignment horizontal="center" vertical="center"/>
    </xf>
    <xf numFmtId="181" fontId="6" fillId="0" borderId="44" xfId="0" applyNumberFormat="1" applyFont="1" applyBorder="1" applyAlignment="1">
      <alignment horizontal="center" vertical="center"/>
    </xf>
    <xf numFmtId="0" fontId="6" fillId="0" borderId="53" xfId="0" applyFont="1" applyBorder="1" applyAlignment="1">
      <alignment horizontal="center" vertical="center" wrapText="1"/>
    </xf>
    <xf numFmtId="181" fontId="8" fillId="0" borderId="51" xfId="0" applyNumberFormat="1" applyFont="1" applyBorder="1" applyAlignment="1">
      <alignment horizontal="center" vertical="center"/>
    </xf>
    <xf numFmtId="181" fontId="8" fillId="0" borderId="52" xfId="0" applyNumberFormat="1" applyFont="1" applyBorder="1" applyAlignment="1">
      <alignment horizontal="center" vertical="center"/>
    </xf>
    <xf numFmtId="181" fontId="8" fillId="0" borderId="61" xfId="0" applyNumberFormat="1" applyFont="1" applyBorder="1" applyAlignment="1">
      <alignment horizontal="center" vertical="center"/>
    </xf>
    <xf numFmtId="181" fontId="8" fillId="0" borderId="103" xfId="0" applyNumberFormat="1" applyFont="1" applyBorder="1" applyAlignment="1">
      <alignment horizontal="center" vertical="center"/>
    </xf>
    <xf numFmtId="181" fontId="6" fillId="0" borderId="59" xfId="0" applyNumberFormat="1" applyFont="1" applyBorder="1" applyAlignment="1">
      <alignment horizontal="center" vertical="center"/>
    </xf>
    <xf numFmtId="181" fontId="6" fillId="0" borderId="100" xfId="0" applyNumberFormat="1" applyFont="1" applyBorder="1" applyAlignment="1">
      <alignment horizontal="center" vertical="center"/>
    </xf>
    <xf numFmtId="181" fontId="6" fillId="0" borderId="39" xfId="0" applyNumberFormat="1" applyFont="1" applyBorder="1" applyAlignment="1">
      <alignment horizontal="center" vertical="center"/>
    </xf>
    <xf numFmtId="181" fontId="6" fillId="0" borderId="102" xfId="0" applyNumberFormat="1" applyFont="1" applyBorder="1" applyAlignment="1">
      <alignment horizontal="center" vertical="center"/>
    </xf>
    <xf numFmtId="181" fontId="8" fillId="0" borderId="23" xfId="0" applyNumberFormat="1" applyFont="1" applyFill="1" applyBorder="1" applyAlignment="1">
      <alignment horizontal="center" vertical="center"/>
    </xf>
    <xf numFmtId="181" fontId="8" fillId="0" borderId="29" xfId="0" applyNumberFormat="1" applyFont="1" applyFill="1" applyBorder="1" applyAlignment="1">
      <alignment horizontal="center" vertical="center"/>
    </xf>
    <xf numFmtId="181" fontId="8" fillId="0" borderId="30" xfId="0" applyNumberFormat="1" applyFont="1" applyFill="1" applyBorder="1" applyAlignment="1">
      <alignment horizontal="center" vertical="center"/>
    </xf>
    <xf numFmtId="181" fontId="8" fillId="0" borderId="36" xfId="0" applyNumberFormat="1" applyFont="1" applyFill="1" applyBorder="1" applyAlignment="1">
      <alignment horizontal="center" vertical="center"/>
    </xf>
    <xf numFmtId="181" fontId="8" fillId="0" borderId="37" xfId="0" applyNumberFormat="1" applyFont="1" applyFill="1" applyBorder="1" applyAlignment="1">
      <alignment horizontal="center" vertical="center"/>
    </xf>
    <xf numFmtId="181" fontId="8" fillId="0" borderId="44" xfId="0" applyNumberFormat="1" applyFont="1" applyFill="1" applyBorder="1" applyAlignment="1">
      <alignment horizontal="center" vertical="center"/>
    </xf>
    <xf numFmtId="3" fontId="8" fillId="0" borderId="0" xfId="0" applyNumberFormat="1" applyFont="1"/>
    <xf numFmtId="180" fontId="8" fillId="0" borderId="0" xfId="487" applyNumberFormat="1" applyFont="1"/>
    <xf numFmtId="0" fontId="88" fillId="0" borderId="0" xfId="0" applyFont="1"/>
    <xf numFmtId="180" fontId="80" fillId="0" borderId="0" xfId="487" applyNumberFormat="1" applyFont="1" applyFill="1" applyAlignment="1">
      <alignment vertical="center" wrapText="1"/>
    </xf>
    <xf numFmtId="0" fontId="88" fillId="0" borderId="0" xfId="0" applyFont="1" applyAlignment="1">
      <alignment vertical="center" wrapText="1"/>
    </xf>
    <xf numFmtId="0" fontId="88" fillId="0" borderId="10" xfId="0" applyFont="1" applyBorder="1" applyAlignment="1">
      <alignment vertical="center" wrapText="1"/>
    </xf>
    <xf numFmtId="0" fontId="88" fillId="0" borderId="0" xfId="0" applyFont="1" applyBorder="1"/>
    <xf numFmtId="0" fontId="77" fillId="37" borderId="21" xfId="0" applyFont="1" applyFill="1" applyBorder="1" applyAlignment="1">
      <alignment horizontal="center" vertical="center" wrapText="1"/>
    </xf>
    <xf numFmtId="0" fontId="77" fillId="37" borderId="104" xfId="0" applyFont="1" applyFill="1" applyBorder="1" applyAlignment="1">
      <alignment horizontal="center" vertical="center" wrapText="1"/>
    </xf>
    <xf numFmtId="0" fontId="77" fillId="37" borderId="15" xfId="0" applyFont="1" applyFill="1" applyBorder="1" applyAlignment="1">
      <alignment horizontal="center" vertical="center" wrapText="1"/>
    </xf>
    <xf numFmtId="0" fontId="77" fillId="0" borderId="0" xfId="0" applyFont="1" applyBorder="1" applyAlignment="1">
      <alignment horizontal="center" vertical="center" wrapText="1"/>
    </xf>
    <xf numFmtId="3" fontId="88" fillId="0" borderId="104" xfId="0" applyNumberFormat="1" applyFont="1" applyFill="1" applyBorder="1" applyAlignment="1">
      <alignment horizontal="center" vertical="center" wrapText="1"/>
    </xf>
    <xf numFmtId="3" fontId="88" fillId="0" borderId="75" xfId="0" applyNumberFormat="1" applyFont="1" applyFill="1" applyBorder="1" applyAlignment="1">
      <alignment horizontal="center" vertical="center" wrapText="1"/>
    </xf>
    <xf numFmtId="181" fontId="88" fillId="0" borderId="75" xfId="900" applyNumberFormat="1" applyFont="1" applyFill="1" applyBorder="1" applyAlignment="1">
      <alignment horizontal="center" vertical="center" wrapText="1"/>
    </xf>
    <xf numFmtId="181" fontId="88" fillId="0" borderId="48" xfId="0" applyNumberFormat="1" applyFont="1" applyFill="1" applyBorder="1" applyAlignment="1">
      <alignment horizontal="center" vertical="center" wrapText="1"/>
    </xf>
    <xf numFmtId="181" fontId="88" fillId="0" borderId="0" xfId="900" applyNumberFormat="1" applyFont="1" applyBorder="1" applyAlignment="1">
      <alignment horizontal="center"/>
    </xf>
    <xf numFmtId="3" fontId="88" fillId="0" borderId="48" xfId="0" applyNumberFormat="1" applyFont="1" applyFill="1" applyBorder="1" applyAlignment="1">
      <alignment horizontal="center" vertical="center" wrapText="1"/>
    </xf>
    <xf numFmtId="3" fontId="77" fillId="0" borderId="21" xfId="0" applyNumberFormat="1" applyFont="1" applyFill="1" applyBorder="1" applyAlignment="1">
      <alignment horizontal="center" vertical="center" wrapText="1"/>
    </xf>
    <xf numFmtId="3" fontId="80" fillId="0" borderId="21" xfId="0" applyNumberFormat="1" applyFont="1" applyFill="1" applyBorder="1" applyAlignment="1">
      <alignment horizontal="center" vertical="center" wrapText="1"/>
    </xf>
    <xf numFmtId="181" fontId="80" fillId="0" borderId="21" xfId="900" applyNumberFormat="1" applyFont="1" applyFill="1" applyBorder="1" applyAlignment="1">
      <alignment horizontal="center" vertical="center" wrapText="1"/>
    </xf>
    <xf numFmtId="181" fontId="80" fillId="0" borderId="21" xfId="0" applyNumberFormat="1" applyFont="1" applyFill="1" applyBorder="1" applyAlignment="1">
      <alignment horizontal="center" vertical="center" wrapText="1"/>
    </xf>
    <xf numFmtId="3" fontId="88" fillId="0" borderId="93" xfId="0" applyNumberFormat="1" applyFont="1" applyFill="1" applyBorder="1" applyAlignment="1">
      <alignment horizontal="center" vertical="center" wrapText="1"/>
    </xf>
    <xf numFmtId="181" fontId="88" fillId="0" borderId="93" xfId="0" applyNumberFormat="1" applyFont="1" applyFill="1" applyBorder="1" applyAlignment="1">
      <alignment horizontal="center" vertical="center" wrapText="1"/>
    </xf>
    <xf numFmtId="181" fontId="88" fillId="0" borderId="104" xfId="0" applyNumberFormat="1" applyFont="1" applyFill="1" applyBorder="1" applyAlignment="1">
      <alignment horizontal="center" vertical="center" wrapText="1"/>
    </xf>
    <xf numFmtId="3" fontId="88" fillId="0" borderId="93" xfId="0" applyNumberFormat="1" applyFont="1" applyBorder="1" applyAlignment="1">
      <alignment horizontal="center" vertical="center" wrapText="1"/>
    </xf>
    <xf numFmtId="181" fontId="88" fillId="0" borderId="48" xfId="0" applyNumberFormat="1" applyFont="1" applyBorder="1" applyAlignment="1">
      <alignment horizontal="center" vertical="center" wrapText="1"/>
    </xf>
    <xf numFmtId="3" fontId="88" fillId="0" borderId="97" xfId="0" applyNumberFormat="1" applyFont="1" applyBorder="1" applyAlignment="1">
      <alignment horizontal="center" vertical="center" wrapText="1"/>
    </xf>
    <xf numFmtId="3" fontId="88" fillId="0" borderId="75" xfId="0" applyNumberFormat="1" applyFont="1" applyBorder="1" applyAlignment="1">
      <alignment horizontal="center" vertical="center" wrapText="1"/>
    </xf>
    <xf numFmtId="181" fontId="88" fillId="0" borderId="75" xfId="900" applyNumberFormat="1" applyFont="1" applyBorder="1" applyAlignment="1">
      <alignment horizontal="center" vertical="center" wrapText="1"/>
    </xf>
    <xf numFmtId="181" fontId="88" fillId="0" borderId="93" xfId="0" applyNumberFormat="1" applyFont="1" applyBorder="1" applyAlignment="1">
      <alignment horizontal="center" vertical="center" wrapText="1"/>
    </xf>
    <xf numFmtId="181" fontId="88" fillId="0" borderId="97" xfId="0" applyNumberFormat="1" applyFont="1" applyBorder="1" applyAlignment="1">
      <alignment horizontal="center" vertical="center" wrapText="1"/>
    </xf>
    <xf numFmtId="3" fontId="77" fillId="0" borderId="21" xfId="0" applyNumberFormat="1" applyFont="1" applyBorder="1" applyAlignment="1">
      <alignment horizontal="center" vertical="center" wrapText="1"/>
    </xf>
    <xf numFmtId="3" fontId="80" fillId="0" borderId="21" xfId="0" applyNumberFormat="1" applyFont="1" applyBorder="1" applyAlignment="1">
      <alignment horizontal="center" vertical="center" wrapText="1"/>
    </xf>
    <xf numFmtId="181" fontId="80" fillId="0" borderId="21" xfId="900" applyNumberFormat="1" applyFont="1" applyBorder="1" applyAlignment="1">
      <alignment horizontal="center" vertical="center" wrapText="1"/>
    </xf>
    <xf numFmtId="181" fontId="80" fillId="0" borderId="21" xfId="0" applyNumberFormat="1" applyFont="1" applyBorder="1" applyAlignment="1">
      <alignment horizontal="center" vertical="center" wrapText="1"/>
    </xf>
    <xf numFmtId="3" fontId="80" fillId="0" borderId="17" xfId="0" applyNumberFormat="1" applyFont="1" applyBorder="1" applyAlignment="1">
      <alignment horizontal="center" vertical="center" wrapText="1"/>
    </xf>
    <xf numFmtId="181" fontId="80" fillId="0" borderId="97" xfId="900" applyNumberFormat="1" applyFont="1" applyBorder="1" applyAlignment="1">
      <alignment horizontal="center" vertical="center" wrapText="1"/>
    </xf>
    <xf numFmtId="181" fontId="80" fillId="0" borderId="97" xfId="0" applyNumberFormat="1" applyFont="1" applyBorder="1" applyAlignment="1">
      <alignment horizontal="center" vertical="center" wrapText="1"/>
    </xf>
    <xf numFmtId="181" fontId="88" fillId="0" borderId="0" xfId="0" applyNumberFormat="1" applyFont="1" applyBorder="1" applyAlignment="1">
      <alignment horizontal="center" vertical="center" wrapText="1"/>
    </xf>
    <xf numFmtId="0" fontId="88" fillId="0" borderId="0" xfId="0" applyFont="1" applyFill="1"/>
    <xf numFmtId="0" fontId="88" fillId="0" borderId="0" xfId="0" applyFont="1" applyFill="1" applyBorder="1" applyAlignment="1">
      <alignment horizontal="left" vertical="center" wrapText="1"/>
    </xf>
    <xf numFmtId="3" fontId="88" fillId="0" borderId="0" xfId="0" applyNumberFormat="1" applyFont="1" applyBorder="1" applyAlignment="1">
      <alignment horizontal="center" vertical="center" wrapText="1"/>
    </xf>
    <xf numFmtId="14" fontId="77" fillId="0" borderId="0" xfId="0" applyNumberFormat="1" applyFont="1" applyFill="1"/>
    <xf numFmtId="3" fontId="77" fillId="0" borderId="0" xfId="0" applyNumberFormat="1" applyFont="1" applyFill="1"/>
    <xf numFmtId="3" fontId="77" fillId="0" borderId="0" xfId="0" applyNumberFormat="1" applyFont="1" applyBorder="1" applyAlignment="1">
      <alignment horizontal="center" vertical="center" wrapText="1"/>
    </xf>
    <xf numFmtId="3" fontId="88" fillId="0" borderId="0" xfId="0" applyNumberFormat="1" applyFont="1" applyAlignment="1">
      <alignment vertical="center" wrapText="1"/>
    </xf>
    <xf numFmtId="3" fontId="88" fillId="0" borderId="0" xfId="0" applyNumberFormat="1" applyFont="1" applyFill="1"/>
    <xf numFmtId="3" fontId="88" fillId="0" borderId="0" xfId="0" applyNumberFormat="1" applyFont="1"/>
    <xf numFmtId="181" fontId="88" fillId="0" borderId="0" xfId="900" applyNumberFormat="1" applyFont="1" applyAlignment="1">
      <alignment vertical="center" wrapText="1"/>
    </xf>
    <xf numFmtId="3" fontId="88" fillId="0" borderId="0" xfId="0" applyNumberFormat="1" applyFont="1" applyFill="1" applyAlignment="1">
      <alignment vertical="center" wrapText="1"/>
    </xf>
    <xf numFmtId="0" fontId="88" fillId="0" borderId="0" xfId="0" applyFont="1" applyAlignment="1">
      <alignment wrapText="1"/>
    </xf>
    <xf numFmtId="0" fontId="77" fillId="0" borderId="0" xfId="0" applyFont="1"/>
    <xf numFmtId="3" fontId="80" fillId="0" borderId="0" xfId="0" applyNumberFormat="1" applyFont="1" applyFill="1" applyAlignment="1">
      <alignment vertical="center" wrapText="1"/>
    </xf>
    <xf numFmtId="3" fontId="80" fillId="0" borderId="0" xfId="0" applyNumberFormat="1" applyFont="1"/>
    <xf numFmtId="181" fontId="80" fillId="0" borderId="0" xfId="900" applyNumberFormat="1" applyFont="1" applyAlignment="1">
      <alignment vertical="center" wrapText="1"/>
    </xf>
    <xf numFmtId="0" fontId="88" fillId="0" borderId="0" xfId="0" applyFont="1" applyFill="1" applyAlignment="1">
      <alignment wrapText="1"/>
    </xf>
    <xf numFmtId="0" fontId="77" fillId="0" borderId="0" xfId="0" applyFont="1" applyAlignment="1">
      <alignment wrapText="1"/>
    </xf>
    <xf numFmtId="3" fontId="77" fillId="0" borderId="0" xfId="0" applyNumberFormat="1" applyFont="1"/>
    <xf numFmtId="181" fontId="88" fillId="0" borderId="0" xfId="900" applyNumberFormat="1" applyFont="1"/>
    <xf numFmtId="0" fontId="80" fillId="0" borderId="0" xfId="0" applyFont="1"/>
    <xf numFmtId="3" fontId="80" fillId="0" borderId="0" xfId="0" applyNumberFormat="1" applyFont="1" applyFill="1"/>
    <xf numFmtId="3" fontId="43" fillId="0" borderId="0" xfId="0" applyNumberFormat="1" applyFont="1" applyFill="1" applyBorder="1" applyAlignment="1">
      <alignment horizontal="right" vertical="top" wrapText="1"/>
    </xf>
    <xf numFmtId="0" fontId="8" fillId="0" borderId="0" xfId="740" applyFont="1" applyFill="1"/>
    <xf numFmtId="0" fontId="8" fillId="0" borderId="0" xfId="740" applyFont="1" applyFill="1" applyBorder="1" applyAlignment="1">
      <alignment wrapText="1"/>
    </xf>
    <xf numFmtId="0" fontId="8" fillId="0" borderId="0" xfId="740" applyFont="1" applyFill="1" applyAlignment="1">
      <alignment wrapText="1"/>
    </xf>
    <xf numFmtId="0" fontId="6" fillId="35" borderId="59" xfId="740" applyFont="1" applyFill="1" applyBorder="1" applyAlignment="1">
      <alignment horizontal="center" vertical="center" wrapText="1"/>
    </xf>
    <xf numFmtId="0" fontId="6" fillId="35" borderId="72" xfId="740" applyFont="1" applyFill="1" applyBorder="1" applyAlignment="1">
      <alignment horizontal="center" vertical="center" wrapText="1"/>
    </xf>
    <xf numFmtId="0" fontId="6" fillId="35" borderId="40" xfId="740" applyFont="1" applyFill="1" applyBorder="1" applyAlignment="1">
      <alignment horizontal="center" vertical="center" wrapText="1"/>
    </xf>
    <xf numFmtId="0" fontId="6" fillId="35" borderId="39" xfId="740" applyFont="1" applyFill="1" applyBorder="1" applyAlignment="1">
      <alignment horizontal="center" vertical="center" wrapText="1"/>
    </xf>
    <xf numFmtId="0" fontId="6" fillId="35" borderId="73" xfId="740" applyFont="1" applyFill="1" applyBorder="1" applyAlignment="1">
      <alignment horizontal="center" vertical="center" wrapText="1"/>
    </xf>
    <xf numFmtId="0" fontId="8" fillId="0" borderId="75" xfId="740" applyFont="1" applyBorder="1"/>
    <xf numFmtId="0" fontId="8" fillId="0" borderId="29" xfId="740" applyFont="1" applyBorder="1" applyAlignment="1">
      <alignment vertical="center" wrapText="1"/>
    </xf>
    <xf numFmtId="3" fontId="8" fillId="0" borderId="104" xfId="740" applyNumberFormat="1" applyFont="1" applyFill="1" applyBorder="1" applyAlignment="1">
      <alignment horizontal="right" vertical="center" wrapText="1"/>
    </xf>
    <xf numFmtId="3" fontId="8" fillId="0" borderId="0" xfId="740" applyNumberFormat="1" applyFont="1" applyFill="1" applyBorder="1" applyAlignment="1">
      <alignment horizontal="right" vertical="center" wrapText="1"/>
    </xf>
    <xf numFmtId="3" fontId="8" fillId="0" borderId="46" xfId="740" applyNumberFormat="1" applyFont="1" applyFill="1" applyBorder="1" applyAlignment="1">
      <alignment horizontal="right" vertical="center" wrapText="1"/>
    </xf>
    <xf numFmtId="3" fontId="8" fillId="0" borderId="45" xfId="740" applyNumberFormat="1" applyFont="1" applyFill="1" applyBorder="1" applyAlignment="1">
      <alignment horizontal="right" vertical="center" wrapText="1"/>
    </xf>
    <xf numFmtId="3" fontId="8" fillId="0" borderId="67" xfId="740" applyNumberFormat="1" applyFont="1" applyFill="1" applyBorder="1" applyAlignment="1">
      <alignment horizontal="right" vertical="center" wrapText="1"/>
    </xf>
    <xf numFmtId="3" fontId="8" fillId="0" borderId="56" xfId="740" applyNumberFormat="1" applyFont="1" applyFill="1" applyBorder="1" applyAlignment="1">
      <alignment horizontal="right" vertical="center" wrapText="1"/>
    </xf>
    <xf numFmtId="3" fontId="8" fillId="0" borderId="54" xfId="740" applyNumberFormat="1" applyFont="1" applyFill="1" applyBorder="1" applyAlignment="1">
      <alignment horizontal="right" vertical="center" wrapText="1"/>
    </xf>
    <xf numFmtId="0" fontId="8" fillId="0" borderId="36" xfId="740" applyFont="1" applyBorder="1" applyAlignment="1">
      <alignment vertical="center" wrapText="1"/>
    </xf>
    <xf numFmtId="3" fontId="8" fillId="0" borderId="36" xfId="740" applyNumberFormat="1" applyFont="1" applyFill="1" applyBorder="1" applyAlignment="1">
      <alignment horizontal="right" vertical="center" wrapText="1"/>
    </xf>
    <xf numFmtId="3" fontId="8" fillId="0" borderId="32" xfId="740" applyNumberFormat="1" applyFont="1" applyFill="1" applyBorder="1" applyAlignment="1">
      <alignment horizontal="right" vertical="center" wrapText="1"/>
    </xf>
    <xf numFmtId="3" fontId="8" fillId="0" borderId="34" xfId="740" applyNumberFormat="1" applyFont="1" applyFill="1" applyBorder="1" applyAlignment="1">
      <alignment horizontal="right" vertical="center" wrapText="1"/>
    </xf>
    <xf numFmtId="3" fontId="8" fillId="0" borderId="30" xfId="740" applyNumberFormat="1" applyFont="1" applyFill="1" applyBorder="1" applyAlignment="1">
      <alignment horizontal="right" vertical="center" wrapText="1"/>
    </xf>
    <xf numFmtId="3" fontId="8" fillId="0" borderId="58" xfId="740" applyNumberFormat="1" applyFont="1" applyFill="1" applyBorder="1" applyAlignment="1">
      <alignment horizontal="right" vertical="center" wrapText="1"/>
    </xf>
    <xf numFmtId="3" fontId="8" fillId="0" borderId="35" xfId="740" applyNumberFormat="1" applyFont="1" applyFill="1" applyBorder="1" applyAlignment="1">
      <alignment horizontal="right" vertical="center" wrapText="1"/>
    </xf>
    <xf numFmtId="3" fontId="8" fillId="0" borderId="33" xfId="740" applyNumberFormat="1" applyFont="1" applyFill="1" applyBorder="1" applyAlignment="1">
      <alignment horizontal="right" vertical="center" wrapText="1"/>
    </xf>
    <xf numFmtId="0" fontId="6" fillId="0" borderId="97" xfId="740" applyFont="1" applyBorder="1" applyAlignment="1">
      <alignment vertical="center" wrapText="1"/>
    </xf>
    <xf numFmtId="3" fontId="6" fillId="0" borderId="97" xfId="740" applyNumberFormat="1" applyFont="1" applyFill="1" applyBorder="1" applyAlignment="1">
      <alignment horizontal="right" vertical="center" wrapText="1"/>
    </xf>
    <xf numFmtId="3" fontId="6" fillId="0" borderId="10" xfId="740" applyNumberFormat="1" applyFont="1" applyFill="1" applyBorder="1" applyAlignment="1">
      <alignment horizontal="right" vertical="center" wrapText="1"/>
    </xf>
    <xf numFmtId="3" fontId="6" fillId="0" borderId="71" xfId="740" applyNumberFormat="1" applyFont="1" applyFill="1" applyBorder="1" applyAlignment="1">
      <alignment horizontal="right" vertical="center" wrapText="1"/>
    </xf>
    <xf numFmtId="3" fontId="6" fillId="0" borderId="70" xfId="740" applyNumberFormat="1" applyFont="1" applyFill="1" applyBorder="1" applyAlignment="1">
      <alignment horizontal="right" vertical="center" wrapText="1"/>
    </xf>
    <xf numFmtId="3" fontId="6" fillId="0" borderId="96" xfId="740" applyNumberFormat="1" applyFont="1" applyFill="1" applyBorder="1" applyAlignment="1">
      <alignment horizontal="right" vertical="center" wrapText="1"/>
    </xf>
    <xf numFmtId="3" fontId="6" fillId="0" borderId="22" xfId="740" applyNumberFormat="1" applyFont="1" applyFill="1" applyBorder="1" applyAlignment="1">
      <alignment horizontal="right" vertical="center" wrapText="1"/>
    </xf>
    <xf numFmtId="3" fontId="6" fillId="0" borderId="17" xfId="740" applyNumberFormat="1" applyFont="1" applyFill="1" applyBorder="1" applyAlignment="1">
      <alignment horizontal="right" vertical="center" wrapText="1"/>
    </xf>
    <xf numFmtId="3" fontId="8" fillId="0" borderId="48" xfId="487" applyNumberFormat="1" applyFont="1" applyBorder="1" applyAlignment="1">
      <alignment horizontal="right" vertical="center" wrapText="1"/>
    </xf>
    <xf numFmtId="3" fontId="8" fillId="0" borderId="0" xfId="487" applyNumberFormat="1" applyFont="1" applyBorder="1" applyAlignment="1">
      <alignment horizontal="right" vertical="center" wrapText="1"/>
    </xf>
    <xf numFmtId="3" fontId="8" fillId="0" borderId="46" xfId="487" applyNumberFormat="1" applyFont="1" applyBorder="1" applyAlignment="1">
      <alignment horizontal="right" vertical="center" wrapText="1"/>
    </xf>
    <xf numFmtId="3" fontId="8" fillId="0" borderId="45" xfId="487" applyNumberFormat="1" applyFont="1" applyBorder="1" applyAlignment="1">
      <alignment horizontal="right" vertical="center" wrapText="1"/>
    </xf>
    <xf numFmtId="3" fontId="8" fillId="0" borderId="67" xfId="487" applyNumberFormat="1" applyFont="1" applyBorder="1" applyAlignment="1">
      <alignment horizontal="right" vertical="center" wrapText="1"/>
    </xf>
    <xf numFmtId="3" fontId="8" fillId="0" borderId="28" xfId="487" applyNumberFormat="1" applyFont="1" applyFill="1" applyBorder="1" applyAlignment="1">
      <alignment horizontal="right" vertical="center" wrapText="1"/>
    </xf>
    <xf numFmtId="3" fontId="8" fillId="0" borderId="23" xfId="487" applyNumberFormat="1" applyFont="1" applyBorder="1" applyAlignment="1">
      <alignment horizontal="right" vertical="center" wrapText="1"/>
    </xf>
    <xf numFmtId="3" fontId="8" fillId="0" borderId="28" xfId="487" applyNumberFormat="1" applyFont="1" applyBorder="1" applyAlignment="1">
      <alignment horizontal="right" vertical="center" wrapText="1"/>
    </xf>
    <xf numFmtId="3" fontId="8" fillId="0" borderId="36" xfId="487" applyNumberFormat="1" applyFont="1" applyBorder="1" applyAlignment="1">
      <alignment horizontal="right" vertical="center" wrapText="1"/>
    </xf>
    <xf numFmtId="3" fontId="8" fillId="0" borderId="32" xfId="487" applyNumberFormat="1" applyFont="1" applyBorder="1" applyAlignment="1">
      <alignment horizontal="right" vertical="center" wrapText="1"/>
    </xf>
    <xf numFmtId="3" fontId="8" fillId="0" borderId="34" xfId="487" applyNumberFormat="1" applyFont="1" applyBorder="1" applyAlignment="1">
      <alignment horizontal="right" vertical="center" wrapText="1"/>
    </xf>
    <xf numFmtId="3" fontId="8" fillId="0" borderId="35" xfId="487" applyNumberFormat="1" applyFont="1" applyBorder="1" applyAlignment="1">
      <alignment horizontal="right" vertical="center" wrapText="1"/>
    </xf>
    <xf numFmtId="3" fontId="8" fillId="0" borderId="58" xfId="487" applyNumberFormat="1" applyFont="1" applyBorder="1" applyAlignment="1">
      <alignment horizontal="right" vertical="center" wrapText="1"/>
    </xf>
    <xf numFmtId="3" fontId="8" fillId="0" borderId="30" xfId="487" applyNumberFormat="1" applyFont="1" applyBorder="1" applyAlignment="1">
      <alignment horizontal="right" vertical="center" wrapText="1"/>
    </xf>
    <xf numFmtId="3" fontId="8" fillId="0" borderId="32" xfId="487" applyNumberFormat="1" applyFont="1" applyFill="1" applyBorder="1" applyAlignment="1">
      <alignment horizontal="right" vertical="center" wrapText="1"/>
    </xf>
    <xf numFmtId="3" fontId="8" fillId="0" borderId="33" xfId="487" applyNumberFormat="1" applyFont="1" applyBorder="1" applyAlignment="1">
      <alignment horizontal="right" vertical="center" wrapText="1"/>
    </xf>
    <xf numFmtId="3" fontId="6" fillId="0" borderId="97" xfId="487" applyNumberFormat="1" applyFont="1" applyBorder="1" applyAlignment="1">
      <alignment horizontal="right" vertical="center" wrapText="1"/>
    </xf>
    <xf numFmtId="3" fontId="6" fillId="0" borderId="59" xfId="487" applyNumberFormat="1" applyFont="1" applyBorder="1" applyAlignment="1">
      <alignment horizontal="right" vertical="center" wrapText="1"/>
    </xf>
    <xf numFmtId="3" fontId="6" fillId="0" borderId="72" xfId="487" applyNumberFormat="1" applyFont="1" applyBorder="1" applyAlignment="1">
      <alignment horizontal="right" vertical="center" wrapText="1"/>
    </xf>
    <xf numFmtId="3" fontId="6" fillId="0" borderId="100" xfId="487" applyNumberFormat="1" applyFont="1" applyBorder="1" applyAlignment="1">
      <alignment horizontal="right" vertical="center" wrapText="1"/>
    </xf>
    <xf numFmtId="3" fontId="6" fillId="0" borderId="39" xfId="487" applyNumberFormat="1" applyFont="1" applyBorder="1" applyAlignment="1">
      <alignment horizontal="right" vertical="center" wrapText="1"/>
    </xf>
    <xf numFmtId="3" fontId="6" fillId="0" borderId="73" xfId="487" applyNumberFormat="1" applyFont="1" applyBorder="1" applyAlignment="1">
      <alignment horizontal="right" vertical="center" wrapText="1"/>
    </xf>
    <xf numFmtId="0" fontId="8" fillId="0" borderId="103" xfId="740" applyFont="1" applyBorder="1" applyAlignment="1">
      <alignment vertical="center" wrapText="1"/>
    </xf>
    <xf numFmtId="3" fontId="8" fillId="0" borderId="62" xfId="487" applyNumberFormat="1" applyFont="1" applyBorder="1" applyAlignment="1">
      <alignment horizontal="right" vertical="center" wrapText="1"/>
    </xf>
    <xf numFmtId="3" fontId="8" fillId="0" borderId="51" xfId="487" applyNumberFormat="1" applyFont="1" applyBorder="1" applyAlignment="1">
      <alignment horizontal="right" vertical="center" wrapText="1"/>
    </xf>
    <xf numFmtId="3" fontId="8" fillId="0" borderId="52" xfId="487" applyNumberFormat="1" applyFont="1" applyBorder="1" applyAlignment="1">
      <alignment horizontal="right" vertical="center" wrapText="1"/>
    </xf>
    <xf numFmtId="3" fontId="8" fillId="0" borderId="53" xfId="487" applyNumberFormat="1" applyFont="1" applyBorder="1" applyAlignment="1">
      <alignment horizontal="right" vertical="center" wrapText="1"/>
    </xf>
    <xf numFmtId="3" fontId="8" fillId="0" borderId="24" xfId="487" applyNumberFormat="1" applyFont="1" applyBorder="1" applyAlignment="1">
      <alignment horizontal="right" vertical="center" wrapText="1"/>
    </xf>
    <xf numFmtId="3" fontId="8" fillId="0" borderId="27" xfId="487" applyNumberFormat="1" applyFont="1" applyBorder="1" applyAlignment="1">
      <alignment horizontal="right" vertical="center" wrapText="1"/>
    </xf>
    <xf numFmtId="3" fontId="8" fillId="0" borderId="25" xfId="487" applyNumberFormat="1" applyFont="1" applyBorder="1" applyAlignment="1">
      <alignment horizontal="right" vertical="center" wrapText="1"/>
    </xf>
    <xf numFmtId="3" fontId="6" fillId="0" borderId="94" xfId="487" applyNumberFormat="1" applyFont="1" applyBorder="1" applyAlignment="1">
      <alignment horizontal="right" vertical="center" wrapText="1"/>
    </xf>
    <xf numFmtId="3" fontId="6" fillId="0" borderId="59" xfId="487" applyNumberFormat="1" applyFont="1" applyFill="1" applyBorder="1" applyAlignment="1">
      <alignment horizontal="right" vertical="center" wrapText="1"/>
    </xf>
    <xf numFmtId="3" fontId="6" fillId="0" borderId="96" xfId="487" applyNumberFormat="1" applyFont="1" applyBorder="1" applyAlignment="1">
      <alignment horizontal="right" vertical="center" wrapText="1"/>
    </xf>
    <xf numFmtId="3" fontId="6" fillId="0" borderId="10" xfId="487" applyNumberFormat="1" applyFont="1" applyBorder="1" applyAlignment="1">
      <alignment horizontal="right" vertical="center" wrapText="1"/>
    </xf>
    <xf numFmtId="3" fontId="6" fillId="0" borderId="70" xfId="487" applyNumberFormat="1" applyFont="1" applyBorder="1" applyAlignment="1">
      <alignment horizontal="right" vertical="center" wrapText="1"/>
    </xf>
    <xf numFmtId="3" fontId="6" fillId="0" borderId="71" xfId="487" applyNumberFormat="1" applyFont="1" applyBorder="1" applyAlignment="1">
      <alignment horizontal="right" vertical="center" wrapText="1"/>
    </xf>
    <xf numFmtId="3" fontId="6" fillId="0" borderId="22" xfId="487" applyNumberFormat="1" applyFont="1" applyBorder="1" applyAlignment="1">
      <alignment horizontal="right" vertical="center" wrapText="1"/>
    </xf>
    <xf numFmtId="3" fontId="6" fillId="0" borderId="38" xfId="487" applyNumberFormat="1" applyFont="1" applyBorder="1" applyAlignment="1">
      <alignment horizontal="right" vertical="center" wrapText="1"/>
    </xf>
    <xf numFmtId="3" fontId="6" fillId="0" borderId="40" xfId="487" applyNumberFormat="1" applyFont="1" applyBorder="1" applyAlignment="1">
      <alignment horizontal="right" vertical="center" wrapText="1"/>
    </xf>
    <xf numFmtId="0" fontId="8" fillId="0" borderId="48" xfId="740" applyFont="1" applyBorder="1" applyAlignment="1">
      <alignment vertical="center" wrapText="1"/>
    </xf>
    <xf numFmtId="3" fontId="8" fillId="0" borderId="62" xfId="487" applyNumberFormat="1" applyFont="1" applyFill="1" applyBorder="1" applyAlignment="1">
      <alignment vertical="center" wrapText="1"/>
    </xf>
    <xf numFmtId="3" fontId="8" fillId="0" borderId="0" xfId="487" applyNumberFormat="1" applyFont="1" applyFill="1" applyBorder="1" applyAlignment="1">
      <alignment vertical="center" wrapText="1"/>
    </xf>
    <xf numFmtId="3" fontId="8" fillId="0" borderId="93" xfId="487" applyNumberFormat="1" applyFont="1" applyFill="1" applyBorder="1" applyAlignment="1">
      <alignment vertical="center" wrapText="1"/>
    </xf>
    <xf numFmtId="181" fontId="8" fillId="0" borderId="36" xfId="900" applyNumberFormat="1" applyFont="1" applyBorder="1" applyAlignment="1">
      <alignment horizontal="right" vertical="center" wrapText="1"/>
    </xf>
    <xf numFmtId="181" fontId="8" fillId="0" borderId="30" xfId="900" applyNumberFormat="1" applyFont="1" applyFill="1" applyBorder="1" applyAlignment="1">
      <alignment horizontal="right" vertical="center" wrapText="1"/>
    </xf>
    <xf numFmtId="181" fontId="8" fillId="0" borderId="32" xfId="900" applyNumberFormat="1" applyFont="1" applyFill="1" applyBorder="1" applyAlignment="1">
      <alignment horizontal="right" vertical="center" wrapText="1"/>
    </xf>
    <xf numFmtId="181" fontId="8" fillId="0" borderId="35" xfId="900" applyNumberFormat="1" applyFont="1" applyFill="1" applyBorder="1" applyAlignment="1">
      <alignment horizontal="right" vertical="center" wrapText="1"/>
    </xf>
    <xf numFmtId="181" fontId="8" fillId="0" borderId="31" xfId="900" applyNumberFormat="1" applyFont="1" applyFill="1" applyBorder="1" applyAlignment="1">
      <alignment horizontal="right" vertical="center" wrapText="1"/>
    </xf>
    <xf numFmtId="181" fontId="8" fillId="0" borderId="57" xfId="900" applyNumberFormat="1" applyFont="1" applyFill="1" applyBorder="1" applyAlignment="1">
      <alignment horizontal="right" vertical="center" wrapText="1"/>
    </xf>
    <xf numFmtId="0" fontId="8" fillId="0" borderId="102" xfId="740" applyFont="1" applyBorder="1" applyAlignment="1">
      <alignment vertical="center" wrapText="1"/>
    </xf>
    <xf numFmtId="181" fontId="8" fillId="0" borderId="102" xfId="900" applyNumberFormat="1" applyFont="1" applyBorder="1" applyAlignment="1">
      <alignment wrapText="1"/>
    </xf>
    <xf numFmtId="181" fontId="8" fillId="0" borderId="100" xfId="900" applyNumberFormat="1" applyFont="1" applyBorder="1" applyAlignment="1">
      <alignment horizontal="right" vertical="center" wrapText="1"/>
    </xf>
    <xf numFmtId="181" fontId="8" fillId="0" borderId="72" xfId="900" applyNumberFormat="1" applyFont="1" applyBorder="1" applyAlignment="1">
      <alignment horizontal="right" vertical="center" wrapText="1"/>
    </xf>
    <xf numFmtId="181" fontId="8" fillId="0" borderId="39" xfId="900" applyNumberFormat="1" applyFont="1" applyBorder="1" applyAlignment="1">
      <alignment horizontal="right" vertical="center" wrapText="1"/>
    </xf>
    <xf numFmtId="181" fontId="8" fillId="0" borderId="59" xfId="900" applyNumberFormat="1" applyFont="1" applyBorder="1" applyAlignment="1">
      <alignment horizontal="right" vertical="center" wrapText="1"/>
    </xf>
    <xf numFmtId="181" fontId="8" fillId="0" borderId="40" xfId="900" applyNumberFormat="1" applyFont="1" applyBorder="1" applyAlignment="1">
      <alignment horizontal="right" vertical="center" wrapText="1"/>
    </xf>
    <xf numFmtId="3" fontId="8" fillId="0" borderId="104" xfId="487" applyNumberFormat="1" applyFont="1" applyBorder="1" applyAlignment="1">
      <alignment vertical="center" wrapText="1"/>
    </xf>
    <xf numFmtId="3" fontId="8" fillId="0" borderId="99" xfId="487" applyNumberFormat="1" applyFont="1" applyBorder="1" applyAlignment="1">
      <alignment vertical="center" wrapText="1"/>
    </xf>
    <xf numFmtId="3" fontId="8" fillId="0" borderId="52" xfId="487" applyNumberFormat="1" applyFont="1" applyBorder="1" applyAlignment="1">
      <alignment vertical="center" wrapText="1"/>
    </xf>
    <xf numFmtId="3" fontId="8" fillId="0" borderId="53" xfId="487" applyNumberFormat="1" applyFont="1" applyBorder="1" applyAlignment="1">
      <alignment vertical="center" wrapText="1"/>
    </xf>
    <xf numFmtId="3" fontId="8" fillId="0" borderId="12" xfId="487" applyNumberFormat="1" applyFont="1" applyBorder="1" applyAlignment="1">
      <alignment vertical="center" wrapText="1"/>
    </xf>
    <xf numFmtId="3" fontId="8" fillId="0" borderId="51" xfId="487" applyNumberFormat="1" applyFont="1" applyBorder="1" applyAlignment="1">
      <alignment vertical="center" wrapText="1"/>
    </xf>
    <xf numFmtId="3" fontId="8" fillId="0" borderId="11" xfId="487" applyNumberFormat="1" applyFont="1" applyBorder="1" applyAlignment="1">
      <alignment vertical="center" wrapText="1"/>
    </xf>
    <xf numFmtId="181" fontId="8" fillId="0" borderId="31" xfId="900" applyNumberFormat="1" applyFont="1" applyBorder="1" applyAlignment="1">
      <alignment horizontal="right" vertical="center" wrapText="1"/>
    </xf>
    <xf numFmtId="181" fontId="8" fillId="0" borderId="34" xfId="900" applyNumberFormat="1" applyFont="1" applyBorder="1" applyAlignment="1">
      <alignment horizontal="right" vertical="center" wrapText="1"/>
    </xf>
    <xf numFmtId="181" fontId="8" fillId="0" borderId="33" xfId="900" applyNumberFormat="1" applyFont="1" applyBorder="1" applyAlignment="1">
      <alignment horizontal="right" vertical="center" wrapText="1"/>
    </xf>
    <xf numFmtId="181" fontId="8" fillId="0" borderId="30" xfId="900" applyNumberFormat="1" applyFont="1" applyBorder="1" applyAlignment="1">
      <alignment horizontal="right" vertical="center" wrapText="1"/>
    </xf>
    <xf numFmtId="3" fontId="8" fillId="0" borderId="0" xfId="740" applyNumberFormat="1" applyFont="1" applyBorder="1"/>
    <xf numFmtId="3" fontId="8" fillId="0" borderId="0" xfId="740" applyNumberFormat="1" applyFont="1" applyFill="1" applyBorder="1"/>
    <xf numFmtId="3" fontId="8" fillId="0" borderId="0" xfId="740" applyNumberFormat="1" applyFont="1" applyFill="1"/>
    <xf numFmtId="181" fontId="6" fillId="0" borderId="0" xfId="740" applyNumberFormat="1" applyFont="1" applyFill="1"/>
    <xf numFmtId="181" fontId="6" fillId="0" borderId="0" xfId="740" applyNumberFormat="1" applyFont="1" applyFill="1" applyBorder="1"/>
    <xf numFmtId="181" fontId="8" fillId="0" borderId="0" xfId="740" applyNumberFormat="1" applyFont="1" applyFill="1"/>
    <xf numFmtId="181" fontId="8" fillId="0" borderId="0" xfId="740" applyNumberFormat="1" applyFont="1" applyFill="1" applyBorder="1"/>
    <xf numFmtId="3" fontId="8" fillId="0" borderId="0" xfId="901" applyNumberFormat="1" applyFont="1" applyFill="1"/>
    <xf numFmtId="181" fontId="8" fillId="0" borderId="0" xfId="740" applyNumberFormat="1" applyFont="1" applyBorder="1"/>
    <xf numFmtId="181" fontId="8" fillId="0" borderId="0" xfId="901" applyNumberFormat="1" applyFont="1" applyFill="1"/>
    <xf numFmtId="181" fontId="8" fillId="0" borderId="0" xfId="901" applyNumberFormat="1" applyFont="1" applyFill="1" applyBorder="1"/>
    <xf numFmtId="0" fontId="8" fillId="0" borderId="0" xfId="740" applyFont="1" applyFill="1" applyBorder="1"/>
    <xf numFmtId="0" fontId="8" fillId="0" borderId="0" xfId="740" applyFont="1" applyFill="1" applyAlignment="1"/>
    <xf numFmtId="0" fontId="90" fillId="35" borderId="37" xfId="740" applyFont="1" applyFill="1" applyBorder="1" applyAlignment="1">
      <alignment horizontal="center" vertical="center" wrapText="1"/>
    </xf>
    <xf numFmtId="0" fontId="90" fillId="35" borderId="72" xfId="740" applyFont="1" applyFill="1" applyBorder="1" applyAlignment="1">
      <alignment horizontal="center" vertical="center" wrapText="1"/>
    </xf>
    <xf numFmtId="0" fontId="90" fillId="35" borderId="73" xfId="740" applyFont="1" applyFill="1" applyBorder="1" applyAlignment="1">
      <alignment horizontal="center" vertical="center" wrapText="1"/>
    </xf>
    <xf numFmtId="0" fontId="90" fillId="35" borderId="100" xfId="740" applyFont="1" applyFill="1" applyBorder="1" applyAlignment="1">
      <alignment horizontal="center" vertical="center" wrapText="1"/>
    </xf>
    <xf numFmtId="0" fontId="90" fillId="35" borderId="40" xfId="740" applyFont="1" applyFill="1" applyBorder="1" applyAlignment="1">
      <alignment horizontal="center" vertical="center" wrapText="1"/>
    </xf>
    <xf numFmtId="0" fontId="90" fillId="35" borderId="39" xfId="740" applyFont="1" applyFill="1" applyBorder="1" applyAlignment="1">
      <alignment horizontal="center" vertical="center" wrapText="1"/>
    </xf>
    <xf numFmtId="0" fontId="90" fillId="35" borderId="59" xfId="740" applyFont="1" applyFill="1" applyBorder="1" applyAlignment="1">
      <alignment horizontal="center" vertical="center" wrapText="1"/>
    </xf>
    <xf numFmtId="0" fontId="90" fillId="35" borderId="42" xfId="740" applyFont="1" applyFill="1" applyBorder="1" applyAlignment="1">
      <alignment horizontal="center" vertical="center" wrapText="1"/>
    </xf>
    <xf numFmtId="3" fontId="8" fillId="0" borderId="99" xfId="487" applyNumberFormat="1" applyFont="1" applyBorder="1" applyAlignment="1">
      <alignment horizontal="right" vertical="center" wrapText="1"/>
    </xf>
    <xf numFmtId="3" fontId="8" fillId="0" borderId="68" xfId="487" applyNumberFormat="1" applyFont="1" applyBorder="1" applyAlignment="1">
      <alignment horizontal="right" vertical="center" wrapText="1"/>
    </xf>
    <xf numFmtId="3" fontId="8" fillId="0" borderId="56" xfId="487" applyNumberFormat="1" applyFont="1" applyBorder="1" applyAlignment="1">
      <alignment horizontal="right" vertical="center" wrapText="1"/>
    </xf>
    <xf numFmtId="3" fontId="8" fillId="0" borderId="26" xfId="487" applyNumberFormat="1" applyFont="1" applyBorder="1" applyAlignment="1">
      <alignment horizontal="right" vertical="center" wrapText="1"/>
    </xf>
    <xf numFmtId="3" fontId="8" fillId="0" borderId="93" xfId="487" applyNumberFormat="1" applyFont="1" applyBorder="1" applyAlignment="1">
      <alignment horizontal="right" vertical="center" wrapText="1"/>
    </xf>
    <xf numFmtId="3" fontId="8" fillId="0" borderId="38" xfId="487" applyNumberFormat="1" applyFont="1" applyBorder="1" applyAlignment="1">
      <alignment horizontal="right" vertical="center" wrapText="1"/>
    </xf>
    <xf numFmtId="3" fontId="8" fillId="0" borderId="72" xfId="487" applyNumberFormat="1" applyFont="1" applyBorder="1" applyAlignment="1">
      <alignment horizontal="right" vertical="center" wrapText="1"/>
    </xf>
    <xf numFmtId="3" fontId="8" fillId="0" borderId="40" xfId="487" applyNumberFormat="1" applyFont="1" applyBorder="1" applyAlignment="1">
      <alignment horizontal="right" vertical="center" wrapText="1"/>
    </xf>
    <xf numFmtId="3" fontId="8" fillId="0" borderId="100" xfId="487" applyNumberFormat="1" applyFont="1" applyBorder="1" applyAlignment="1">
      <alignment horizontal="right" vertical="center" wrapText="1"/>
    </xf>
    <xf numFmtId="3" fontId="8" fillId="0" borderId="71" xfId="487" applyNumberFormat="1" applyFont="1" applyBorder="1" applyAlignment="1">
      <alignment horizontal="right" vertical="center" wrapText="1"/>
    </xf>
    <xf numFmtId="3" fontId="8" fillId="0" borderId="17" xfId="487" applyNumberFormat="1" applyFont="1" applyBorder="1" applyAlignment="1">
      <alignment horizontal="right" vertical="center" wrapText="1"/>
    </xf>
    <xf numFmtId="3" fontId="8" fillId="0" borderId="39" xfId="487" applyNumberFormat="1" applyFont="1" applyBorder="1" applyAlignment="1">
      <alignment horizontal="right" vertical="center" wrapText="1"/>
    </xf>
    <xf numFmtId="3" fontId="6" fillId="0" borderId="21" xfId="487" applyNumberFormat="1" applyFont="1" applyBorder="1" applyAlignment="1">
      <alignment horizontal="right" vertical="center" wrapText="1"/>
    </xf>
    <xf numFmtId="3" fontId="6" fillId="0" borderId="17" xfId="487" applyNumberFormat="1" applyFont="1" applyBorder="1" applyAlignment="1">
      <alignment horizontal="right" vertical="center" wrapText="1"/>
    </xf>
    <xf numFmtId="3" fontId="6" fillId="0" borderId="20" xfId="487" applyNumberFormat="1" applyFont="1" applyBorder="1" applyAlignment="1">
      <alignment horizontal="right" vertical="center" wrapText="1"/>
    </xf>
    <xf numFmtId="3" fontId="8" fillId="0" borderId="103" xfId="740" applyNumberFormat="1" applyFont="1" applyBorder="1" applyAlignment="1">
      <alignment vertical="center"/>
    </xf>
    <xf numFmtId="3" fontId="8" fillId="0" borderId="51" xfId="740" applyNumberFormat="1" applyFont="1" applyBorder="1" applyAlignment="1">
      <alignment vertical="center"/>
    </xf>
    <xf numFmtId="3" fontId="8" fillId="0" borderId="52" xfId="740" applyNumberFormat="1" applyFont="1" applyBorder="1" applyAlignment="1">
      <alignment vertical="center"/>
    </xf>
    <xf numFmtId="3" fontId="8" fillId="0" borderId="63" xfId="740" applyNumberFormat="1" applyFont="1" applyBorder="1" applyAlignment="1">
      <alignment vertical="center"/>
    </xf>
    <xf numFmtId="3" fontId="8" fillId="0" borderId="51" xfId="901" applyNumberFormat="1" applyFont="1" applyBorder="1" applyAlignment="1">
      <alignment vertical="center"/>
    </xf>
    <xf numFmtId="3" fontId="8" fillId="0" borderId="36" xfId="740" applyNumberFormat="1" applyFont="1" applyBorder="1" applyAlignment="1">
      <alignment vertical="center"/>
    </xf>
    <xf numFmtId="3" fontId="8" fillId="0" borderId="30" xfId="740" applyNumberFormat="1" applyFont="1" applyBorder="1" applyAlignment="1">
      <alignment vertical="center"/>
    </xf>
    <xf numFmtId="3" fontId="8" fillId="0" borderId="34" xfId="740" applyNumberFormat="1" applyFont="1" applyBorder="1" applyAlignment="1">
      <alignment vertical="center"/>
    </xf>
    <xf numFmtId="3" fontId="8" fillId="0" borderId="33" xfId="740" applyNumberFormat="1" applyFont="1" applyBorder="1" applyAlignment="1">
      <alignment vertical="center"/>
    </xf>
    <xf numFmtId="3" fontId="8" fillId="0" borderId="30" xfId="901" applyNumberFormat="1" applyFont="1" applyBorder="1" applyAlignment="1">
      <alignment vertical="center"/>
    </xf>
    <xf numFmtId="3" fontId="8" fillId="0" borderId="102" xfId="740" applyNumberFormat="1" applyFont="1" applyBorder="1" applyAlignment="1">
      <alignment vertical="center"/>
    </xf>
    <xf numFmtId="3" fontId="8" fillId="0" borderId="59" xfId="740" applyNumberFormat="1" applyFont="1" applyBorder="1" applyAlignment="1">
      <alignment vertical="center"/>
    </xf>
    <xf numFmtId="3" fontId="8" fillId="0" borderId="72" xfId="740" applyNumberFormat="1" applyFont="1" applyBorder="1" applyAlignment="1">
      <alignment vertical="center"/>
    </xf>
    <xf numFmtId="3" fontId="8" fillId="0" borderId="40" xfId="740" applyNumberFormat="1" applyFont="1" applyBorder="1" applyAlignment="1">
      <alignment vertical="center"/>
    </xf>
    <xf numFmtId="3" fontId="8" fillId="0" borderId="100" xfId="740" applyNumberFormat="1" applyFont="1" applyBorder="1" applyAlignment="1">
      <alignment vertical="center"/>
    </xf>
    <xf numFmtId="3" fontId="8" fillId="0" borderId="59" xfId="901" applyNumberFormat="1" applyFont="1" applyBorder="1" applyAlignment="1">
      <alignment vertical="center"/>
    </xf>
    <xf numFmtId="3" fontId="8" fillId="0" borderId="73" xfId="740" applyNumberFormat="1" applyFont="1" applyBorder="1" applyAlignment="1">
      <alignment vertical="center"/>
    </xf>
    <xf numFmtId="3" fontId="6" fillId="0" borderId="97" xfId="740" applyNumberFormat="1" applyFont="1" applyBorder="1" applyAlignment="1">
      <alignment vertical="center"/>
    </xf>
    <xf numFmtId="3" fontId="6" fillId="0" borderId="16" xfId="740" applyNumberFormat="1" applyFont="1" applyBorder="1" applyAlignment="1">
      <alignment vertical="center"/>
    </xf>
    <xf numFmtId="3" fontId="6" fillId="0" borderId="19" xfId="740" applyNumberFormat="1" applyFont="1" applyBorder="1" applyAlignment="1">
      <alignment vertical="center"/>
    </xf>
    <xf numFmtId="3" fontId="6" fillId="0" borderId="96" xfId="740" applyNumberFormat="1" applyFont="1" applyBorder="1" applyAlignment="1">
      <alignment vertical="center"/>
    </xf>
    <xf numFmtId="3" fontId="6" fillId="0" borderId="70" xfId="740" applyNumberFormat="1" applyFont="1" applyBorder="1" applyAlignment="1">
      <alignment vertical="center"/>
    </xf>
    <xf numFmtId="3" fontId="6" fillId="0" borderId="94" xfId="740" applyNumberFormat="1" applyFont="1" applyBorder="1" applyAlignment="1">
      <alignment vertical="center"/>
    </xf>
    <xf numFmtId="3" fontId="6" fillId="0" borderId="76" xfId="740" applyNumberFormat="1" applyFont="1" applyBorder="1" applyAlignment="1">
      <alignment vertical="center"/>
    </xf>
    <xf numFmtId="3" fontId="6" fillId="0" borderId="20" xfId="740" applyNumberFormat="1" applyFont="1" applyBorder="1" applyAlignment="1">
      <alignment vertical="center"/>
    </xf>
    <xf numFmtId="3" fontId="6" fillId="0" borderId="10" xfId="740" applyNumberFormat="1" applyFont="1" applyBorder="1" applyAlignment="1">
      <alignment vertical="center"/>
    </xf>
    <xf numFmtId="3" fontId="8" fillId="0" borderId="0" xfId="901" applyNumberFormat="1" applyFont="1"/>
    <xf numFmtId="3" fontId="8" fillId="0" borderId="0" xfId="901" applyNumberFormat="1" applyFont="1" applyFill="1" applyBorder="1"/>
    <xf numFmtId="3" fontId="8" fillId="0" borderId="0" xfId="740" applyNumberFormat="1" applyFont="1" applyFill="1" applyAlignment="1"/>
    <xf numFmtId="0" fontId="6" fillId="0" borderId="28" xfId="740" applyFont="1" applyBorder="1" applyAlignment="1">
      <alignment horizontal="center" vertical="center" wrapText="1"/>
    </xf>
    <xf numFmtId="181" fontId="8" fillId="0" borderId="27" xfId="740" applyNumberFormat="1" applyFont="1" applyBorder="1" applyAlignment="1">
      <alignment horizontal="center"/>
    </xf>
    <xf numFmtId="0" fontId="6" fillId="0" borderId="35" xfId="740" applyFont="1" applyBorder="1" applyAlignment="1">
      <alignment horizontal="center" vertical="center" wrapText="1"/>
    </xf>
    <xf numFmtId="0" fontId="6" fillId="0" borderId="42" xfId="740" applyFont="1" applyFill="1" applyBorder="1" applyAlignment="1">
      <alignment horizontal="center" vertical="center" wrapText="1"/>
    </xf>
    <xf numFmtId="181" fontId="8" fillId="0" borderId="72" xfId="740" applyNumberFormat="1" applyFont="1" applyBorder="1" applyAlignment="1">
      <alignment horizontal="center"/>
    </xf>
    <xf numFmtId="0" fontId="6" fillId="0" borderId="53" xfId="740" applyFont="1" applyFill="1" applyBorder="1" applyAlignment="1">
      <alignment horizontal="center" vertical="center" wrapText="1"/>
    </xf>
    <xf numFmtId="0" fontId="6" fillId="0" borderId="35" xfId="740" applyFont="1" applyFill="1" applyBorder="1" applyAlignment="1">
      <alignment horizontal="center" vertical="center" wrapText="1"/>
    </xf>
    <xf numFmtId="0" fontId="6" fillId="0" borderId="73" xfId="740" applyFont="1" applyFill="1" applyBorder="1" applyAlignment="1">
      <alignment horizontal="center" vertical="center" wrapText="1"/>
    </xf>
    <xf numFmtId="0" fontId="6" fillId="0" borderId="28" xfId="740" applyFont="1" applyFill="1" applyBorder="1" applyAlignment="1">
      <alignment horizontal="center" vertical="center" wrapText="1"/>
    </xf>
    <xf numFmtId="3" fontId="8" fillId="0" borderId="63" xfId="740" applyNumberFormat="1" applyFont="1" applyBorder="1" applyAlignment="1">
      <alignment horizontal="center" vertical="center"/>
    </xf>
    <xf numFmtId="0" fontId="6" fillId="0" borderId="73" xfId="740" applyFont="1" applyBorder="1" applyAlignment="1">
      <alignment horizontal="center" vertical="center" wrapText="1"/>
    </xf>
    <xf numFmtId="0" fontId="8" fillId="0" borderId="20" xfId="740" applyFont="1" applyBorder="1" applyAlignment="1">
      <alignment horizontal="center"/>
    </xf>
    <xf numFmtId="181" fontId="4" fillId="0" borderId="19" xfId="740" applyNumberFormat="1" applyFont="1" applyBorder="1" applyAlignment="1">
      <alignment horizontal="center"/>
    </xf>
    <xf numFmtId="0" fontId="8" fillId="0" borderId="10" xfId="740" applyFont="1" applyBorder="1"/>
    <xf numFmtId="0" fontId="6" fillId="0" borderId="10" xfId="740" applyFont="1" applyFill="1" applyBorder="1" applyAlignment="1">
      <alignment vertical="center" wrapText="1"/>
    </xf>
    <xf numFmtId="0" fontId="6" fillId="0" borderId="59" xfId="740" applyFont="1" applyBorder="1" applyAlignment="1">
      <alignment horizontal="center" vertical="center" wrapText="1"/>
    </xf>
    <xf numFmtId="0" fontId="6" fillId="0" borderId="72" xfId="740" applyFont="1" applyBorder="1" applyAlignment="1">
      <alignment horizontal="center" vertical="center" wrapText="1"/>
    </xf>
    <xf numFmtId="0" fontId="6" fillId="0" borderId="60" xfId="740" applyFont="1" applyBorder="1" applyAlignment="1">
      <alignment horizontal="center" vertical="center" wrapText="1"/>
    </xf>
    <xf numFmtId="181" fontId="8" fillId="0" borderId="23" xfId="740" applyNumberFormat="1" applyFont="1" applyBorder="1" applyAlignment="1">
      <alignment horizontal="center"/>
    </xf>
    <xf numFmtId="181" fontId="8" fillId="0" borderId="27" xfId="740" applyNumberFormat="1" applyFont="1" applyFill="1" applyBorder="1" applyAlignment="1">
      <alignment horizontal="center" vertical="center" wrapText="1"/>
    </xf>
    <xf numFmtId="181" fontId="6" fillId="0" borderId="25" xfId="740" applyNumberFormat="1" applyFont="1" applyFill="1" applyBorder="1" applyAlignment="1">
      <alignment horizontal="center" vertical="center" wrapText="1"/>
    </xf>
    <xf numFmtId="181" fontId="8" fillId="0" borderId="30" xfId="740" applyNumberFormat="1" applyFont="1" applyBorder="1" applyAlignment="1">
      <alignment horizontal="center"/>
    </xf>
    <xf numFmtId="181" fontId="8" fillId="0" borderId="34" xfId="740" applyNumberFormat="1" applyFont="1" applyBorder="1" applyAlignment="1">
      <alignment horizontal="center"/>
    </xf>
    <xf numFmtId="181" fontId="6" fillId="0" borderId="61" xfId="740" applyNumberFormat="1" applyFont="1" applyBorder="1" applyAlignment="1">
      <alignment horizontal="center"/>
    </xf>
    <xf numFmtId="181" fontId="8" fillId="0" borderId="34" xfId="740" applyNumberFormat="1" applyFont="1" applyBorder="1" applyAlignment="1">
      <alignment horizontal="center" vertical="center" wrapText="1"/>
    </xf>
    <xf numFmtId="181" fontId="6" fillId="0" borderId="92" xfId="740" applyNumberFormat="1" applyFont="1" applyBorder="1" applyAlignment="1">
      <alignment horizontal="center"/>
    </xf>
    <xf numFmtId="181" fontId="8" fillId="0" borderId="30" xfId="740" applyNumberFormat="1" applyFont="1" applyBorder="1" applyAlignment="1">
      <alignment horizontal="center" vertical="center"/>
    </xf>
    <xf numFmtId="181" fontId="8" fillId="0" borderId="34" xfId="740" applyNumberFormat="1" applyFont="1" applyBorder="1" applyAlignment="1">
      <alignment horizontal="center" vertical="center"/>
    </xf>
    <xf numFmtId="181" fontId="8" fillId="0" borderId="72" xfId="740" applyNumberFormat="1" applyFont="1" applyBorder="1" applyAlignment="1">
      <alignment horizontal="center" vertical="center" wrapText="1"/>
    </xf>
    <xf numFmtId="181" fontId="6" fillId="0" borderId="95" xfId="740" applyNumberFormat="1" applyFont="1" applyBorder="1" applyAlignment="1">
      <alignment horizontal="center"/>
    </xf>
    <xf numFmtId="181" fontId="8" fillId="0" borderId="23" xfId="740" applyNumberFormat="1" applyFont="1" applyBorder="1" applyAlignment="1">
      <alignment horizontal="center" vertical="center"/>
    </xf>
    <xf numFmtId="181" fontId="8" fillId="0" borderId="27" xfId="740" applyNumberFormat="1" applyFont="1" applyBorder="1" applyAlignment="1">
      <alignment horizontal="center" vertical="center"/>
    </xf>
    <xf numFmtId="181" fontId="8" fillId="0" borderId="27" xfId="740" applyNumberFormat="1" applyFont="1" applyBorder="1" applyAlignment="1">
      <alignment horizontal="center" vertical="center" wrapText="1"/>
    </xf>
    <xf numFmtId="181" fontId="6" fillId="0" borderId="92" xfId="740" applyNumberFormat="1" applyFont="1" applyBorder="1" applyAlignment="1">
      <alignment horizontal="center" vertical="center"/>
    </xf>
    <xf numFmtId="181" fontId="8" fillId="0" borderId="59" xfId="740" applyNumberFormat="1" applyFont="1" applyBorder="1" applyAlignment="1">
      <alignment horizontal="center" vertical="center"/>
    </xf>
    <xf numFmtId="181" fontId="8" fillId="0" borderId="72" xfId="740" applyNumberFormat="1" applyFont="1" applyBorder="1" applyAlignment="1">
      <alignment horizontal="center" vertical="center"/>
    </xf>
    <xf numFmtId="0" fontId="6" fillId="0" borderId="0" xfId="740" applyFont="1" applyBorder="1" applyAlignment="1">
      <alignment vertical="center" wrapText="1"/>
    </xf>
    <xf numFmtId="0" fontId="8" fillId="0" borderId="0" xfId="740" applyFont="1" applyBorder="1" applyAlignment="1">
      <alignment horizontal="center" vertical="center" wrapText="1"/>
    </xf>
    <xf numFmtId="181" fontId="6" fillId="0" borderId="0" xfId="740" applyNumberFormat="1" applyFont="1" applyBorder="1" applyAlignment="1">
      <alignment horizontal="center" vertical="center"/>
    </xf>
    <xf numFmtId="0" fontId="84" fillId="0" borderId="100" xfId="740" applyFont="1" applyBorder="1" applyAlignment="1">
      <alignment horizontal="center" vertical="center" wrapText="1"/>
    </xf>
    <xf numFmtId="0" fontId="84" fillId="0" borderId="72" xfId="740" applyFont="1" applyBorder="1" applyAlignment="1">
      <alignment horizontal="center" vertical="center" wrapText="1"/>
    </xf>
    <xf numFmtId="0" fontId="84" fillId="0" borderId="73" xfId="740" applyFont="1" applyBorder="1" applyAlignment="1">
      <alignment horizontal="center" vertical="center" wrapText="1"/>
    </xf>
    <xf numFmtId="0" fontId="84" fillId="0" borderId="60" xfId="740" applyFont="1" applyBorder="1" applyAlignment="1">
      <alignment horizontal="center" vertical="center" wrapText="1"/>
    </xf>
    <xf numFmtId="0" fontId="84" fillId="0" borderId="28" xfId="740" applyFont="1" applyBorder="1" applyAlignment="1">
      <alignment horizontal="center" vertical="center" wrapText="1"/>
    </xf>
    <xf numFmtId="181" fontId="85" fillId="0" borderId="68" xfId="740" applyNumberFormat="1" applyFont="1" applyBorder="1" applyAlignment="1">
      <alignment horizontal="center" vertical="center"/>
    </xf>
    <xf numFmtId="181" fontId="85" fillId="0" borderId="27" xfId="740" applyNumberFormat="1" applyFont="1" applyBorder="1" applyAlignment="1">
      <alignment horizontal="center" vertical="center"/>
    </xf>
    <xf numFmtId="181" fontId="85" fillId="0" borderId="28" xfId="740" applyNumberFormat="1" applyFont="1" applyBorder="1" applyAlignment="1">
      <alignment horizontal="center" vertical="center"/>
    </xf>
    <xf numFmtId="181" fontId="85" fillId="0" borderId="92" xfId="740" applyNumberFormat="1" applyFont="1" applyBorder="1" applyAlignment="1">
      <alignment horizontal="center" vertical="center"/>
    </xf>
    <xf numFmtId="0" fontId="84" fillId="0" borderId="35" xfId="740" applyFont="1" applyBorder="1" applyAlignment="1">
      <alignment horizontal="center" vertical="center" wrapText="1"/>
    </xf>
    <xf numFmtId="181" fontId="85" fillId="0" borderId="30" xfId="740" applyNumberFormat="1" applyFont="1" applyBorder="1" applyAlignment="1">
      <alignment horizontal="center" vertical="center"/>
    </xf>
    <xf numFmtId="181" fontId="85" fillId="0" borderId="34" xfId="740" applyNumberFormat="1" applyFont="1" applyBorder="1" applyAlignment="1">
      <alignment horizontal="center" vertical="center"/>
    </xf>
    <xf numFmtId="181" fontId="85" fillId="0" borderId="57" xfId="740" applyNumberFormat="1" applyFont="1" applyBorder="1" applyAlignment="1">
      <alignment horizontal="center" vertical="center"/>
    </xf>
    <xf numFmtId="0" fontId="84" fillId="0" borderId="42" xfId="740" applyFont="1" applyBorder="1" applyAlignment="1">
      <alignment horizontal="center" vertical="center" wrapText="1"/>
    </xf>
    <xf numFmtId="181" fontId="85" fillId="0" borderId="37" xfId="740" applyNumberFormat="1" applyFont="1" applyBorder="1" applyAlignment="1">
      <alignment horizontal="center" vertical="center"/>
    </xf>
    <xf numFmtId="181" fontId="85" fillId="0" borderId="41" xfId="740" applyNumberFormat="1" applyFont="1" applyBorder="1" applyAlignment="1">
      <alignment horizontal="center" vertical="center"/>
    </xf>
    <xf numFmtId="181" fontId="85" fillId="0" borderId="66" xfId="740" applyNumberFormat="1" applyFont="1" applyBorder="1" applyAlignment="1">
      <alignment horizontal="center" vertical="center"/>
    </xf>
    <xf numFmtId="181" fontId="84" fillId="0" borderId="37" xfId="740" applyNumberFormat="1" applyFont="1" applyBorder="1" applyAlignment="1">
      <alignment horizontal="center" vertical="center"/>
    </xf>
    <xf numFmtId="181" fontId="84" fillId="0" borderId="64" xfId="740" applyNumberFormat="1" applyFont="1" applyBorder="1" applyAlignment="1">
      <alignment horizontal="center" vertical="center"/>
    </xf>
    <xf numFmtId="181" fontId="84" fillId="0" borderId="43" xfId="740" applyNumberFormat="1" applyFont="1" applyBorder="1" applyAlignment="1">
      <alignment horizontal="center" vertical="center"/>
    </xf>
    <xf numFmtId="181" fontId="84" fillId="0" borderId="49" xfId="740" applyNumberFormat="1" applyFont="1" applyBorder="1" applyAlignment="1">
      <alignment horizontal="center" vertical="center"/>
    </xf>
    <xf numFmtId="181" fontId="84" fillId="0" borderId="72" xfId="740" applyNumberFormat="1" applyFont="1" applyBorder="1" applyAlignment="1">
      <alignment horizontal="center" vertical="center"/>
    </xf>
    <xf numFmtId="181" fontId="84" fillId="0" borderId="60" xfId="740" applyNumberFormat="1" applyFont="1" applyBorder="1" applyAlignment="1">
      <alignment horizontal="center" vertical="center"/>
    </xf>
    <xf numFmtId="0" fontId="84" fillId="0" borderId="53" xfId="740" applyFont="1" applyBorder="1" applyAlignment="1">
      <alignment horizontal="center" vertical="center" wrapText="1"/>
    </xf>
    <xf numFmtId="181" fontId="85" fillId="0" borderId="51" xfId="740" applyNumberFormat="1" applyFont="1" applyBorder="1" applyAlignment="1">
      <alignment horizontal="center" vertical="center"/>
    </xf>
    <xf numFmtId="181" fontId="85" fillId="0" borderId="52" xfId="740" applyNumberFormat="1" applyFont="1" applyBorder="1" applyAlignment="1">
      <alignment horizontal="center" vertical="center"/>
    </xf>
    <xf numFmtId="181" fontId="85" fillId="0" borderId="61" xfId="740" applyNumberFormat="1" applyFont="1" applyBorder="1" applyAlignment="1">
      <alignment horizontal="center" vertical="center"/>
    </xf>
    <xf numFmtId="181" fontId="85" fillId="0" borderId="30" xfId="740" applyNumberFormat="1" applyFont="1" applyFill="1" applyBorder="1" applyAlignment="1">
      <alignment horizontal="center" vertical="center"/>
    </xf>
    <xf numFmtId="181" fontId="85" fillId="0" borderId="34" xfId="740" applyNumberFormat="1" applyFont="1" applyFill="1" applyBorder="1" applyAlignment="1">
      <alignment horizontal="center" vertical="center"/>
    </xf>
    <xf numFmtId="181" fontId="85" fillId="0" borderId="57" xfId="740" applyNumberFormat="1" applyFont="1" applyFill="1" applyBorder="1" applyAlignment="1">
      <alignment horizontal="center" vertical="center"/>
    </xf>
    <xf numFmtId="181" fontId="84" fillId="0" borderId="38" xfId="740" applyNumberFormat="1" applyFont="1" applyBorder="1" applyAlignment="1">
      <alignment horizontal="center" vertical="center"/>
    </xf>
    <xf numFmtId="181" fontId="84" fillId="0" borderId="100" xfId="740" applyNumberFormat="1" applyFont="1" applyBorder="1" applyAlignment="1">
      <alignment horizontal="center" vertical="center"/>
    </xf>
    <xf numFmtId="181" fontId="84" fillId="0" borderId="59" xfId="740" applyNumberFormat="1" applyFont="1" applyBorder="1" applyAlignment="1">
      <alignment horizontal="center" vertical="center"/>
    </xf>
    <xf numFmtId="181" fontId="84" fillId="0" borderId="39" xfId="740" applyNumberFormat="1" applyFont="1" applyBorder="1" applyAlignment="1">
      <alignment horizontal="center" vertical="center"/>
    </xf>
    <xf numFmtId="181" fontId="85" fillId="0" borderId="23" xfId="740" applyNumberFormat="1" applyFont="1" applyBorder="1" applyAlignment="1">
      <alignment horizontal="center" vertical="center"/>
    </xf>
    <xf numFmtId="181" fontId="84" fillId="0" borderId="73" xfId="740" applyNumberFormat="1" applyFont="1" applyBorder="1" applyAlignment="1">
      <alignment horizontal="center" vertical="center"/>
    </xf>
    <xf numFmtId="0" fontId="53" fillId="0" borderId="0" xfId="726" applyFont="1"/>
    <xf numFmtId="0" fontId="81" fillId="0" borderId="0" xfId="726" applyFont="1"/>
    <xf numFmtId="0" fontId="81" fillId="65" borderId="94" xfId="726" applyFont="1" applyFill="1" applyBorder="1" applyAlignment="1">
      <alignment horizontal="center" vertical="center" wrapText="1"/>
    </xf>
    <xf numFmtId="0" fontId="81" fillId="65" borderId="19" xfId="726" applyFont="1" applyFill="1" applyBorder="1" applyAlignment="1">
      <alignment horizontal="center" vertical="center" wrapText="1"/>
    </xf>
    <xf numFmtId="0" fontId="81" fillId="65" borderId="17" xfId="726" applyFont="1" applyFill="1" applyBorder="1" applyAlignment="1">
      <alignment horizontal="center" vertical="center" wrapText="1"/>
    </xf>
    <xf numFmtId="3" fontId="53" fillId="0" borderId="69" xfId="726" applyNumberFormat="1" applyFont="1" applyBorder="1" applyAlignment="1">
      <alignment horizontal="center" vertical="center"/>
    </xf>
    <xf numFmtId="3" fontId="53" fillId="0" borderId="52" xfId="726" applyNumberFormat="1" applyFont="1" applyBorder="1" applyAlignment="1">
      <alignment horizontal="center" vertical="center"/>
    </xf>
    <xf numFmtId="3" fontId="53" fillId="0" borderId="63" xfId="726" applyNumberFormat="1" applyFont="1" applyBorder="1" applyAlignment="1">
      <alignment horizontal="center" vertical="center"/>
    </xf>
    <xf numFmtId="3" fontId="53" fillId="0" borderId="31" xfId="726" applyNumberFormat="1" applyFont="1" applyBorder="1" applyAlignment="1">
      <alignment horizontal="center" vertical="center"/>
    </xf>
    <xf numFmtId="3" fontId="53" fillId="0" borderId="34" xfId="726" applyNumberFormat="1" applyFont="1" applyBorder="1" applyAlignment="1">
      <alignment horizontal="center" vertical="center"/>
    </xf>
    <xf numFmtId="3" fontId="53" fillId="0" borderId="33" xfId="726" applyNumberFormat="1" applyFont="1" applyBorder="1" applyAlignment="1">
      <alignment horizontal="center" vertical="center"/>
    </xf>
    <xf numFmtId="3" fontId="53" fillId="0" borderId="38" xfId="726" applyNumberFormat="1" applyFont="1" applyBorder="1" applyAlignment="1">
      <alignment horizontal="center" vertical="center"/>
    </xf>
    <xf numFmtId="3" fontId="53" fillId="0" borderId="72" xfId="726" applyNumberFormat="1" applyFont="1" applyBorder="1" applyAlignment="1">
      <alignment horizontal="center" vertical="center"/>
    </xf>
    <xf numFmtId="3" fontId="53" fillId="0" borderId="40" xfId="726" applyNumberFormat="1" applyFont="1" applyBorder="1" applyAlignment="1">
      <alignment horizontal="center" vertical="center"/>
    </xf>
    <xf numFmtId="0" fontId="4" fillId="34" borderId="21" xfId="726" applyFont="1" applyFill="1" applyBorder="1" applyAlignment="1">
      <alignment horizontal="center" vertical="center" wrapText="1"/>
    </xf>
    <xf numFmtId="3" fontId="81" fillId="34" borderId="13" xfId="726" applyNumberFormat="1" applyFont="1" applyFill="1" applyBorder="1" applyAlignment="1">
      <alignment horizontal="center" vertical="center"/>
    </xf>
    <xf numFmtId="3" fontId="81" fillId="34" borderId="19" xfId="726" applyNumberFormat="1" applyFont="1" applyFill="1" applyBorder="1" applyAlignment="1">
      <alignment horizontal="center" vertical="center"/>
    </xf>
    <xf numFmtId="3" fontId="81" fillId="34" borderId="15" xfId="726" applyNumberFormat="1" applyFont="1" applyFill="1" applyBorder="1" applyAlignment="1">
      <alignment horizontal="center" vertical="center"/>
    </xf>
    <xf numFmtId="0" fontId="91" fillId="0" borderId="0" xfId="726" applyFont="1"/>
    <xf numFmtId="0" fontId="53" fillId="0" borderId="0" xfId="709" applyFont="1" applyAlignment="1">
      <alignment vertical="center"/>
    </xf>
    <xf numFmtId="0" fontId="53" fillId="0" borderId="0" xfId="709" applyFont="1" applyFill="1" applyAlignment="1">
      <alignment vertical="center"/>
    </xf>
    <xf numFmtId="0" fontId="81" fillId="0" borderId="0" xfId="709" applyFont="1" applyFill="1" applyAlignment="1">
      <alignment horizontal="right" vertical="center"/>
    </xf>
    <xf numFmtId="0" fontId="53" fillId="0" borderId="10" xfId="709" applyFont="1" applyBorder="1" applyAlignment="1">
      <alignment vertical="center"/>
    </xf>
    <xf numFmtId="0" fontId="82" fillId="0" borderId="0" xfId="709" applyFont="1" applyFill="1" applyAlignment="1">
      <alignment vertical="center" wrapText="1" readingOrder="1"/>
    </xf>
    <xf numFmtId="0" fontId="82" fillId="0" borderId="10" xfId="709" applyFont="1" applyFill="1" applyBorder="1" applyAlignment="1">
      <alignment horizontal="right" vertical="center" wrapText="1" readingOrder="1"/>
    </xf>
    <xf numFmtId="0" fontId="4" fillId="65" borderId="21" xfId="709" applyFont="1" applyFill="1" applyBorder="1" applyAlignment="1">
      <alignment horizontal="center" vertical="center" wrapText="1"/>
    </xf>
    <xf numFmtId="0" fontId="4" fillId="65" borderId="13" xfId="709" applyFont="1" applyFill="1" applyBorder="1" applyAlignment="1">
      <alignment horizontal="center" vertical="center" wrapText="1"/>
    </xf>
    <xf numFmtId="0" fontId="4" fillId="65" borderId="19" xfId="709" applyFont="1" applyFill="1" applyBorder="1" applyAlignment="1">
      <alignment horizontal="center" vertical="center" wrapText="1"/>
    </xf>
    <xf numFmtId="0" fontId="4" fillId="65" borderId="20" xfId="709" applyFont="1" applyFill="1" applyBorder="1" applyAlignment="1">
      <alignment horizontal="center" vertical="center" wrapText="1"/>
    </xf>
    <xf numFmtId="0" fontId="82" fillId="0" borderId="0" xfId="709" applyFont="1" applyFill="1" applyBorder="1" applyAlignment="1">
      <alignment vertical="center" wrapText="1" readingOrder="1"/>
    </xf>
    <xf numFmtId="3" fontId="82" fillId="0" borderId="51" xfId="709" applyNumberFormat="1" applyFont="1" applyFill="1" applyBorder="1" applyAlignment="1">
      <alignment horizontal="center" vertical="center" wrapText="1"/>
    </xf>
    <xf numFmtId="3" fontId="82" fillId="0" borderId="52" xfId="709" applyNumberFormat="1" applyFont="1" applyFill="1" applyBorder="1" applyAlignment="1">
      <alignment horizontal="center" vertical="center" wrapText="1"/>
    </xf>
    <xf numFmtId="3" fontId="82" fillId="0" borderId="53" xfId="709" applyNumberFormat="1" applyFont="1" applyFill="1" applyBorder="1" applyAlignment="1">
      <alignment horizontal="center" vertical="center" wrapText="1"/>
    </xf>
    <xf numFmtId="3" fontId="82" fillId="0" borderId="30" xfId="709" applyNumberFormat="1" applyFont="1" applyFill="1" applyBorder="1" applyAlignment="1">
      <alignment horizontal="center" vertical="center" wrapText="1"/>
    </xf>
    <xf numFmtId="3" fontId="82" fillId="0" borderId="34" xfId="709" applyNumberFormat="1" applyFont="1" applyFill="1" applyBorder="1" applyAlignment="1">
      <alignment horizontal="center" vertical="center" wrapText="1"/>
    </xf>
    <xf numFmtId="3" fontId="82" fillId="0" borderId="35" xfId="709" applyNumberFormat="1" applyFont="1" applyFill="1" applyBorder="1" applyAlignment="1">
      <alignment horizontal="center" vertical="center" wrapText="1"/>
    </xf>
    <xf numFmtId="3" fontId="82" fillId="0" borderId="37" xfId="709" applyNumberFormat="1" applyFont="1" applyFill="1" applyBorder="1" applyAlignment="1">
      <alignment horizontal="center" vertical="center" wrapText="1"/>
    </xf>
    <xf numFmtId="3" fontId="82" fillId="0" borderId="41" xfId="709" applyNumberFormat="1" applyFont="1" applyFill="1" applyBorder="1" applyAlignment="1">
      <alignment horizontal="center" vertical="center" wrapText="1"/>
    </xf>
    <xf numFmtId="3" fontId="82" fillId="0" borderId="42" xfId="709" applyNumberFormat="1" applyFont="1" applyFill="1" applyBorder="1" applyAlignment="1">
      <alignment horizontal="center" vertical="center" wrapText="1"/>
    </xf>
    <xf numFmtId="0" fontId="4" fillId="34" borderId="21" xfId="709" applyFont="1" applyFill="1" applyBorder="1" applyAlignment="1">
      <alignment horizontal="center" vertical="center" wrapText="1"/>
    </xf>
    <xf numFmtId="3" fontId="80" fillId="34" borderId="16" xfId="709" applyNumberFormat="1" applyFont="1" applyFill="1" applyBorder="1" applyAlignment="1">
      <alignment horizontal="center" vertical="center" wrapText="1"/>
    </xf>
    <xf numFmtId="3" fontId="80" fillId="34" borderId="19" xfId="709" applyNumberFormat="1" applyFont="1" applyFill="1" applyBorder="1" applyAlignment="1">
      <alignment horizontal="center" vertical="center" wrapText="1"/>
    </xf>
    <xf numFmtId="3" fontId="80" fillId="34" borderId="20" xfId="709" applyNumberFormat="1" applyFont="1" applyFill="1" applyBorder="1" applyAlignment="1">
      <alignment horizontal="center" vertical="center" wrapText="1"/>
    </xf>
    <xf numFmtId="3" fontId="53" fillId="0" borderId="0" xfId="709" applyNumberFormat="1" applyFont="1" applyFill="1" applyAlignment="1">
      <alignment vertical="center"/>
    </xf>
    <xf numFmtId="0" fontId="81" fillId="0" borderId="0" xfId="709" applyFont="1" applyAlignment="1">
      <alignment vertical="center"/>
    </xf>
    <xf numFmtId="3" fontId="43" fillId="0" borderId="0" xfId="1088" applyNumberFormat="1" applyFont="1" applyAlignment="1">
      <alignment vertical="top"/>
    </xf>
    <xf numFmtId="0" fontId="4" fillId="65" borderId="15" xfId="709" applyFont="1" applyFill="1" applyBorder="1" applyAlignment="1">
      <alignment horizontal="center" vertical="center" wrapText="1"/>
    </xf>
    <xf numFmtId="0" fontId="82" fillId="0" borderId="93" xfId="709" applyFont="1" applyFill="1" applyBorder="1" applyAlignment="1">
      <alignment vertical="center" wrapText="1" readingOrder="1"/>
    </xf>
    <xf numFmtId="3" fontId="53" fillId="0" borderId="53" xfId="709" applyNumberFormat="1" applyFont="1" applyFill="1" applyBorder="1" applyAlignment="1">
      <alignment horizontal="center" vertical="center"/>
    </xf>
    <xf numFmtId="3" fontId="53" fillId="0" borderId="35" xfId="709" applyNumberFormat="1" applyFont="1" applyFill="1" applyBorder="1" applyAlignment="1">
      <alignment horizontal="center" vertical="center"/>
    </xf>
    <xf numFmtId="3" fontId="53" fillId="0" borderId="42" xfId="709" applyNumberFormat="1" applyFont="1" applyFill="1" applyBorder="1" applyAlignment="1">
      <alignment horizontal="center" vertical="center"/>
    </xf>
    <xf numFmtId="4" fontId="43" fillId="0" borderId="0" xfId="1088" applyNumberFormat="1" applyFont="1" applyAlignment="1">
      <alignment vertical="top"/>
    </xf>
    <xf numFmtId="0" fontId="82" fillId="0" borderId="0" xfId="709" applyFont="1" applyAlignment="1">
      <alignment vertical="center" wrapText="1"/>
    </xf>
    <xf numFmtId="0" fontId="80" fillId="0" borderId="0" xfId="709" applyFont="1" applyAlignment="1">
      <alignment horizontal="right" vertical="center" wrapText="1"/>
    </xf>
    <xf numFmtId="0" fontId="93" fillId="0" borderId="0" xfId="709" applyFont="1" applyAlignment="1">
      <alignment vertical="center" wrapText="1"/>
    </xf>
    <xf numFmtId="0" fontId="92" fillId="0" borderId="0" xfId="709" applyFont="1" applyAlignment="1">
      <alignment horizontal="center" vertical="center" wrapText="1"/>
    </xf>
    <xf numFmtId="0" fontId="1" fillId="0" borderId="0" xfId="709"/>
    <xf numFmtId="14" fontId="80" fillId="0" borderId="108" xfId="709" quotePrefix="1" applyNumberFormat="1" applyFont="1" applyFill="1" applyBorder="1" applyAlignment="1">
      <alignment horizontal="center" vertical="center" wrapText="1"/>
    </xf>
    <xf numFmtId="0" fontId="80" fillId="0" borderId="108" xfId="709" applyFont="1" applyFill="1" applyBorder="1" applyAlignment="1">
      <alignment horizontal="center" vertical="center" wrapText="1"/>
    </xf>
    <xf numFmtId="0" fontId="80" fillId="0" borderId="110" xfId="709" applyFont="1" applyFill="1" applyBorder="1" applyAlignment="1">
      <alignment horizontal="center" vertical="center" wrapText="1"/>
    </xf>
    <xf numFmtId="0" fontId="80" fillId="0" borderId="111" xfId="709" applyFont="1" applyFill="1" applyBorder="1" applyAlignment="1">
      <alignment horizontal="center" vertical="center" wrapText="1"/>
    </xf>
    <xf numFmtId="3" fontId="82" fillId="0" borderId="108" xfId="709" applyNumberFormat="1" applyFont="1" applyFill="1" applyBorder="1" applyAlignment="1">
      <alignment horizontal="center" vertical="center" wrapText="1"/>
    </xf>
    <xf numFmtId="3" fontId="82" fillId="0" borderId="111" xfId="709" applyNumberFormat="1" applyFont="1" applyFill="1" applyBorder="1" applyAlignment="1">
      <alignment horizontal="center" vertical="center" wrapText="1"/>
    </xf>
    <xf numFmtId="181" fontId="82" fillId="0" borderId="110" xfId="900" applyNumberFormat="1" applyFont="1" applyFill="1" applyBorder="1" applyAlignment="1">
      <alignment horizontal="center" vertical="center" wrapText="1"/>
    </xf>
    <xf numFmtId="181" fontId="82" fillId="0" borderId="108" xfId="900" applyNumberFormat="1" applyFont="1" applyFill="1" applyBorder="1" applyAlignment="1">
      <alignment horizontal="center" vertical="center" wrapText="1"/>
    </xf>
    <xf numFmtId="181" fontId="82" fillId="0" borderId="111" xfId="900" applyNumberFormat="1" applyFont="1" applyFill="1" applyBorder="1" applyAlignment="1">
      <alignment horizontal="center" vertical="center" wrapText="1"/>
    </xf>
    <xf numFmtId="3" fontId="80" fillId="0" borderId="112" xfId="709" applyNumberFormat="1" applyFont="1" applyFill="1" applyBorder="1" applyAlignment="1">
      <alignment horizontal="center" vertical="center" wrapText="1"/>
    </xf>
    <xf numFmtId="3" fontId="80" fillId="0" borderId="113" xfId="709" applyNumberFormat="1" applyFont="1" applyFill="1" applyBorder="1" applyAlignment="1">
      <alignment horizontal="center" vertical="center" wrapText="1"/>
    </xf>
    <xf numFmtId="0" fontId="80" fillId="0" borderId="0" xfId="709" applyFont="1" applyFill="1" applyBorder="1" applyAlignment="1">
      <alignment horizontal="center" vertical="center" wrapText="1"/>
    </xf>
    <xf numFmtId="3" fontId="80" fillId="0" borderId="0" xfId="709" applyNumberFormat="1" applyFont="1" applyFill="1" applyBorder="1" applyAlignment="1">
      <alignment horizontal="center" vertical="center" wrapText="1"/>
    </xf>
    <xf numFmtId="181" fontId="80" fillId="0" borderId="0" xfId="900" applyNumberFormat="1" applyFont="1" applyFill="1" applyBorder="1" applyAlignment="1">
      <alignment horizontal="center" vertical="center" wrapText="1"/>
    </xf>
    <xf numFmtId="0" fontId="72" fillId="0" borderId="0" xfId="709" applyFont="1"/>
    <xf numFmtId="0" fontId="4" fillId="36" borderId="14" xfId="709" applyFont="1" applyFill="1" applyBorder="1" applyAlignment="1">
      <alignment horizontal="center" vertical="center" wrapText="1"/>
    </xf>
    <xf numFmtId="49" fontId="4" fillId="36" borderId="19" xfId="709" applyNumberFormat="1" applyFont="1" applyFill="1" applyBorder="1" applyAlignment="1">
      <alignment horizontal="center" vertical="center" wrapText="1"/>
    </xf>
    <xf numFmtId="49" fontId="4" fillId="36" borderId="14" xfId="709" applyNumberFormat="1" applyFont="1" applyFill="1" applyBorder="1" applyAlignment="1">
      <alignment horizontal="center" vertical="center" wrapText="1"/>
    </xf>
    <xf numFmtId="49" fontId="4" fillId="36" borderId="76" xfId="709" applyNumberFormat="1" applyFont="1" applyFill="1" applyBorder="1" applyAlignment="1">
      <alignment horizontal="center" vertical="center" wrapText="1"/>
    </xf>
    <xf numFmtId="181" fontId="53" fillId="0" borderId="0" xfId="709" applyNumberFormat="1" applyFont="1"/>
    <xf numFmtId="0" fontId="3" fillId="36" borderId="62" xfId="709" applyFont="1" applyFill="1" applyBorder="1" applyAlignment="1">
      <alignment vertical="center" wrapText="1"/>
    </xf>
    <xf numFmtId="181" fontId="3" fillId="36" borderId="52" xfId="709" applyNumberFormat="1" applyFont="1" applyFill="1" applyBorder="1" applyAlignment="1">
      <alignment horizontal="center" vertical="center" wrapText="1"/>
    </xf>
    <xf numFmtId="181" fontId="3" fillId="36" borderId="61" xfId="910" applyNumberFormat="1" applyFont="1" applyFill="1" applyBorder="1" applyAlignment="1">
      <alignment horizontal="center" vertical="center" wrapText="1"/>
    </xf>
    <xf numFmtId="0" fontId="3" fillId="36" borderId="32" xfId="709" applyFont="1" applyFill="1" applyBorder="1" applyAlignment="1">
      <alignment vertical="center" wrapText="1"/>
    </xf>
    <xf numFmtId="181" fontId="3" fillId="36" borderId="27" xfId="709" applyNumberFormat="1" applyFont="1" applyFill="1" applyBorder="1" applyAlignment="1">
      <alignment horizontal="center" vertical="center" wrapText="1"/>
    </xf>
    <xf numFmtId="181" fontId="3" fillId="36" borderId="92" xfId="910" applyNumberFormat="1" applyFont="1" applyFill="1" applyBorder="1" applyAlignment="1">
      <alignment horizontal="center" vertical="center" wrapText="1"/>
    </xf>
    <xf numFmtId="181" fontId="3" fillId="36" borderId="57" xfId="910" applyNumberFormat="1" applyFont="1" applyFill="1" applyBorder="1" applyAlignment="1">
      <alignment horizontal="center" vertical="center" wrapText="1"/>
    </xf>
    <xf numFmtId="181" fontId="3" fillId="36" borderId="34" xfId="709" applyNumberFormat="1" applyFont="1" applyFill="1" applyBorder="1" applyAlignment="1">
      <alignment horizontal="center" vertical="center" wrapText="1"/>
    </xf>
    <xf numFmtId="181" fontId="43" fillId="0" borderId="0" xfId="1063" applyNumberFormat="1" applyFont="1">
      <alignment vertical="top"/>
    </xf>
    <xf numFmtId="181" fontId="3" fillId="0" borderId="34" xfId="709" applyNumberFormat="1" applyFont="1" applyFill="1" applyBorder="1" applyAlignment="1">
      <alignment horizontal="center" vertical="center" wrapText="1"/>
    </xf>
    <xf numFmtId="181" fontId="3" fillId="0" borderId="57" xfId="910" applyNumberFormat="1" applyFont="1" applyFill="1" applyBorder="1" applyAlignment="1">
      <alignment horizontal="center" vertical="center" wrapText="1"/>
    </xf>
    <xf numFmtId="181" fontId="3" fillId="0" borderId="34" xfId="910" applyNumberFormat="1" applyFont="1" applyFill="1" applyBorder="1" applyAlignment="1">
      <alignment horizontal="center" vertical="center" wrapText="1"/>
    </xf>
    <xf numFmtId="181" fontId="3" fillId="0" borderId="41" xfId="910" applyNumberFormat="1" applyFont="1" applyFill="1" applyBorder="1" applyAlignment="1">
      <alignment horizontal="center" vertical="center" wrapText="1"/>
    </xf>
    <xf numFmtId="181" fontId="53" fillId="0" borderId="0" xfId="709" applyNumberFormat="1" applyFont="1" applyFill="1" applyAlignment="1">
      <alignment horizontal="center" vertical="center" wrapText="1"/>
    </xf>
    <xf numFmtId="181" fontId="53" fillId="0" borderId="58" xfId="709" applyNumberFormat="1" applyFont="1" applyFill="1" applyBorder="1" applyAlignment="1">
      <alignment horizontal="center" vertical="center" wrapText="1"/>
    </xf>
    <xf numFmtId="0" fontId="3" fillId="0" borderId="32" xfId="709" applyFont="1" applyFill="1" applyBorder="1" applyAlignment="1">
      <alignment vertical="center" wrapText="1"/>
    </xf>
    <xf numFmtId="181" fontId="3" fillId="0" borderId="34" xfId="900" applyNumberFormat="1" applyFont="1" applyFill="1" applyBorder="1" applyAlignment="1">
      <alignment horizontal="center" vertical="center" wrapText="1"/>
    </xf>
    <xf numFmtId="0" fontId="3" fillId="0" borderId="39" xfId="709" applyFont="1" applyFill="1" applyBorder="1" applyAlignment="1">
      <alignment vertical="center" wrapText="1"/>
    </xf>
    <xf numFmtId="181" fontId="3" fillId="0" borderId="72" xfId="709" applyNumberFormat="1" applyFont="1" applyFill="1" applyBorder="1" applyAlignment="1">
      <alignment horizontal="center" vertical="center" wrapText="1"/>
    </xf>
    <xf numFmtId="181" fontId="3" fillId="36" borderId="60" xfId="910" applyNumberFormat="1" applyFont="1" applyFill="1" applyBorder="1" applyAlignment="1">
      <alignment horizontal="center" vertical="center" wrapText="1"/>
    </xf>
    <xf numFmtId="181" fontId="1" fillId="0" borderId="0" xfId="900" applyNumberFormat="1" applyFont="1" applyAlignment="1">
      <alignment horizontal="center" vertical="center"/>
    </xf>
    <xf numFmtId="181" fontId="72" fillId="0" borderId="0" xfId="900" applyNumberFormat="1" applyFont="1"/>
    <xf numFmtId="0" fontId="1" fillId="0" borderId="0" xfId="709" applyAlignment="1">
      <alignment wrapText="1"/>
    </xf>
    <xf numFmtId="0" fontId="72" fillId="0" borderId="0" xfId="709" applyFont="1" applyBorder="1"/>
    <xf numFmtId="0" fontId="81" fillId="0" borderId="0" xfId="709" applyFont="1" applyAlignment="1">
      <alignment horizontal="right"/>
    </xf>
    <xf numFmtId="14" fontId="4" fillId="36" borderId="16" xfId="709" applyNumberFormat="1" applyFont="1" applyFill="1" applyBorder="1" applyAlignment="1">
      <alignment horizontal="center" vertical="center" wrapText="1"/>
    </xf>
    <xf numFmtId="14" fontId="4" fillId="36" borderId="11" xfId="709" applyNumberFormat="1" applyFont="1" applyFill="1" applyBorder="1" applyAlignment="1">
      <alignment horizontal="center" vertical="center" wrapText="1"/>
    </xf>
    <xf numFmtId="14" fontId="4" fillId="36" borderId="56" xfId="709" applyNumberFormat="1" applyFont="1" applyFill="1" applyBorder="1" applyAlignment="1">
      <alignment horizontal="center" vertical="center" wrapText="1"/>
    </xf>
    <xf numFmtId="14" fontId="4" fillId="36" borderId="74" xfId="709" applyNumberFormat="1" applyFont="1" applyFill="1" applyBorder="1" applyAlignment="1">
      <alignment horizontal="center" vertical="center" wrapText="1"/>
    </xf>
    <xf numFmtId="0" fontId="3" fillId="65" borderId="62" xfId="709" applyFont="1" applyFill="1" applyBorder="1" applyAlignment="1">
      <alignment vertical="center" wrapText="1"/>
    </xf>
    <xf numFmtId="181" fontId="3" fillId="36" borderId="51" xfId="709" applyNumberFormat="1" applyFont="1" applyFill="1" applyBorder="1" applyAlignment="1">
      <alignment horizontal="center" vertical="center" wrapText="1"/>
    </xf>
    <xf numFmtId="181" fontId="3" fillId="36" borderId="62" xfId="709" applyNumberFormat="1" applyFont="1" applyFill="1" applyBorder="1" applyAlignment="1">
      <alignment horizontal="center" vertical="center" wrapText="1"/>
    </xf>
    <xf numFmtId="181" fontId="3" fillId="36" borderId="53" xfId="709" applyNumberFormat="1" applyFont="1" applyFill="1" applyBorder="1" applyAlignment="1">
      <alignment horizontal="center" vertical="center" wrapText="1"/>
    </xf>
    <xf numFmtId="181" fontId="3" fillId="36" borderId="105" xfId="709" applyNumberFormat="1" applyFont="1" applyFill="1" applyBorder="1" applyAlignment="1">
      <alignment horizontal="center" vertical="center" wrapText="1"/>
    </xf>
    <xf numFmtId="181" fontId="3" fillId="36" borderId="61" xfId="709" applyNumberFormat="1" applyFont="1" applyFill="1" applyBorder="1" applyAlignment="1">
      <alignment horizontal="center" vertical="center" wrapText="1"/>
    </xf>
    <xf numFmtId="181" fontId="72" fillId="0" borderId="0" xfId="709" applyNumberFormat="1" applyFont="1" applyBorder="1"/>
    <xf numFmtId="0" fontId="3" fillId="65" borderId="32" xfId="709" applyFont="1" applyFill="1" applyBorder="1" applyAlignment="1">
      <alignment vertical="center" wrapText="1"/>
    </xf>
    <xf numFmtId="181" fontId="3" fillId="36" borderId="30" xfId="709" applyNumberFormat="1" applyFont="1" applyFill="1" applyBorder="1" applyAlignment="1">
      <alignment horizontal="center" vertical="center" wrapText="1"/>
    </xf>
    <xf numFmtId="181" fontId="3" fillId="36" borderId="32" xfId="709" applyNumberFormat="1" applyFont="1" applyFill="1" applyBorder="1" applyAlignment="1">
      <alignment horizontal="center" vertical="center" wrapText="1"/>
    </xf>
    <xf numFmtId="181" fontId="3" fillId="36" borderId="35" xfId="709" applyNumberFormat="1" applyFont="1" applyFill="1" applyBorder="1" applyAlignment="1">
      <alignment horizontal="center" vertical="center" wrapText="1"/>
    </xf>
    <xf numFmtId="181" fontId="3" fillId="36" borderId="58" xfId="709" applyNumberFormat="1" applyFont="1" applyFill="1" applyBorder="1" applyAlignment="1">
      <alignment horizontal="center" vertical="center" wrapText="1"/>
    </xf>
    <xf numFmtId="181" fontId="3" fillId="36" borderId="57" xfId="709" applyNumberFormat="1" applyFont="1" applyFill="1" applyBorder="1" applyAlignment="1">
      <alignment horizontal="center" vertical="center" wrapText="1"/>
    </xf>
    <xf numFmtId="181" fontId="3" fillId="0" borderId="24" xfId="709" applyNumberFormat="1" applyFont="1" applyFill="1" applyBorder="1" applyAlignment="1">
      <alignment horizontal="center" vertical="center" wrapText="1"/>
    </xf>
    <xf numFmtId="181" fontId="3" fillId="0" borderId="35" xfId="709" applyNumberFormat="1" applyFont="1" applyFill="1" applyBorder="1" applyAlignment="1">
      <alignment horizontal="center" vertical="center" wrapText="1"/>
    </xf>
    <xf numFmtId="181" fontId="3" fillId="0" borderId="32" xfId="709" applyNumberFormat="1" applyFont="1" applyFill="1" applyBorder="1" applyAlignment="1">
      <alignment horizontal="center" vertical="center" wrapText="1"/>
    </xf>
    <xf numFmtId="181" fontId="3" fillId="0" borderId="57" xfId="709" applyNumberFormat="1" applyFont="1" applyFill="1" applyBorder="1" applyAlignment="1">
      <alignment horizontal="center" vertical="center" wrapText="1"/>
    </xf>
    <xf numFmtId="181" fontId="3" fillId="0" borderId="31" xfId="709" applyNumberFormat="1" applyFont="1" applyFill="1" applyBorder="1" applyAlignment="1">
      <alignment horizontal="center" vertical="center" wrapText="1"/>
    </xf>
    <xf numFmtId="0" fontId="3" fillId="65" borderId="39" xfId="709" applyFont="1" applyFill="1" applyBorder="1" applyAlignment="1">
      <alignment vertical="center" wrapText="1"/>
    </xf>
    <xf numFmtId="181" fontId="3" fillId="36" borderId="59" xfId="709" applyNumberFormat="1" applyFont="1" applyFill="1" applyBorder="1" applyAlignment="1">
      <alignment horizontal="center" vertical="center" wrapText="1"/>
    </xf>
    <xf numFmtId="181" fontId="3" fillId="36" borderId="72" xfId="709" applyNumberFormat="1" applyFont="1" applyFill="1" applyBorder="1" applyAlignment="1">
      <alignment horizontal="center" vertical="center" wrapText="1"/>
    </xf>
    <xf numFmtId="181" fontId="3" fillId="36" borderId="73" xfId="709" applyNumberFormat="1" applyFont="1" applyFill="1" applyBorder="1" applyAlignment="1">
      <alignment horizontal="center" vertical="center" wrapText="1"/>
    </xf>
    <xf numFmtId="181" fontId="3" fillId="36" borderId="100" xfId="709" applyNumberFormat="1" applyFont="1" applyFill="1" applyBorder="1" applyAlignment="1">
      <alignment horizontal="center" vertical="center" wrapText="1"/>
    </xf>
    <xf numFmtId="181" fontId="3" fillId="36" borderId="60" xfId="709" applyNumberFormat="1" applyFont="1" applyFill="1" applyBorder="1" applyAlignment="1">
      <alignment horizontal="center" vertical="center" wrapText="1"/>
    </xf>
    <xf numFmtId="0" fontId="81" fillId="0" borderId="0" xfId="709" applyFont="1"/>
    <xf numFmtId="0" fontId="72" fillId="0" borderId="10" xfId="709" applyFont="1" applyBorder="1"/>
    <xf numFmtId="0" fontId="4" fillId="65" borderId="10" xfId="709" applyFont="1" applyFill="1" applyBorder="1" applyAlignment="1">
      <alignment horizontal="center" vertical="center" wrapText="1"/>
    </xf>
    <xf numFmtId="0" fontId="4" fillId="65" borderId="97" xfId="709" applyFont="1" applyFill="1" applyBorder="1" applyAlignment="1">
      <alignment horizontal="center" vertical="center" wrapText="1"/>
    </xf>
    <xf numFmtId="0" fontId="4" fillId="65" borderId="96" xfId="709" applyFont="1" applyFill="1" applyBorder="1" applyAlignment="1">
      <alignment horizontal="center" vertical="center" wrapText="1"/>
    </xf>
    <xf numFmtId="0" fontId="4" fillId="65" borderId="71" xfId="709" applyFont="1" applyFill="1" applyBorder="1" applyAlignment="1">
      <alignment horizontal="center" vertical="center" wrapText="1"/>
    </xf>
    <xf numFmtId="0" fontId="4" fillId="65" borderId="95" xfId="709" applyFont="1" applyFill="1" applyBorder="1" applyAlignment="1">
      <alignment horizontal="center" vertical="center" wrapText="1"/>
    </xf>
    <xf numFmtId="49" fontId="4" fillId="36" borderId="48" xfId="709" applyNumberFormat="1" applyFont="1" applyFill="1" applyBorder="1" applyAlignment="1">
      <alignment horizontal="center" vertical="center" wrapText="1"/>
    </xf>
    <xf numFmtId="181" fontId="3" fillId="36" borderId="93" xfId="910" applyNumberFormat="1" applyFont="1" applyFill="1" applyBorder="1" applyAlignment="1">
      <alignment horizontal="center" vertical="center" wrapText="1"/>
    </xf>
    <xf numFmtId="181" fontId="3" fillId="36" borderId="46" xfId="910" applyNumberFormat="1" applyFont="1" applyFill="1" applyBorder="1" applyAlignment="1">
      <alignment horizontal="center" vertical="center" wrapText="1"/>
    </xf>
    <xf numFmtId="181" fontId="3" fillId="36" borderId="0" xfId="910" applyNumberFormat="1" applyFont="1" applyFill="1" applyBorder="1" applyAlignment="1">
      <alignment horizontal="center" vertical="center" wrapText="1"/>
    </xf>
    <xf numFmtId="181" fontId="3" fillId="36" borderId="98" xfId="910" applyNumberFormat="1" applyFont="1" applyFill="1" applyBorder="1" applyAlignment="1">
      <alignment horizontal="center" vertical="center" wrapText="1"/>
    </xf>
    <xf numFmtId="181" fontId="3" fillId="36" borderId="55" xfId="910" applyNumberFormat="1" applyFont="1" applyFill="1" applyBorder="1" applyAlignment="1">
      <alignment horizontal="center" vertical="center" wrapText="1"/>
    </xf>
    <xf numFmtId="181" fontId="3" fillId="36" borderId="74" xfId="900" applyNumberFormat="1" applyFont="1" applyFill="1" applyBorder="1" applyAlignment="1">
      <alignment horizontal="center" vertical="center" wrapText="1"/>
    </xf>
    <xf numFmtId="49" fontId="4" fillId="36" borderId="44" xfId="709" applyNumberFormat="1" applyFont="1" applyFill="1" applyBorder="1" applyAlignment="1">
      <alignment horizontal="center" vertical="center" wrapText="1"/>
    </xf>
    <xf numFmtId="181" fontId="3" fillId="0" borderId="37" xfId="910" applyNumberFormat="1" applyFont="1" applyFill="1" applyBorder="1" applyAlignment="1">
      <alignment horizontal="center" vertical="center" wrapText="1"/>
    </xf>
    <xf numFmtId="181" fontId="3" fillId="0" borderId="66" xfId="910" applyNumberFormat="1" applyFont="1" applyFill="1" applyBorder="1" applyAlignment="1">
      <alignment horizontal="center" vertical="center" wrapText="1"/>
    </xf>
    <xf numFmtId="181" fontId="3" fillId="36" borderId="43" xfId="910" applyNumberFormat="1" applyFont="1" applyFill="1" applyBorder="1" applyAlignment="1">
      <alignment horizontal="center" vertical="center" wrapText="1"/>
    </xf>
    <xf numFmtId="181" fontId="3" fillId="36" borderId="66" xfId="900" applyNumberFormat="1" applyFont="1" applyFill="1" applyBorder="1" applyAlignment="1">
      <alignment horizontal="center" vertical="center" wrapText="1"/>
    </xf>
    <xf numFmtId="49" fontId="4" fillId="36" borderId="102" xfId="709" applyNumberFormat="1" applyFont="1" applyFill="1" applyBorder="1" applyAlignment="1">
      <alignment horizontal="center" vertical="center" wrapText="1"/>
    </xf>
    <xf numFmtId="181" fontId="3" fillId="0" borderId="38" xfId="910" applyNumberFormat="1" applyFont="1" applyFill="1" applyBorder="1" applyAlignment="1">
      <alignment horizontal="center" vertical="center" wrapText="1"/>
    </xf>
    <xf numFmtId="181" fontId="3" fillId="0" borderId="72" xfId="910" applyNumberFormat="1" applyFont="1" applyFill="1" applyBorder="1" applyAlignment="1">
      <alignment horizontal="center" vertical="center" wrapText="1"/>
    </xf>
    <xf numFmtId="181" fontId="3" fillId="0" borderId="39" xfId="910" applyNumberFormat="1" applyFont="1" applyFill="1" applyBorder="1" applyAlignment="1">
      <alignment horizontal="center" vertical="center" wrapText="1"/>
    </xf>
    <xf numFmtId="181" fontId="3" fillId="0" borderId="60" xfId="910" applyNumberFormat="1" applyFont="1" applyFill="1" applyBorder="1" applyAlignment="1">
      <alignment horizontal="center" vertical="center" wrapText="1"/>
    </xf>
    <xf numFmtId="181" fontId="3" fillId="0" borderId="60" xfId="900" applyNumberFormat="1" applyFont="1" applyFill="1" applyBorder="1" applyAlignment="1">
      <alignment horizontal="center" vertical="center" wrapText="1"/>
    </xf>
    <xf numFmtId="181" fontId="3" fillId="36" borderId="98" xfId="900" applyNumberFormat="1" applyFont="1" applyFill="1" applyBorder="1" applyAlignment="1">
      <alignment horizontal="center" vertical="center" wrapText="1"/>
    </xf>
    <xf numFmtId="181" fontId="3" fillId="0" borderId="43" xfId="910" applyNumberFormat="1" applyFont="1" applyFill="1" applyBorder="1" applyAlignment="1">
      <alignment horizontal="center" vertical="center" wrapText="1"/>
    </xf>
    <xf numFmtId="181" fontId="3" fillId="0" borderId="66" xfId="900" applyNumberFormat="1" applyFont="1" applyFill="1" applyBorder="1" applyAlignment="1">
      <alignment horizontal="center" vertical="center" wrapText="1"/>
    </xf>
    <xf numFmtId="181" fontId="3" fillId="0" borderId="93" xfId="910" applyNumberFormat="1" applyFont="1" applyFill="1" applyBorder="1" applyAlignment="1">
      <alignment horizontal="center" vertical="center" wrapText="1"/>
    </xf>
    <xf numFmtId="181" fontId="3" fillId="0" borderId="46" xfId="910" applyNumberFormat="1" applyFont="1" applyFill="1" applyBorder="1" applyAlignment="1">
      <alignment horizontal="center" vertical="center" wrapText="1"/>
    </xf>
    <xf numFmtId="181" fontId="3" fillId="0" borderId="0" xfId="910" applyNumberFormat="1" applyFont="1" applyFill="1" applyBorder="1" applyAlignment="1">
      <alignment horizontal="center" vertical="center" wrapText="1"/>
    </xf>
    <xf numFmtId="181" fontId="3" fillId="0" borderId="98" xfId="910" applyNumberFormat="1" applyFont="1" applyFill="1" applyBorder="1" applyAlignment="1">
      <alignment horizontal="center" vertical="center" wrapText="1"/>
    </xf>
    <xf numFmtId="181" fontId="3" fillId="0" borderId="98" xfId="900" applyNumberFormat="1" applyFont="1" applyFill="1" applyBorder="1" applyAlignment="1">
      <alignment horizontal="center" vertical="center" wrapText="1"/>
    </xf>
    <xf numFmtId="49" fontId="4" fillId="36" borderId="93" xfId="709" applyNumberFormat="1" applyFont="1" applyFill="1" applyBorder="1" applyAlignment="1">
      <alignment horizontal="center" vertical="center" wrapText="1"/>
    </xf>
    <xf numFmtId="181" fontId="3" fillId="0" borderId="99" xfId="910" applyNumberFormat="1" applyFont="1" applyFill="1" applyBorder="1" applyAlignment="1">
      <alignment horizontal="center" vertical="center" wrapText="1"/>
    </xf>
    <xf numFmtId="181" fontId="3" fillId="0" borderId="55" xfId="910" applyNumberFormat="1" applyFont="1" applyFill="1" applyBorder="1" applyAlignment="1">
      <alignment horizontal="center" vertical="center" wrapText="1"/>
    </xf>
    <xf numFmtId="181" fontId="3" fillId="0" borderId="11" xfId="910" applyNumberFormat="1" applyFont="1" applyFill="1" applyBorder="1" applyAlignment="1">
      <alignment horizontal="center" vertical="center" wrapText="1"/>
    </xf>
    <xf numFmtId="181" fontId="3" fillId="0" borderId="74" xfId="910" applyNumberFormat="1" applyFont="1" applyFill="1" applyBorder="1" applyAlignment="1">
      <alignment horizontal="center" vertical="center" wrapText="1"/>
    </xf>
    <xf numFmtId="181" fontId="3" fillId="0" borderId="74" xfId="900" applyNumberFormat="1" applyFont="1" applyFill="1" applyBorder="1" applyAlignment="1">
      <alignment horizontal="center" vertical="center" wrapText="1"/>
    </xf>
    <xf numFmtId="49" fontId="4" fillId="36" borderId="49" xfId="709" applyNumberFormat="1" applyFont="1" applyFill="1" applyBorder="1" applyAlignment="1">
      <alignment horizontal="center" vertical="center" wrapText="1"/>
    </xf>
    <xf numFmtId="181" fontId="3" fillId="0" borderId="30" xfId="910" applyNumberFormat="1" applyFont="1" applyFill="1" applyBorder="1" applyAlignment="1">
      <alignment horizontal="center" vertical="center" wrapText="1"/>
    </xf>
    <xf numFmtId="181" fontId="82" fillId="0" borderId="57" xfId="900" applyNumberFormat="1" applyFont="1" applyFill="1" applyBorder="1" applyAlignment="1">
      <alignment horizontal="center" vertical="center" wrapText="1"/>
    </xf>
    <xf numFmtId="49" fontId="4" fillId="36" borderId="38" xfId="709" applyNumberFormat="1" applyFont="1" applyFill="1" applyBorder="1" applyAlignment="1">
      <alignment horizontal="center" vertical="center" wrapText="1"/>
    </xf>
    <xf numFmtId="181" fontId="3" fillId="0" borderId="59" xfId="910" applyNumberFormat="1" applyFont="1" applyFill="1" applyBorder="1" applyAlignment="1">
      <alignment horizontal="center" vertical="center" wrapText="1"/>
    </xf>
    <xf numFmtId="181" fontId="82" fillId="0" borderId="60" xfId="900" applyNumberFormat="1" applyFont="1" applyFill="1" applyBorder="1" applyAlignment="1">
      <alignment horizontal="center" vertical="center" wrapText="1"/>
    </xf>
    <xf numFmtId="181" fontId="3" fillId="0" borderId="23" xfId="910" applyNumberFormat="1" applyFont="1" applyFill="1" applyBorder="1" applyAlignment="1">
      <alignment horizontal="center" vertical="center" wrapText="1"/>
    </xf>
    <xf numFmtId="181" fontId="3" fillId="0" borderId="27" xfId="910" applyNumberFormat="1" applyFont="1" applyFill="1" applyBorder="1" applyAlignment="1">
      <alignment horizontal="center" vertical="center" wrapText="1"/>
    </xf>
    <xf numFmtId="181" fontId="3" fillId="0" borderId="92" xfId="910" applyNumberFormat="1" applyFont="1" applyFill="1" applyBorder="1" applyAlignment="1">
      <alignment horizontal="center" vertical="center" wrapText="1"/>
    </xf>
    <xf numFmtId="181" fontId="3" fillId="0" borderId="25" xfId="910" applyNumberFormat="1" applyFont="1" applyFill="1" applyBorder="1" applyAlignment="1">
      <alignment horizontal="center" vertical="center" wrapText="1"/>
    </xf>
    <xf numFmtId="181" fontId="3" fillId="0" borderId="92" xfId="900" applyNumberFormat="1" applyFont="1" applyFill="1" applyBorder="1" applyAlignment="1">
      <alignment horizontal="center" vertical="center" wrapText="1"/>
    </xf>
    <xf numFmtId="181" fontId="72" fillId="0" borderId="0" xfId="709" applyNumberFormat="1" applyFont="1"/>
    <xf numFmtId="49" fontId="4" fillId="36" borderId="104" xfId="709" applyNumberFormat="1" applyFont="1" applyFill="1" applyBorder="1" applyAlignment="1">
      <alignment horizontal="center" vertical="center" wrapText="1"/>
    </xf>
    <xf numFmtId="181" fontId="82" fillId="0" borderId="98" xfId="900" applyNumberFormat="1" applyFont="1" applyFill="1" applyBorder="1" applyAlignment="1">
      <alignment horizontal="center" vertical="center" wrapText="1"/>
    </xf>
    <xf numFmtId="181" fontId="3" fillId="0" borderId="58" xfId="910" applyNumberFormat="1" applyFont="1" applyFill="1" applyBorder="1" applyAlignment="1">
      <alignment horizontal="center" vertical="center" wrapText="1"/>
    </xf>
    <xf numFmtId="181" fontId="3" fillId="0" borderId="100" xfId="910" applyNumberFormat="1" applyFont="1" applyFill="1" applyBorder="1" applyAlignment="1">
      <alignment horizontal="center" vertical="center" wrapText="1"/>
    </xf>
    <xf numFmtId="181" fontId="3" fillId="0" borderId="51" xfId="910" applyNumberFormat="1" applyFont="1" applyFill="1" applyBorder="1" applyAlignment="1">
      <alignment horizontal="center" vertical="center" wrapText="1"/>
    </xf>
    <xf numFmtId="181" fontId="3" fillId="0" borderId="52" xfId="910" applyNumberFormat="1" applyFont="1" applyFill="1" applyBorder="1" applyAlignment="1">
      <alignment horizontal="center" vertical="center" wrapText="1"/>
    </xf>
    <xf numFmtId="181" fontId="3" fillId="0" borderId="61" xfId="910" applyNumberFormat="1" applyFont="1" applyFill="1" applyBorder="1" applyAlignment="1">
      <alignment horizontal="center" vertical="center" wrapText="1"/>
    </xf>
    <xf numFmtId="181" fontId="82" fillId="0" borderId="61" xfId="900" applyNumberFormat="1" applyFont="1" applyFill="1" applyBorder="1" applyAlignment="1">
      <alignment horizontal="center" vertical="center" wrapText="1"/>
    </xf>
    <xf numFmtId="181" fontId="3" fillId="0" borderId="45" xfId="910" applyNumberFormat="1" applyFont="1" applyFill="1" applyBorder="1" applyAlignment="1">
      <alignment horizontal="center" vertical="center" wrapText="1"/>
    </xf>
    <xf numFmtId="181" fontId="82" fillId="0" borderId="92" xfId="900" applyNumberFormat="1" applyFont="1" applyFill="1" applyBorder="1" applyAlignment="1">
      <alignment horizontal="center" vertical="center" wrapText="1"/>
    </xf>
    <xf numFmtId="0" fontId="72" fillId="69" borderId="0" xfId="709" applyFont="1" applyFill="1" applyAlignment="1"/>
    <xf numFmtId="0" fontId="93" fillId="0" borderId="0" xfId="709" applyFont="1"/>
    <xf numFmtId="0" fontId="80" fillId="0" borderId="0" xfId="709" applyFont="1"/>
    <xf numFmtId="0" fontId="4" fillId="65" borderId="14" xfId="709" applyFont="1" applyFill="1" applyBorder="1" applyAlignment="1">
      <alignment horizontal="center" vertical="center" wrapText="1"/>
    </xf>
    <xf numFmtId="0" fontId="93" fillId="0" borderId="0" xfId="709" applyFont="1" applyFill="1"/>
    <xf numFmtId="181" fontId="3" fillId="0" borderId="49" xfId="709" applyNumberFormat="1" applyFont="1" applyFill="1" applyBorder="1" applyAlignment="1">
      <alignment horizontal="center" vertical="center" wrapText="1"/>
    </xf>
    <xf numFmtId="181" fontId="3" fillId="0" borderId="41" xfId="709" applyNumberFormat="1" applyFont="1" applyFill="1" applyBorder="1" applyAlignment="1">
      <alignment horizontal="center" vertical="center" wrapText="1"/>
    </xf>
    <xf numFmtId="181" fontId="3" fillId="0" borderId="43" xfId="709" applyNumberFormat="1" applyFont="1" applyFill="1" applyBorder="1" applyAlignment="1">
      <alignment horizontal="center" vertical="center" wrapText="1"/>
    </xf>
    <xf numFmtId="181" fontId="3" fillId="0" borderId="38" xfId="709" applyNumberFormat="1" applyFont="1" applyFill="1" applyBorder="1" applyAlignment="1">
      <alignment horizontal="center" vertical="center" wrapText="1"/>
    </xf>
    <xf numFmtId="181" fontId="3" fillId="0" borderId="39" xfId="709" applyNumberFormat="1" applyFont="1" applyFill="1" applyBorder="1" applyAlignment="1">
      <alignment horizontal="center" vertical="center" wrapText="1"/>
    </xf>
    <xf numFmtId="0" fontId="11" fillId="0" borderId="0" xfId="709" applyFont="1" applyFill="1"/>
    <xf numFmtId="181" fontId="11" fillId="0" borderId="0" xfId="900" applyNumberFormat="1" applyFont="1"/>
    <xf numFmtId="0" fontId="11" fillId="0" borderId="0" xfId="709" applyFont="1"/>
    <xf numFmtId="181" fontId="3" fillId="0" borderId="49" xfId="910" applyNumberFormat="1" applyFont="1" applyFill="1" applyBorder="1" applyAlignment="1">
      <alignment horizontal="center" vertical="center" wrapText="1"/>
    </xf>
    <xf numFmtId="181" fontId="93" fillId="0" borderId="0" xfId="709" applyNumberFormat="1" applyFont="1"/>
    <xf numFmtId="0" fontId="3" fillId="0" borderId="0" xfId="1087" applyFont="1"/>
    <xf numFmtId="0" fontId="4" fillId="0" borderId="0" xfId="1087" applyFont="1" applyAlignment="1"/>
    <xf numFmtId="0" fontId="4" fillId="0" borderId="74" xfId="1087" applyFont="1" applyBorder="1" applyAlignment="1">
      <alignment horizontal="center" vertical="center" wrapText="1"/>
    </xf>
    <xf numFmtId="0" fontId="4" fillId="0" borderId="56" xfId="1087" applyFont="1" applyBorder="1" applyAlignment="1">
      <alignment horizontal="center" vertical="center" wrapText="1"/>
    </xf>
    <xf numFmtId="0" fontId="4" fillId="0" borderId="76" xfId="1087" applyFont="1" applyBorder="1" applyAlignment="1">
      <alignment horizontal="center" vertical="center" wrapText="1"/>
    </xf>
    <xf numFmtId="0" fontId="3" fillId="0" borderId="103" xfId="1087" applyFont="1" applyBorder="1" applyAlignment="1">
      <alignment vertical="center"/>
    </xf>
    <xf numFmtId="3" fontId="3" fillId="0" borderId="51" xfId="1087" applyNumberFormat="1" applyFont="1" applyBorder="1" applyAlignment="1">
      <alignment horizontal="center" vertical="center"/>
    </xf>
    <xf numFmtId="181" fontId="3" fillId="0" borderId="61" xfId="908" applyNumberFormat="1" applyFont="1" applyBorder="1" applyAlignment="1">
      <alignment horizontal="center" vertical="center"/>
    </xf>
    <xf numFmtId="3" fontId="3" fillId="0" borderId="53" xfId="908" applyNumberFormat="1" applyFont="1" applyBorder="1" applyAlignment="1">
      <alignment horizontal="center" vertical="center"/>
    </xf>
    <xf numFmtId="3" fontId="3" fillId="0" borderId="0" xfId="895" applyNumberFormat="1" applyFont="1" applyAlignment="1">
      <alignment horizontal="center" vertical="center"/>
    </xf>
    <xf numFmtId="3" fontId="3" fillId="0" borderId="0" xfId="1087" applyNumberFormat="1" applyFont="1"/>
    <xf numFmtId="0" fontId="3" fillId="0" borderId="29" xfId="1087" applyFont="1" applyBorder="1" applyAlignment="1">
      <alignment horizontal="left" vertical="center" wrapText="1"/>
    </xf>
    <xf numFmtId="3" fontId="3" fillId="0" borderId="30" xfId="1087" applyNumberFormat="1" applyFont="1" applyBorder="1" applyAlignment="1">
      <alignment horizontal="center" vertical="center" wrapText="1"/>
    </xf>
    <xf numFmtId="181" fontId="3" fillId="0" borderId="57" xfId="908" applyNumberFormat="1" applyFont="1" applyBorder="1" applyAlignment="1">
      <alignment horizontal="center" vertical="center"/>
    </xf>
    <xf numFmtId="3" fontId="3" fillId="0" borderId="35" xfId="908" applyNumberFormat="1" applyFont="1" applyBorder="1" applyAlignment="1">
      <alignment horizontal="center" vertical="center"/>
    </xf>
    <xf numFmtId="0" fontId="3" fillId="0" borderId="36" xfId="1087" applyFont="1" applyBorder="1" applyAlignment="1">
      <alignment horizontal="left" vertical="center" wrapText="1"/>
    </xf>
    <xf numFmtId="0" fontId="3" fillId="0" borderId="44" xfId="1087" applyFont="1" applyBorder="1" applyAlignment="1">
      <alignment horizontal="left" vertical="center" wrapText="1"/>
    </xf>
    <xf numFmtId="3" fontId="3" fillId="0" borderId="37" xfId="1087" applyNumberFormat="1" applyFont="1" applyBorder="1" applyAlignment="1">
      <alignment horizontal="center" vertical="center" wrapText="1"/>
    </xf>
    <xf numFmtId="181" fontId="3" fillId="0" borderId="66" xfId="908" applyNumberFormat="1" applyFont="1" applyBorder="1" applyAlignment="1">
      <alignment horizontal="center" vertical="center"/>
    </xf>
    <xf numFmtId="3" fontId="3" fillId="0" borderId="42" xfId="908" applyNumberFormat="1" applyFont="1" applyBorder="1" applyAlignment="1">
      <alignment horizontal="center" vertical="center"/>
    </xf>
    <xf numFmtId="0" fontId="3" fillId="0" borderId="102" xfId="1087" applyFont="1" applyBorder="1" applyAlignment="1">
      <alignment horizontal="left" vertical="center" wrapText="1"/>
    </xf>
    <xf numFmtId="3" fontId="3" fillId="0" borderId="59" xfId="1087" applyNumberFormat="1" applyFont="1" applyBorder="1" applyAlignment="1">
      <alignment horizontal="center" vertical="center" wrapText="1"/>
    </xf>
    <xf numFmtId="181" fontId="3" fillId="0" borderId="60" xfId="908" applyNumberFormat="1" applyFont="1" applyBorder="1" applyAlignment="1">
      <alignment horizontal="center" vertical="center"/>
    </xf>
    <xf numFmtId="3" fontId="3" fillId="0" borderId="73" xfId="908" applyNumberFormat="1" applyFont="1" applyBorder="1" applyAlignment="1">
      <alignment horizontal="center" vertical="center"/>
    </xf>
    <xf numFmtId="3" fontId="3" fillId="0" borderId="0" xfId="1087" applyNumberFormat="1" applyFont="1" applyAlignment="1">
      <alignment horizontal="center" vertical="center"/>
    </xf>
    <xf numFmtId="181" fontId="3" fillId="0" borderId="0" xfId="900" applyNumberFormat="1" applyFont="1"/>
    <xf numFmtId="37" fontId="3" fillId="0" borderId="0" xfId="1087" applyNumberFormat="1" applyFont="1"/>
    <xf numFmtId="181" fontId="3" fillId="0" borderId="0" xfId="895" applyNumberFormat="1" applyFont="1"/>
    <xf numFmtId="0" fontId="3" fillId="0" borderId="0" xfId="1087" applyFont="1" applyFill="1"/>
    <xf numFmtId="0" fontId="4" fillId="0" borderId="16" xfId="710" applyFont="1" applyFill="1" applyBorder="1" applyAlignment="1">
      <alignment horizontal="center" vertical="center" wrapText="1"/>
    </xf>
    <xf numFmtId="0" fontId="4" fillId="0" borderId="19" xfId="710" applyFont="1" applyFill="1" applyBorder="1" applyAlignment="1">
      <alignment horizontal="center" vertical="center" wrapText="1"/>
    </xf>
    <xf numFmtId="0" fontId="4" fillId="0" borderId="76" xfId="710" applyFont="1" applyFill="1" applyBorder="1" applyAlignment="1">
      <alignment horizontal="center" vertical="center" wrapText="1"/>
    </xf>
    <xf numFmtId="0" fontId="4" fillId="0" borderId="20" xfId="710" applyFont="1" applyFill="1" applyBorder="1" applyAlignment="1">
      <alignment horizontal="center" vertical="center" wrapText="1"/>
    </xf>
    <xf numFmtId="0" fontId="6" fillId="0" borderId="13" xfId="746" applyFont="1" applyFill="1" applyBorder="1" applyAlignment="1">
      <alignment horizontal="center" vertical="center" wrapText="1"/>
    </xf>
    <xf numFmtId="0" fontId="6" fillId="0" borderId="19" xfId="746" applyFont="1" applyFill="1" applyBorder="1" applyAlignment="1">
      <alignment horizontal="center" vertical="center" wrapText="1"/>
    </xf>
    <xf numFmtId="0" fontId="6" fillId="0" borderId="14" xfId="746" applyFont="1" applyFill="1" applyBorder="1" applyAlignment="1">
      <alignment horizontal="center" vertical="center" wrapText="1"/>
    </xf>
    <xf numFmtId="0" fontId="6" fillId="0" borderId="15" xfId="746" applyFont="1" applyFill="1" applyBorder="1" applyAlignment="1">
      <alignment horizontal="center" vertical="center" wrapText="1"/>
    </xf>
    <xf numFmtId="0" fontId="82" fillId="0" borderId="0" xfId="1027" applyFont="1"/>
    <xf numFmtId="0" fontId="93" fillId="0" borderId="0" xfId="1027" applyFont="1"/>
    <xf numFmtId="0" fontId="82" fillId="0" borderId="51" xfId="728" applyFont="1" applyBorder="1" applyAlignment="1">
      <alignment horizontal="center" vertical="center" wrapText="1"/>
    </xf>
    <xf numFmtId="0" fontId="82" fillId="0" borderId="52" xfId="728" applyFont="1" applyBorder="1" applyAlignment="1">
      <alignment horizontal="center" vertical="center" wrapText="1"/>
    </xf>
    <xf numFmtId="0" fontId="82" fillId="35" borderId="53" xfId="728" applyFont="1" applyFill="1" applyBorder="1" applyAlignment="1">
      <alignment horizontal="center" vertical="center" wrapText="1"/>
    </xf>
    <xf numFmtId="181" fontId="82" fillId="0" borderId="23" xfId="728" applyNumberFormat="1" applyFont="1" applyBorder="1" applyAlignment="1">
      <alignment horizontal="center" vertical="center" wrapText="1"/>
    </xf>
    <xf numFmtId="181" fontId="82" fillId="0" borderId="27" xfId="728" applyNumberFormat="1" applyFont="1" applyBorder="1" applyAlignment="1">
      <alignment horizontal="center" vertical="center" wrapText="1"/>
    </xf>
    <xf numFmtId="181" fontId="82" fillId="35" borderId="53" xfId="728" applyNumberFormat="1" applyFont="1" applyFill="1" applyBorder="1" applyAlignment="1">
      <alignment horizontal="center" vertical="center" wrapText="1"/>
    </xf>
    <xf numFmtId="181" fontId="82" fillId="0" borderId="30" xfId="728" applyNumberFormat="1" applyFont="1" applyBorder="1" applyAlignment="1">
      <alignment horizontal="center" vertical="center" wrapText="1"/>
    </xf>
    <xf numFmtId="181" fontId="82" fillId="0" borderId="34" xfId="728" applyNumberFormat="1" applyFont="1" applyBorder="1" applyAlignment="1">
      <alignment horizontal="center" vertical="center" wrapText="1"/>
    </xf>
    <xf numFmtId="181" fontId="82" fillId="35" borderId="35" xfId="728" applyNumberFormat="1" applyFont="1" applyFill="1" applyBorder="1" applyAlignment="1">
      <alignment horizontal="center" vertical="center" wrapText="1"/>
    </xf>
    <xf numFmtId="181" fontId="82" fillId="0" borderId="59" xfId="728" applyNumberFormat="1" applyFont="1" applyBorder="1" applyAlignment="1">
      <alignment horizontal="center" vertical="center" wrapText="1"/>
    </xf>
    <xf numFmtId="181" fontId="82" fillId="0" borderId="72" xfId="728" applyNumberFormat="1" applyFont="1" applyBorder="1" applyAlignment="1">
      <alignment horizontal="center" vertical="center" wrapText="1"/>
    </xf>
    <xf numFmtId="181" fontId="82" fillId="35" borderId="73" xfId="728" applyNumberFormat="1"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Alignment="1">
      <alignment vertical="center" wrapText="1"/>
    </xf>
    <xf numFmtId="0" fontId="74"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35" borderId="16" xfId="0" applyFont="1" applyFill="1" applyBorder="1" applyAlignment="1">
      <alignment horizontal="center" vertical="center" wrapText="1"/>
    </xf>
    <xf numFmtId="0" fontId="4" fillId="35" borderId="18" xfId="0" applyFont="1" applyFill="1" applyBorder="1" applyAlignment="1">
      <alignment horizontal="center" vertical="center" wrapText="1"/>
    </xf>
    <xf numFmtId="0" fontId="4" fillId="35" borderId="19" xfId="0" applyFont="1" applyFill="1" applyBorder="1" applyAlignment="1">
      <alignment horizontal="center" vertical="center" wrapText="1"/>
    </xf>
    <xf numFmtId="0" fontId="4" fillId="35" borderId="76" xfId="0" applyFont="1" applyFill="1" applyBorder="1" applyAlignment="1">
      <alignment horizontal="center" vertical="center" wrapText="1"/>
    </xf>
    <xf numFmtId="0" fontId="4" fillId="35" borderId="21" xfId="0" applyFont="1" applyFill="1" applyBorder="1" applyAlignment="1">
      <alignment horizontal="center" vertical="center" wrapText="1"/>
    </xf>
    <xf numFmtId="0" fontId="3" fillId="35" borderId="68" xfId="0" applyFont="1" applyFill="1" applyBorder="1" applyAlignment="1">
      <alignment vertical="center" wrapText="1"/>
    </xf>
    <xf numFmtId="0" fontId="3" fillId="35" borderId="27" xfId="0" applyFont="1" applyFill="1" applyBorder="1" applyAlignment="1">
      <alignment vertical="center" wrapText="1"/>
    </xf>
    <xf numFmtId="0" fontId="3" fillId="35" borderId="92" xfId="0" applyFont="1" applyFill="1" applyBorder="1" applyAlignment="1">
      <alignment vertical="center" wrapText="1"/>
    </xf>
    <xf numFmtId="0" fontId="3" fillId="35" borderId="103" xfId="0" applyFont="1" applyFill="1" applyBorder="1" applyAlignment="1">
      <alignment vertical="center" wrapText="1"/>
    </xf>
    <xf numFmtId="0" fontId="3" fillId="0" borderId="30" xfId="0" applyFont="1" applyBorder="1" applyAlignment="1">
      <alignment horizontal="center" vertical="center" wrapText="1"/>
    </xf>
    <xf numFmtId="3" fontId="3" fillId="0" borderId="58" xfId="0" applyNumberFormat="1" applyFont="1" applyBorder="1" applyAlignment="1">
      <alignment horizontal="center" vertical="center" wrapText="1"/>
    </xf>
    <xf numFmtId="3" fontId="3" fillId="0" borderId="36" xfId="0" applyNumberFormat="1" applyFont="1" applyBorder="1" applyAlignment="1">
      <alignment horizontal="center"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59" xfId="0" applyFont="1" applyBorder="1" applyAlignment="1">
      <alignment horizontal="center" vertical="center" wrapText="1"/>
    </xf>
    <xf numFmtId="3" fontId="4" fillId="0" borderId="58" xfId="0" applyNumberFormat="1" applyFont="1" applyBorder="1" applyAlignment="1">
      <alignment horizontal="center" vertical="center" wrapText="1"/>
    </xf>
    <xf numFmtId="3" fontId="4" fillId="0" borderId="36" xfId="0" applyNumberFormat="1" applyFont="1" applyBorder="1" applyAlignment="1">
      <alignment horizontal="center" vertical="center" wrapText="1"/>
    </xf>
    <xf numFmtId="3" fontId="3" fillId="35" borderId="51" xfId="0" applyNumberFormat="1" applyFont="1" applyFill="1" applyBorder="1" applyAlignment="1">
      <alignment horizontal="center" vertical="center" wrapText="1"/>
    </xf>
    <xf numFmtId="3" fontId="3" fillId="35" borderId="52" xfId="0" applyNumberFormat="1" applyFont="1" applyFill="1" applyBorder="1" applyAlignment="1">
      <alignment horizontal="center" vertical="center" wrapText="1"/>
    </xf>
    <xf numFmtId="3" fontId="3" fillId="35" borderId="53" xfId="0" applyNumberFormat="1" applyFont="1" applyFill="1" applyBorder="1" applyAlignment="1">
      <alignment horizontal="center" vertical="center" wrapText="1"/>
    </xf>
    <xf numFmtId="3" fontId="3" fillId="35" borderId="103" xfId="0" applyNumberFormat="1" applyFont="1" applyFill="1" applyBorder="1" applyAlignment="1">
      <alignment horizontal="center" vertical="center" wrapText="1"/>
    </xf>
    <xf numFmtId="3" fontId="3" fillId="0" borderId="0" xfId="0" applyNumberFormat="1" applyFont="1" applyAlignment="1">
      <alignment vertical="center" wrapText="1"/>
    </xf>
    <xf numFmtId="0" fontId="4" fillId="0" borderId="37" xfId="0" applyFont="1" applyBorder="1" applyAlignment="1">
      <alignment horizontal="center" vertical="center" wrapText="1"/>
    </xf>
    <xf numFmtId="3" fontId="4" fillId="0" borderId="31" xfId="0" applyNumberFormat="1" applyFont="1" applyBorder="1" applyAlignment="1">
      <alignment horizontal="center" vertical="center" wrapText="1"/>
    </xf>
    <xf numFmtId="3" fontId="4" fillId="0" borderId="60" xfId="0" applyNumberFormat="1" applyFont="1" applyBorder="1" applyAlignment="1">
      <alignment horizontal="center" vertical="center" wrapText="1"/>
    </xf>
    <xf numFmtId="3" fontId="4" fillId="0" borderId="73" xfId="0" applyNumberFormat="1" applyFont="1" applyBorder="1" applyAlignment="1">
      <alignment horizontal="center" vertical="center" wrapText="1"/>
    </xf>
    <xf numFmtId="3" fontId="3" fillId="35" borderId="105" xfId="0" applyNumberFormat="1" applyFont="1" applyFill="1" applyBorder="1" applyAlignment="1">
      <alignment horizontal="center" vertical="center" wrapText="1"/>
    </xf>
    <xf numFmtId="3" fontId="3" fillId="35" borderId="61" xfId="0" applyNumberFormat="1" applyFont="1" applyFill="1" applyBorder="1" applyAlignment="1">
      <alignment horizontal="center" vertical="center" wrapText="1"/>
    </xf>
    <xf numFmtId="3" fontId="6" fillId="0" borderId="59" xfId="0" applyNumberFormat="1" applyFont="1" applyBorder="1" applyAlignment="1">
      <alignment horizontal="center" vertical="center" wrapText="1"/>
    </xf>
    <xf numFmtId="3" fontId="6" fillId="0" borderId="100" xfId="0" applyNumberFormat="1" applyFont="1" applyBorder="1" applyAlignment="1">
      <alignment horizontal="center" vertical="center" wrapText="1"/>
    </xf>
    <xf numFmtId="3" fontId="3" fillId="0" borderId="102" xfId="0" applyNumberFormat="1" applyFont="1" applyBorder="1" applyAlignment="1">
      <alignment horizontal="center" vertical="center" wrapText="1"/>
    </xf>
    <xf numFmtId="0" fontId="4" fillId="0" borderId="23" xfId="0" applyFont="1" applyBorder="1" applyAlignment="1">
      <alignment horizontal="center" vertical="center" wrapText="1"/>
    </xf>
    <xf numFmtId="3" fontId="6" fillId="0" borderId="68" xfId="0" applyNumberFormat="1" applyFont="1" applyBorder="1" applyAlignment="1">
      <alignment horizontal="center" vertical="center" wrapText="1"/>
    </xf>
    <xf numFmtId="3" fontId="6" fillId="0" borderId="29" xfId="0" applyNumberFormat="1" applyFont="1" applyBorder="1" applyAlignment="1">
      <alignment horizontal="center" vertical="center" wrapText="1"/>
    </xf>
    <xf numFmtId="0" fontId="4" fillId="0" borderId="59" xfId="0" applyFont="1" applyBorder="1" applyAlignment="1">
      <alignment horizontal="center" vertical="center" wrapText="1"/>
    </xf>
    <xf numFmtId="3" fontId="6" fillId="0" borderId="58"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0" fontId="3" fillId="36" borderId="0" xfId="0" applyFont="1" applyFill="1" applyAlignment="1">
      <alignment vertical="center" wrapText="1"/>
    </xf>
    <xf numFmtId="0" fontId="3" fillId="36" borderId="11" xfId="0" applyFont="1" applyFill="1" applyBorder="1" applyAlignment="1">
      <alignment vertical="center" wrapText="1"/>
    </xf>
    <xf numFmtId="0" fontId="3" fillId="0" borderId="0" xfId="726" applyFont="1" applyFill="1" applyAlignment="1">
      <alignment vertical="center" wrapText="1"/>
    </xf>
    <xf numFmtId="0" fontId="3" fillId="0" borderId="0" xfId="726" applyFont="1" applyAlignment="1">
      <alignment vertical="center" wrapText="1"/>
    </xf>
    <xf numFmtId="0" fontId="74" fillId="0" borderId="0" xfId="726" applyFont="1" applyFill="1" applyAlignment="1">
      <alignment horizontal="center" vertical="center" wrapText="1"/>
    </xf>
    <xf numFmtId="0" fontId="4" fillId="0" borderId="0" xfId="726" applyFont="1" applyFill="1" applyAlignment="1">
      <alignment horizontal="center" vertical="center" wrapText="1"/>
    </xf>
    <xf numFmtId="0" fontId="4" fillId="35" borderId="18" xfId="726" applyFont="1" applyFill="1" applyBorder="1" applyAlignment="1">
      <alignment horizontal="center" vertical="center" wrapText="1"/>
    </xf>
    <xf numFmtId="0" fontId="4" fillId="35" borderId="19" xfId="726" applyFont="1" applyFill="1" applyBorder="1" applyAlignment="1">
      <alignment horizontal="center" vertical="center" wrapText="1"/>
    </xf>
    <xf numFmtId="0" fontId="4" fillId="35" borderId="20" xfId="726" applyFont="1" applyFill="1" applyBorder="1" applyAlignment="1">
      <alignment horizontal="center" vertical="center" wrapText="1"/>
    </xf>
    <xf numFmtId="0" fontId="3" fillId="35" borderId="68" xfId="726" applyFont="1" applyFill="1" applyBorder="1" applyAlignment="1">
      <alignment vertical="center" wrapText="1"/>
    </xf>
    <xf numFmtId="0" fontId="3" fillId="35" borderId="27" xfId="726" applyFont="1" applyFill="1" applyBorder="1" applyAlignment="1">
      <alignment vertical="center" wrapText="1"/>
    </xf>
    <xf numFmtId="0" fontId="3" fillId="35" borderId="92" xfId="726" applyFont="1" applyFill="1" applyBorder="1" applyAlignment="1">
      <alignment vertical="center" wrapText="1"/>
    </xf>
    <xf numFmtId="0" fontId="3" fillId="35" borderId="51" xfId="726" applyFont="1" applyFill="1" applyBorder="1" applyAlignment="1">
      <alignment vertical="center" wrapText="1"/>
    </xf>
    <xf numFmtId="0" fontId="3" fillId="35" borderId="61" xfId="726" applyFont="1" applyFill="1" applyBorder="1" applyAlignment="1">
      <alignment vertical="center" wrapText="1"/>
    </xf>
    <xf numFmtId="0" fontId="3" fillId="35" borderId="53" xfId="726" applyFont="1" applyFill="1" applyBorder="1" applyAlignment="1">
      <alignment vertical="center" wrapText="1"/>
    </xf>
    <xf numFmtId="0" fontId="3" fillId="0" borderId="30" xfId="726" applyFont="1" applyBorder="1" applyAlignment="1">
      <alignment horizontal="center" vertical="center" wrapText="1"/>
    </xf>
    <xf numFmtId="3" fontId="3" fillId="0" borderId="58" xfId="726" applyNumberFormat="1" applyFont="1" applyBorder="1" applyAlignment="1">
      <alignment horizontal="center" vertical="center" wrapText="1"/>
    </xf>
    <xf numFmtId="3" fontId="3" fillId="0" borderId="32" xfId="726" applyNumberFormat="1" applyFont="1" applyBorder="1" applyAlignment="1">
      <alignment horizontal="center" vertical="center" wrapText="1"/>
    </xf>
    <xf numFmtId="3" fontId="3" fillId="0" borderId="30" xfId="726" applyNumberFormat="1" applyFont="1" applyBorder="1" applyAlignment="1">
      <alignment horizontal="center" vertical="center" wrapText="1"/>
    </xf>
    <xf numFmtId="3" fontId="3" fillId="0" borderId="33" xfId="726" applyNumberFormat="1" applyFont="1" applyBorder="1" applyAlignment="1">
      <alignment horizontal="center" vertical="center" wrapText="1"/>
    </xf>
    <xf numFmtId="0" fontId="3" fillId="0" borderId="34" xfId="726" applyFont="1" applyBorder="1" applyAlignment="1">
      <alignment vertical="center" wrapText="1"/>
    </xf>
    <xf numFmtId="0" fontId="3" fillId="0" borderId="35" xfId="726" applyFont="1" applyBorder="1" applyAlignment="1">
      <alignment vertical="center" wrapText="1"/>
    </xf>
    <xf numFmtId="0" fontId="3" fillId="0" borderId="59" xfId="726" applyFont="1" applyBorder="1" applyAlignment="1">
      <alignment horizontal="center" vertical="center" wrapText="1"/>
    </xf>
    <xf numFmtId="3" fontId="6" fillId="0" borderId="59" xfId="726" applyNumberFormat="1" applyFont="1" applyBorder="1" applyAlignment="1">
      <alignment horizontal="center" vertical="center" wrapText="1"/>
    </xf>
    <xf numFmtId="3" fontId="6" fillId="0" borderId="100" xfId="726" applyNumberFormat="1" applyFont="1" applyBorder="1" applyAlignment="1">
      <alignment horizontal="center" vertical="center" wrapText="1"/>
    </xf>
    <xf numFmtId="3" fontId="6" fillId="0" borderId="40" xfId="726" applyNumberFormat="1" applyFont="1" applyBorder="1" applyAlignment="1">
      <alignment horizontal="center" vertical="center" wrapText="1"/>
    </xf>
    <xf numFmtId="0" fontId="3" fillId="35" borderId="28" xfId="726" applyFont="1" applyFill="1" applyBorder="1" applyAlignment="1">
      <alignment vertical="center" wrapText="1"/>
    </xf>
    <xf numFmtId="10" fontId="3" fillId="0" borderId="0" xfId="900" applyNumberFormat="1" applyFont="1" applyAlignment="1">
      <alignment vertical="center" wrapText="1"/>
    </xf>
    <xf numFmtId="3" fontId="3" fillId="0" borderId="0" xfId="726" applyNumberFormat="1" applyFont="1" applyAlignment="1">
      <alignment vertical="center" wrapText="1"/>
    </xf>
    <xf numFmtId="10" fontId="3" fillId="0" borderId="0" xfId="726" applyNumberFormat="1" applyFont="1" applyAlignment="1">
      <alignment vertical="center" wrapText="1"/>
    </xf>
    <xf numFmtId="0" fontId="4" fillId="0" borderId="37" xfId="726" applyFont="1" applyBorder="1" applyAlignment="1">
      <alignment horizontal="center" vertical="center" wrapText="1"/>
    </xf>
    <xf numFmtId="3" fontId="6" fillId="0" borderId="39" xfId="726" applyNumberFormat="1" applyFont="1" applyBorder="1" applyAlignment="1">
      <alignment horizontal="center" vertical="center" wrapText="1"/>
    </xf>
    <xf numFmtId="0" fontId="4" fillId="0" borderId="23" xfId="726" applyFont="1" applyBorder="1" applyAlignment="1">
      <alignment horizontal="center" vertical="center" wrapText="1"/>
    </xf>
    <xf numFmtId="3" fontId="6" fillId="0" borderId="68" xfId="726" applyNumberFormat="1" applyFont="1" applyBorder="1" applyAlignment="1">
      <alignment horizontal="center" vertical="center" wrapText="1"/>
    </xf>
    <xf numFmtId="3" fontId="6" fillId="0" borderId="25" xfId="726" applyNumberFormat="1" applyFont="1" applyBorder="1" applyAlignment="1">
      <alignment horizontal="center" vertical="center" wrapText="1"/>
    </xf>
    <xf numFmtId="3" fontId="6" fillId="0" borderId="23" xfId="726" applyNumberFormat="1" applyFont="1" applyBorder="1" applyAlignment="1">
      <alignment horizontal="center" vertical="center" wrapText="1"/>
    </xf>
    <xf numFmtId="3" fontId="6" fillId="0" borderId="26" xfId="726" applyNumberFormat="1" applyFont="1" applyBorder="1" applyAlignment="1">
      <alignment horizontal="center" vertical="center" wrapText="1"/>
    </xf>
    <xf numFmtId="0" fontId="4" fillId="0" borderId="59" xfId="726" applyFont="1" applyBorder="1" applyAlignment="1">
      <alignment horizontal="center" vertical="center" wrapText="1"/>
    </xf>
    <xf numFmtId="3" fontId="6" fillId="0" borderId="58" xfId="726" applyNumberFormat="1" applyFont="1" applyBorder="1" applyAlignment="1">
      <alignment horizontal="center" vertical="center" wrapText="1"/>
    </xf>
    <xf numFmtId="3" fontId="6" fillId="0" borderId="32" xfId="726" applyNumberFormat="1" applyFont="1" applyBorder="1" applyAlignment="1">
      <alignment horizontal="center" vertical="center" wrapText="1"/>
    </xf>
    <xf numFmtId="3" fontId="6" fillId="0" borderId="30" xfId="726" applyNumberFormat="1" applyFont="1" applyBorder="1" applyAlignment="1">
      <alignment horizontal="center" vertical="center" wrapText="1"/>
    </xf>
    <xf numFmtId="3" fontId="6" fillId="0" borderId="33" xfId="726" applyNumberFormat="1" applyFont="1" applyBorder="1" applyAlignment="1">
      <alignment horizontal="center" vertical="center" wrapText="1"/>
    </xf>
    <xf numFmtId="0" fontId="3" fillId="36" borderId="0" xfId="726" applyFont="1" applyFill="1" applyAlignment="1">
      <alignment vertical="center" wrapText="1"/>
    </xf>
    <xf numFmtId="0" fontId="95" fillId="0" borderId="0" xfId="1026" applyFont="1" applyAlignment="1">
      <alignment vertical="center" wrapText="1"/>
    </xf>
    <xf numFmtId="0" fontId="47" fillId="0" borderId="0" xfId="1026" applyFont="1" applyAlignment="1">
      <alignment vertical="center" wrapText="1"/>
    </xf>
    <xf numFmtId="0" fontId="5" fillId="0" borderId="0" xfId="1026" applyAlignment="1">
      <alignment wrapText="1"/>
    </xf>
    <xf numFmtId="0" fontId="78" fillId="0" borderId="0" xfId="1026" applyFont="1" applyAlignment="1">
      <alignment horizontal="center" vertical="center" wrapText="1"/>
    </xf>
    <xf numFmtId="0" fontId="6" fillId="34" borderId="18" xfId="1026" applyFont="1" applyFill="1" applyBorder="1" applyAlignment="1">
      <alignment horizontal="center" vertical="center" wrapText="1"/>
    </xf>
    <xf numFmtId="0" fontId="6" fillId="34" borderId="20" xfId="1026" applyFont="1" applyFill="1" applyBorder="1" applyAlignment="1">
      <alignment horizontal="center" vertical="center" wrapText="1"/>
    </xf>
    <xf numFmtId="0" fontId="6" fillId="37" borderId="103" xfId="1026" applyFont="1" applyFill="1" applyBorder="1" applyAlignment="1">
      <alignment horizontal="center" vertical="center" wrapText="1"/>
    </xf>
    <xf numFmtId="180" fontId="96" fillId="70" borderId="69" xfId="1081" applyNumberFormat="1" applyFont="1" applyFill="1" applyBorder="1" applyAlignment="1">
      <alignment vertical="center" wrapText="1"/>
    </xf>
    <xf numFmtId="181" fontId="96" fillId="70" borderId="69" xfId="1082" applyNumberFormat="1" applyFont="1" applyFill="1" applyBorder="1" applyAlignment="1">
      <alignment vertical="center" wrapText="1"/>
    </xf>
    <xf numFmtId="181" fontId="97" fillId="70" borderId="103" xfId="1082" applyNumberFormat="1" applyFont="1" applyFill="1" applyBorder="1" applyAlignment="1">
      <alignment vertical="center" wrapText="1"/>
    </xf>
    <xf numFmtId="180" fontId="5" fillId="0" borderId="0" xfId="1026" applyNumberFormat="1" applyAlignment="1">
      <alignment wrapText="1"/>
    </xf>
    <xf numFmtId="180" fontId="5" fillId="0" borderId="0" xfId="1081" applyNumberFormat="1" applyFont="1" applyAlignment="1">
      <alignment wrapText="1"/>
    </xf>
    <xf numFmtId="3" fontId="5" fillId="0" borderId="0" xfId="1026" applyNumberFormat="1" applyAlignment="1">
      <alignment wrapText="1"/>
    </xf>
    <xf numFmtId="0" fontId="6" fillId="37" borderId="36" xfId="1026" applyFont="1" applyFill="1" applyBorder="1" applyAlignment="1">
      <alignment horizontal="center" vertical="center" wrapText="1"/>
    </xf>
    <xf numFmtId="180" fontId="96" fillId="70" borderId="31" xfId="1081" applyNumberFormat="1" applyFont="1" applyFill="1" applyBorder="1" applyAlignment="1">
      <alignment vertical="center" wrapText="1"/>
    </xf>
    <xf numFmtId="181" fontId="96" fillId="70" borderId="31" xfId="1082" applyNumberFormat="1" applyFont="1" applyFill="1" applyBorder="1" applyAlignment="1">
      <alignment vertical="center" wrapText="1"/>
    </xf>
    <xf numFmtId="181" fontId="97" fillId="70" borderId="36" xfId="1082" applyNumberFormat="1" applyFont="1" applyFill="1" applyBorder="1" applyAlignment="1">
      <alignment vertical="center" wrapText="1"/>
    </xf>
    <xf numFmtId="180" fontId="96" fillId="0" borderId="31" xfId="1081" applyNumberFormat="1" applyFont="1" applyBorder="1" applyAlignment="1">
      <alignment horizontal="right" vertical="center" wrapText="1"/>
    </xf>
    <xf numFmtId="181" fontId="96" fillId="0" borderId="31" xfId="1082" applyNumberFormat="1" applyFont="1" applyBorder="1" applyAlignment="1">
      <alignment horizontal="right" vertical="center" wrapText="1"/>
    </xf>
    <xf numFmtId="181" fontId="98" fillId="0" borderId="36" xfId="1082" applyNumberFormat="1" applyFont="1" applyBorder="1" applyAlignment="1">
      <alignment horizontal="right" vertical="center" wrapText="1"/>
    </xf>
    <xf numFmtId="3" fontId="96" fillId="0" borderId="31" xfId="1081" applyNumberFormat="1" applyFont="1" applyBorder="1" applyAlignment="1">
      <alignment horizontal="right" vertical="center" wrapText="1"/>
    </xf>
    <xf numFmtId="3" fontId="96" fillId="70" borderId="31" xfId="1081" applyNumberFormat="1" applyFont="1" applyFill="1" applyBorder="1" applyAlignment="1">
      <alignment vertical="center" wrapText="1"/>
    </xf>
    <xf numFmtId="0" fontId="6" fillId="34" borderId="36" xfId="1026" applyFont="1" applyFill="1" applyBorder="1" applyAlignment="1">
      <alignment horizontal="center" vertical="center" wrapText="1"/>
    </xf>
    <xf numFmtId="180" fontId="99" fillId="71" borderId="31" xfId="1081" applyNumberFormat="1" applyFont="1" applyFill="1" applyBorder="1" applyAlignment="1">
      <alignment vertical="center" wrapText="1"/>
    </xf>
    <xf numFmtId="181" fontId="99" fillId="71" borderId="31" xfId="1082" applyNumberFormat="1" applyFont="1" applyFill="1" applyBorder="1" applyAlignment="1">
      <alignment vertical="center" wrapText="1"/>
    </xf>
    <xf numFmtId="181" fontId="97" fillId="71" borderId="36" xfId="1082" applyNumberFormat="1" applyFont="1" applyFill="1" applyBorder="1" applyAlignment="1">
      <alignment vertical="center" wrapText="1"/>
    </xf>
    <xf numFmtId="0" fontId="6" fillId="34" borderId="102" xfId="1026" applyFont="1" applyFill="1" applyBorder="1" applyAlignment="1">
      <alignment horizontal="center" vertical="center" wrapText="1"/>
    </xf>
    <xf numFmtId="180" fontId="99" fillId="71" borderId="38" xfId="1081" applyNumberFormat="1" applyFont="1" applyFill="1" applyBorder="1" applyAlignment="1">
      <alignment vertical="center" wrapText="1"/>
    </xf>
    <xf numFmtId="181" fontId="99" fillId="71" borderId="38" xfId="1082" applyNumberFormat="1" applyFont="1" applyFill="1" applyBorder="1" applyAlignment="1">
      <alignment vertical="center" wrapText="1"/>
    </xf>
    <xf numFmtId="181" fontId="99" fillId="71" borderId="102" xfId="1082" applyNumberFormat="1" applyFont="1" applyFill="1" applyBorder="1" applyAlignment="1">
      <alignment vertical="center" wrapText="1"/>
    </xf>
    <xf numFmtId="0" fontId="95" fillId="0" borderId="0" xfId="1026" applyFont="1" applyAlignment="1">
      <alignment horizontal="center" vertical="center" wrapText="1"/>
    </xf>
    <xf numFmtId="0" fontId="100" fillId="0" borderId="0" xfId="1026" applyFont="1" applyFill="1" applyBorder="1" applyAlignment="1">
      <alignment wrapText="1"/>
    </xf>
    <xf numFmtId="3" fontId="47" fillId="0" borderId="0" xfId="1026" applyNumberFormat="1" applyFont="1" applyAlignment="1">
      <alignment vertical="center" wrapText="1"/>
    </xf>
    <xf numFmtId="0" fontId="5" fillId="0" borderId="0" xfId="1026"/>
    <xf numFmtId="0" fontId="91" fillId="0" borderId="0" xfId="1026" applyFont="1" applyAlignment="1">
      <alignment horizontal="right"/>
    </xf>
    <xf numFmtId="0" fontId="6" fillId="34" borderId="56" xfId="1026" applyFont="1" applyFill="1" applyBorder="1" applyAlignment="1">
      <alignment horizontal="center" vertical="center" wrapText="1"/>
    </xf>
    <xf numFmtId="3" fontId="6" fillId="37" borderId="103" xfId="1026" applyNumberFormat="1" applyFont="1" applyFill="1" applyBorder="1" applyAlignment="1">
      <alignment horizontal="center" vertical="center" wrapText="1"/>
    </xf>
    <xf numFmtId="180" fontId="5" fillId="0" borderId="0" xfId="1026" applyNumberFormat="1"/>
    <xf numFmtId="3" fontId="5" fillId="0" borderId="0" xfId="1026" applyNumberFormat="1"/>
    <xf numFmtId="3" fontId="6" fillId="37" borderId="36" xfId="1026" applyNumberFormat="1" applyFont="1" applyFill="1" applyBorder="1" applyAlignment="1">
      <alignment horizontal="center" vertical="center" wrapText="1"/>
    </xf>
    <xf numFmtId="181" fontId="97" fillId="34" borderId="31" xfId="1082" applyNumberFormat="1" applyFont="1" applyFill="1" applyBorder="1" applyAlignment="1">
      <alignment vertical="center" wrapText="1"/>
    </xf>
    <xf numFmtId="180" fontId="99" fillId="34" borderId="31" xfId="1081" applyNumberFormat="1" applyFont="1" applyFill="1" applyBorder="1" applyAlignment="1">
      <alignment vertical="center" wrapText="1"/>
    </xf>
    <xf numFmtId="180" fontId="97" fillId="34" borderId="31" xfId="1081" applyNumberFormat="1" applyFont="1" applyFill="1" applyBorder="1" applyAlignment="1">
      <alignment vertical="center" wrapText="1"/>
    </xf>
    <xf numFmtId="181" fontId="97" fillId="34" borderId="36" xfId="1082" applyNumberFormat="1" applyFont="1" applyFill="1" applyBorder="1" applyAlignment="1">
      <alignment vertical="center" wrapText="1"/>
    </xf>
    <xf numFmtId="181" fontId="97" fillId="34" borderId="38" xfId="1082" applyNumberFormat="1" applyFont="1" applyFill="1" applyBorder="1" applyAlignment="1">
      <alignment vertical="center" wrapText="1"/>
    </xf>
    <xf numFmtId="180" fontId="97" fillId="34" borderId="38" xfId="1081" applyNumberFormat="1" applyFont="1" applyFill="1" applyBorder="1" applyAlignment="1">
      <alignment vertical="center" wrapText="1"/>
    </xf>
    <xf numFmtId="181" fontId="97" fillId="34" borderId="102" xfId="1082" applyNumberFormat="1" applyFont="1" applyFill="1" applyBorder="1" applyAlignment="1">
      <alignment vertical="center" wrapText="1"/>
    </xf>
    <xf numFmtId="0" fontId="5" fillId="0" borderId="0" xfId="1026" applyBorder="1"/>
    <xf numFmtId="0" fontId="8" fillId="0" borderId="0" xfId="726" applyFont="1"/>
    <xf numFmtId="0" fontId="6" fillId="0" borderId="100" xfId="726" applyFont="1" applyBorder="1" applyAlignment="1">
      <alignment horizontal="center" vertical="center" wrapText="1"/>
    </xf>
    <xf numFmtId="0" fontId="6" fillId="0" borderId="72" xfId="726" applyFont="1" applyBorder="1" applyAlignment="1">
      <alignment horizontal="center" vertical="center" wrapText="1"/>
    </xf>
    <xf numFmtId="0" fontId="6" fillId="0" borderId="73" xfId="726" applyFont="1" applyBorder="1" applyAlignment="1">
      <alignment horizontal="center" vertical="center" wrapText="1"/>
    </xf>
    <xf numFmtId="0" fontId="6" fillId="0" borderId="59" xfId="726" applyFont="1" applyBorder="1" applyAlignment="1">
      <alignment horizontal="center" vertical="center" wrapText="1"/>
    </xf>
    <xf numFmtId="0" fontId="8" fillId="0" borderId="29" xfId="726" applyFont="1" applyFill="1" applyBorder="1" applyAlignment="1">
      <alignment vertical="center" wrapText="1"/>
    </xf>
    <xf numFmtId="3" fontId="8" fillId="0" borderId="68" xfId="726" applyNumberFormat="1" applyFont="1" applyFill="1" applyBorder="1" applyAlignment="1">
      <alignment horizontal="center" vertical="center" wrapText="1"/>
    </xf>
    <xf numFmtId="3" fontId="8" fillId="0" borderId="27" xfId="726" applyNumberFormat="1" applyFont="1" applyFill="1" applyBorder="1" applyAlignment="1">
      <alignment horizontal="center" vertical="center" wrapText="1"/>
    </xf>
    <xf numFmtId="3" fontId="8" fillId="0" borderId="92" xfId="726" applyNumberFormat="1" applyFont="1" applyFill="1" applyBorder="1" applyAlignment="1">
      <alignment horizontal="center" vertical="center" wrapText="1"/>
    </xf>
    <xf numFmtId="3" fontId="8" fillId="0" borderId="23" xfId="726" applyNumberFormat="1" applyFont="1" applyFill="1" applyBorder="1" applyAlignment="1">
      <alignment horizontal="center" vertical="center" wrapText="1"/>
    </xf>
    <xf numFmtId="3" fontId="8" fillId="0" borderId="28" xfId="726" applyNumberFormat="1" applyFont="1" applyFill="1" applyBorder="1" applyAlignment="1">
      <alignment horizontal="center" vertical="center" wrapText="1"/>
    </xf>
    <xf numFmtId="0" fontId="8" fillId="0" borderId="0" xfId="726" applyFont="1" applyFill="1"/>
    <xf numFmtId="3" fontId="8" fillId="0" borderId="0" xfId="726" applyNumberFormat="1" applyFont="1" applyFill="1"/>
    <xf numFmtId="3" fontId="8" fillId="0" borderId="0" xfId="726" applyNumberFormat="1" applyFont="1"/>
    <xf numFmtId="0" fontId="8" fillId="0" borderId="36" xfId="726" applyFont="1" applyFill="1" applyBorder="1" applyAlignment="1">
      <alignment vertical="center" wrapText="1"/>
    </xf>
    <xf numFmtId="3" fontId="8" fillId="0" borderId="58" xfId="726" applyNumberFormat="1" applyFont="1" applyFill="1" applyBorder="1" applyAlignment="1">
      <alignment horizontal="center" vertical="center" wrapText="1"/>
    </xf>
    <xf numFmtId="3" fontId="8" fillId="0" borderId="34" xfId="726" applyNumberFormat="1" applyFont="1" applyFill="1" applyBorder="1" applyAlignment="1">
      <alignment horizontal="center" vertical="center" wrapText="1"/>
    </xf>
    <xf numFmtId="3" fontId="8" fillId="0" borderId="57" xfId="726" applyNumberFormat="1" applyFont="1" applyFill="1" applyBorder="1" applyAlignment="1">
      <alignment horizontal="center" vertical="center" wrapText="1"/>
    </xf>
    <xf numFmtId="3" fontId="8" fillId="0" borderId="30" xfId="726" applyNumberFormat="1" applyFont="1" applyFill="1" applyBorder="1" applyAlignment="1">
      <alignment horizontal="center" vertical="center" wrapText="1"/>
    </xf>
    <xf numFmtId="3" fontId="8" fillId="0" borderId="35" xfId="726" applyNumberFormat="1" applyFont="1" applyFill="1" applyBorder="1" applyAlignment="1">
      <alignment horizontal="center" vertical="center" wrapText="1"/>
    </xf>
    <xf numFmtId="0" fontId="8" fillId="0" borderId="44" xfId="726" applyFont="1" applyFill="1" applyBorder="1" applyAlignment="1">
      <alignment vertical="center" wrapText="1"/>
    </xf>
    <xf numFmtId="3" fontId="8" fillId="0" borderId="64" xfId="726" applyNumberFormat="1" applyFont="1" applyFill="1" applyBorder="1" applyAlignment="1">
      <alignment horizontal="center" vertical="center" wrapText="1"/>
    </xf>
    <xf numFmtId="3" fontId="8" fillId="0" borderId="41" xfId="726" applyNumberFormat="1" applyFont="1" applyFill="1" applyBorder="1" applyAlignment="1">
      <alignment horizontal="center" vertical="center" wrapText="1"/>
    </xf>
    <xf numFmtId="3" fontId="8" fillId="0" borderId="66" xfId="726" applyNumberFormat="1" applyFont="1" applyFill="1" applyBorder="1" applyAlignment="1">
      <alignment horizontal="center" vertical="center" wrapText="1"/>
    </xf>
    <xf numFmtId="3" fontId="8" fillId="0" borderId="37" xfId="726" applyNumberFormat="1" applyFont="1" applyFill="1" applyBorder="1" applyAlignment="1">
      <alignment horizontal="center" vertical="center" wrapText="1"/>
    </xf>
    <xf numFmtId="3" fontId="8" fillId="0" borderId="42" xfId="726" applyNumberFormat="1" applyFont="1" applyFill="1" applyBorder="1" applyAlignment="1">
      <alignment horizontal="center" vertical="center" wrapText="1"/>
    </xf>
    <xf numFmtId="3" fontId="8" fillId="0" borderId="38" xfId="726" applyNumberFormat="1" applyFont="1" applyFill="1" applyBorder="1" applyAlignment="1">
      <alignment horizontal="center" vertical="center" wrapText="1"/>
    </xf>
    <xf numFmtId="3" fontId="8" fillId="0" borderId="72" xfId="726" applyNumberFormat="1" applyFont="1" applyFill="1" applyBorder="1" applyAlignment="1">
      <alignment horizontal="center" vertical="center" wrapText="1"/>
    </xf>
    <xf numFmtId="3" fontId="8" fillId="0" borderId="39" xfId="726" applyNumberFormat="1" applyFont="1" applyFill="1" applyBorder="1" applyAlignment="1">
      <alignment horizontal="center" vertical="center" wrapText="1"/>
    </xf>
    <xf numFmtId="3" fontId="8" fillId="0" borderId="40" xfId="726" applyNumberFormat="1" applyFont="1" applyFill="1" applyBorder="1" applyAlignment="1">
      <alignment horizontal="center" vertical="center" wrapText="1"/>
    </xf>
    <xf numFmtId="0" fontId="6" fillId="0" borderId="103" xfId="726" applyFont="1" applyFill="1" applyBorder="1" applyAlignment="1">
      <alignment vertical="center" wrapText="1"/>
    </xf>
    <xf numFmtId="0" fontId="6" fillId="0" borderId="102" xfId="726" applyFont="1" applyBorder="1" applyAlignment="1">
      <alignment vertical="center" wrapText="1"/>
    </xf>
    <xf numFmtId="181" fontId="8" fillId="0" borderId="0" xfId="1082" applyNumberFormat="1" applyFont="1"/>
    <xf numFmtId="182" fontId="8" fillId="0" borderId="0" xfId="726" applyNumberFormat="1" applyFont="1"/>
    <xf numFmtId="0" fontId="101" fillId="0" borderId="0" xfId="741" applyFont="1" applyAlignment="1">
      <alignment vertical="center" wrapText="1"/>
    </xf>
    <xf numFmtId="0" fontId="101" fillId="0" borderId="0" xfId="741" applyFont="1" applyAlignment="1">
      <alignment wrapText="1"/>
    </xf>
    <xf numFmtId="0" fontId="78" fillId="0" borderId="0" xfId="741" applyFont="1" applyAlignment="1">
      <alignment horizontal="center" vertical="center" wrapText="1"/>
    </xf>
    <xf numFmtId="0" fontId="102" fillId="0" borderId="0" xfId="741" applyFont="1" applyAlignment="1">
      <alignment horizontal="center" vertical="center" wrapText="1"/>
    </xf>
    <xf numFmtId="0" fontId="6" fillId="0" borderId="54" xfId="728" applyFont="1" applyFill="1" applyBorder="1" applyAlignment="1">
      <alignment horizontal="center" vertical="center" wrapText="1"/>
    </xf>
    <xf numFmtId="0" fontId="6" fillId="0" borderId="56" xfId="728" applyFont="1" applyFill="1" applyBorder="1" applyAlignment="1">
      <alignment horizontal="center" vertical="center" wrapText="1"/>
    </xf>
    <xf numFmtId="0" fontId="6" fillId="0" borderId="55" xfId="728" applyFont="1" applyFill="1" applyBorder="1" applyAlignment="1">
      <alignment horizontal="center" vertical="center" wrapText="1"/>
    </xf>
    <xf numFmtId="0" fontId="6" fillId="0" borderId="74" xfId="728" applyFont="1" applyFill="1" applyBorder="1" applyAlignment="1">
      <alignment horizontal="center" vertical="center" wrapText="1"/>
    </xf>
    <xf numFmtId="49" fontId="8" fillId="0" borderId="23" xfId="728" applyNumberFormat="1" applyFont="1" applyBorder="1" applyAlignment="1">
      <alignment horizontal="center" vertical="center" wrapText="1"/>
    </xf>
    <xf numFmtId="0" fontId="8" fillId="0" borderId="28" xfId="728" applyFont="1" applyBorder="1" applyAlignment="1">
      <alignment vertical="center" wrapText="1"/>
    </xf>
    <xf numFmtId="49" fontId="8" fillId="0" borderId="30" xfId="728" applyNumberFormat="1" applyFont="1" applyBorder="1" applyAlignment="1">
      <alignment horizontal="center" vertical="center" wrapText="1"/>
    </xf>
    <xf numFmtId="0" fontId="8" fillId="0" borderId="35" xfId="728" applyFont="1" applyBorder="1" applyAlignment="1">
      <alignment vertical="center" wrapText="1"/>
    </xf>
    <xf numFmtId="3" fontId="4" fillId="0" borderId="37" xfId="728" applyNumberFormat="1" applyFont="1" applyFill="1" applyBorder="1" applyAlignment="1">
      <alignment horizontal="center" vertical="center" wrapText="1"/>
    </xf>
    <xf numFmtId="3" fontId="4" fillId="0" borderId="41" xfId="728" applyNumberFormat="1" applyFont="1" applyFill="1" applyBorder="1" applyAlignment="1">
      <alignment horizontal="center" vertical="center" wrapText="1"/>
    </xf>
    <xf numFmtId="3" fontId="4" fillId="0" borderId="66" xfId="728" applyNumberFormat="1" applyFont="1" applyFill="1" applyBorder="1" applyAlignment="1">
      <alignment horizontal="center" vertical="center" wrapText="1"/>
    </xf>
    <xf numFmtId="49" fontId="8" fillId="0" borderId="30" xfId="728" applyNumberFormat="1" applyFont="1" applyFill="1" applyBorder="1" applyAlignment="1">
      <alignment horizontal="center" vertical="center" wrapText="1"/>
    </xf>
    <xf numFmtId="0" fontId="8" fillId="0" borderId="35" xfId="728" applyFont="1" applyFill="1" applyBorder="1" applyAlignment="1">
      <alignment vertical="center" wrapText="1"/>
    </xf>
    <xf numFmtId="49" fontId="6" fillId="0" borderId="37" xfId="728" applyNumberFormat="1" applyFont="1" applyBorder="1" applyAlignment="1">
      <alignment horizontal="center" vertical="center" wrapText="1"/>
    </xf>
    <xf numFmtId="0" fontId="6" fillId="0" borderId="42" xfId="728" applyFont="1" applyBorder="1" applyAlignment="1">
      <alignment vertical="center" wrapText="1"/>
    </xf>
    <xf numFmtId="49" fontId="6" fillId="0" borderId="30" xfId="728" applyNumberFormat="1" applyFont="1" applyBorder="1" applyAlignment="1">
      <alignment horizontal="center" vertical="center" wrapText="1"/>
    </xf>
    <xf numFmtId="0" fontId="6" fillId="0" borderId="35" xfId="728" applyFont="1" applyBorder="1" applyAlignment="1">
      <alignment vertical="center" wrapText="1"/>
    </xf>
    <xf numFmtId="49" fontId="52" fillId="35" borderId="16" xfId="728" applyNumberFormat="1" applyFont="1" applyFill="1" applyBorder="1" applyAlignment="1">
      <alignment vertical="center" wrapText="1"/>
    </xf>
    <xf numFmtId="49" fontId="52" fillId="35" borderId="20" xfId="728" applyNumberFormat="1" applyFont="1" applyFill="1" applyBorder="1" applyAlignment="1">
      <alignment horizontal="center" vertical="center" wrapText="1"/>
    </xf>
    <xf numFmtId="49" fontId="6" fillId="0" borderId="23" xfId="728" applyNumberFormat="1" applyFont="1" applyBorder="1" applyAlignment="1">
      <alignment horizontal="center" vertical="center" wrapText="1"/>
    </xf>
    <xf numFmtId="49" fontId="8" fillId="0" borderId="28" xfId="728" applyNumberFormat="1" applyFont="1" applyFill="1" applyBorder="1" applyAlignment="1">
      <alignment vertical="center" wrapText="1"/>
    </xf>
    <xf numFmtId="49" fontId="8" fillId="0" borderId="35" xfId="728" applyNumberFormat="1" applyFont="1" applyFill="1" applyBorder="1" applyAlignment="1">
      <alignment vertical="center" wrapText="1"/>
    </xf>
    <xf numFmtId="49" fontId="6" fillId="33" borderId="59" xfId="728" applyNumberFormat="1" applyFont="1" applyFill="1" applyBorder="1" applyAlignment="1">
      <alignment horizontal="center" vertical="center" wrapText="1"/>
    </xf>
    <xf numFmtId="0" fontId="6" fillId="33" borderId="73" xfId="728" applyFont="1" applyFill="1" applyBorder="1" applyAlignment="1">
      <alignment vertical="center" wrapText="1"/>
    </xf>
    <xf numFmtId="0" fontId="8" fillId="0" borderId="11" xfId="728" applyFont="1" applyBorder="1" applyAlignment="1">
      <alignment vertical="center" wrapText="1"/>
    </xf>
    <xf numFmtId="0" fontId="74" fillId="0" borderId="0" xfId="741" applyFont="1" applyAlignment="1">
      <alignment vertical="center" wrapText="1"/>
    </xf>
    <xf numFmtId="0" fontId="8" fillId="0" borderId="0" xfId="728" applyFont="1" applyAlignment="1">
      <alignment vertical="center" wrapText="1"/>
    </xf>
    <xf numFmtId="0" fontId="74" fillId="0" borderId="0" xfId="741" applyFont="1" applyAlignment="1">
      <alignment wrapText="1"/>
    </xf>
    <xf numFmtId="3" fontId="3" fillId="0" borderId="23" xfId="728" applyNumberFormat="1" applyFont="1" applyBorder="1" applyAlignment="1">
      <alignment horizontal="center" vertical="center" wrapText="1"/>
    </xf>
    <xf numFmtId="3" fontId="3" fillId="0" borderId="27" xfId="728" applyNumberFormat="1" applyFont="1" applyBorder="1" applyAlignment="1">
      <alignment horizontal="center" vertical="center" wrapText="1"/>
    </xf>
    <xf numFmtId="3" fontId="3" fillId="0" borderId="92" xfId="728" applyNumberFormat="1" applyFont="1" applyBorder="1" applyAlignment="1">
      <alignment horizontal="center" vertical="center" wrapText="1"/>
    </xf>
    <xf numFmtId="3" fontId="4" fillId="0" borderId="29" xfId="728" applyNumberFormat="1" applyFont="1" applyBorder="1" applyAlignment="1">
      <alignment horizontal="center" vertical="center" wrapText="1"/>
    </xf>
    <xf numFmtId="3" fontId="3" fillId="0" borderId="30" xfId="728" applyNumberFormat="1" applyFont="1" applyBorder="1" applyAlignment="1">
      <alignment horizontal="center" vertical="center" wrapText="1"/>
    </xf>
    <xf numFmtId="3" fontId="3" fillId="0" borderId="34" xfId="728" applyNumberFormat="1" applyFont="1" applyBorder="1" applyAlignment="1">
      <alignment horizontal="center" vertical="center" wrapText="1"/>
    </xf>
    <xf numFmtId="3" fontId="3" fillId="0" borderId="57" xfId="728" applyNumberFormat="1" applyFont="1" applyBorder="1" applyAlignment="1">
      <alignment horizontal="center" vertical="center" wrapText="1"/>
    </xf>
    <xf numFmtId="3" fontId="4" fillId="0" borderId="36" xfId="728" applyNumberFormat="1" applyFont="1" applyBorder="1" applyAlignment="1">
      <alignment horizontal="center" vertical="center" wrapText="1"/>
    </xf>
    <xf numFmtId="3" fontId="4" fillId="0" borderId="44" xfId="728" applyNumberFormat="1" applyFont="1" applyFill="1" applyBorder="1" applyAlignment="1">
      <alignment horizontal="center" vertical="center" wrapText="1"/>
    </xf>
    <xf numFmtId="3" fontId="3" fillId="0" borderId="30" xfId="728" applyNumberFormat="1" applyFont="1" applyFill="1" applyBorder="1" applyAlignment="1">
      <alignment horizontal="center" vertical="center" wrapText="1"/>
    </xf>
    <xf numFmtId="3" fontId="3" fillId="0" borderId="34" xfId="728" applyNumberFormat="1" applyFont="1" applyFill="1" applyBorder="1" applyAlignment="1">
      <alignment horizontal="center" vertical="center" wrapText="1"/>
    </xf>
    <xf numFmtId="3" fontId="3" fillId="0" borderId="57" xfId="728" applyNumberFormat="1" applyFont="1" applyFill="1" applyBorder="1" applyAlignment="1">
      <alignment horizontal="center" vertical="center" wrapText="1"/>
    </xf>
    <xf numFmtId="3" fontId="4" fillId="0" borderId="37" xfId="728" applyNumberFormat="1" applyFont="1" applyBorder="1" applyAlignment="1">
      <alignment horizontal="center" vertical="center" wrapText="1"/>
    </xf>
    <xf numFmtId="3" fontId="4" fillId="0" borderId="41" xfId="728" applyNumberFormat="1" applyFont="1" applyBorder="1" applyAlignment="1">
      <alignment horizontal="center" vertical="center" wrapText="1"/>
    </xf>
    <xf numFmtId="3" fontId="4" fillId="0" borderId="66" xfId="728" applyNumberFormat="1" applyFont="1" applyBorder="1" applyAlignment="1">
      <alignment horizontal="center" vertical="center" wrapText="1"/>
    </xf>
    <xf numFmtId="3" fontId="4" fillId="0" borderId="44" xfId="728" applyNumberFormat="1" applyFont="1" applyBorder="1" applyAlignment="1">
      <alignment horizontal="center" vertical="center" wrapText="1"/>
    </xf>
    <xf numFmtId="3" fontId="4" fillId="0" borderId="30" xfId="728" applyNumberFormat="1" applyFont="1" applyBorder="1" applyAlignment="1">
      <alignment horizontal="center" vertical="center" wrapText="1"/>
    </xf>
    <xf numFmtId="3" fontId="4" fillId="0" borderId="34" xfId="728" applyNumberFormat="1" applyFont="1" applyBorder="1" applyAlignment="1">
      <alignment horizontal="center" vertical="center" wrapText="1"/>
    </xf>
    <xf numFmtId="3" fontId="4" fillId="0" borderId="57" xfId="728" applyNumberFormat="1" applyFont="1" applyBorder="1" applyAlignment="1">
      <alignment horizontal="center" vertical="center" wrapText="1"/>
    </xf>
    <xf numFmtId="3" fontId="3" fillId="0" borderId="23" xfId="728" applyNumberFormat="1" applyFont="1" applyFill="1" applyBorder="1" applyAlignment="1">
      <alignment horizontal="center" vertical="center" wrapText="1"/>
    </xf>
    <xf numFmtId="3" fontId="3" fillId="0" borderId="27" xfId="728" applyNumberFormat="1" applyFont="1" applyFill="1" applyBorder="1" applyAlignment="1">
      <alignment horizontal="center" vertical="center" wrapText="1"/>
    </xf>
    <xf numFmtId="3" fontId="3" fillId="0" borderId="92" xfId="728" applyNumberFormat="1" applyFont="1" applyFill="1" applyBorder="1" applyAlignment="1">
      <alignment horizontal="center" vertical="center" wrapText="1"/>
    </xf>
    <xf numFmtId="3" fontId="4" fillId="0" borderId="29" xfId="728" applyNumberFormat="1" applyFont="1" applyFill="1" applyBorder="1" applyAlignment="1">
      <alignment horizontal="center" vertical="center" wrapText="1"/>
    </xf>
    <xf numFmtId="3" fontId="4" fillId="0" borderId="36" xfId="728" applyNumberFormat="1" applyFont="1" applyFill="1" applyBorder="1" applyAlignment="1">
      <alignment horizontal="center" vertical="center" wrapText="1"/>
    </xf>
    <xf numFmtId="3" fontId="4" fillId="33" borderId="59" xfId="728" applyNumberFormat="1" applyFont="1" applyFill="1" applyBorder="1" applyAlignment="1">
      <alignment horizontal="center" vertical="center" wrapText="1"/>
    </xf>
    <xf numFmtId="3" fontId="4" fillId="33" borderId="72" xfId="728" applyNumberFormat="1" applyFont="1" applyFill="1" applyBorder="1" applyAlignment="1">
      <alignment horizontal="center" vertical="center" wrapText="1"/>
    </xf>
    <xf numFmtId="3" fontId="4" fillId="33" borderId="60" xfId="728" applyNumberFormat="1" applyFont="1" applyFill="1" applyBorder="1" applyAlignment="1">
      <alignment horizontal="center" vertical="center" wrapText="1"/>
    </xf>
    <xf numFmtId="3" fontId="4" fillId="34" borderId="102" xfId="728" applyNumberFormat="1" applyFont="1" applyFill="1" applyBorder="1" applyAlignment="1">
      <alignment horizontal="center" vertical="center" wrapText="1"/>
    </xf>
    <xf numFmtId="0" fontId="4" fillId="0" borderId="104" xfId="728" applyFont="1" applyFill="1" applyBorder="1" applyAlignment="1">
      <alignment horizontal="center" vertical="center" wrapText="1"/>
    </xf>
    <xf numFmtId="0" fontId="6" fillId="0" borderId="0" xfId="741" applyFont="1" applyAlignment="1">
      <alignment vertical="center" wrapText="1"/>
    </xf>
    <xf numFmtId="0" fontId="8" fillId="0" borderId="0" xfId="741" applyFont="1" applyAlignment="1">
      <alignment vertical="center" wrapText="1"/>
    </xf>
    <xf numFmtId="0" fontId="78" fillId="0" borderId="0" xfId="1035" applyFont="1" applyAlignment="1">
      <alignment horizontal="center" vertical="center" wrapText="1"/>
    </xf>
    <xf numFmtId="0" fontId="6" fillId="0" borderId="0" xfId="741" applyFont="1" applyAlignment="1">
      <alignment horizontal="center" vertical="center" wrapText="1"/>
    </xf>
    <xf numFmtId="0" fontId="6" fillId="0" borderId="104" xfId="741" applyFont="1" applyFill="1" applyBorder="1" applyAlignment="1">
      <alignment horizontal="center" vertical="center" wrapText="1"/>
    </xf>
    <xf numFmtId="0" fontId="6" fillId="0" borderId="13" xfId="741" applyFont="1" applyFill="1" applyBorder="1" applyAlignment="1">
      <alignment horizontal="center" vertical="center" wrapText="1"/>
    </xf>
    <xf numFmtId="0" fontId="6" fillId="0" borderId="19" xfId="741" applyFont="1" applyFill="1" applyBorder="1" applyAlignment="1">
      <alignment horizontal="center" vertical="center" wrapText="1"/>
    </xf>
    <xf numFmtId="0" fontId="6" fillId="0" borderId="15" xfId="741" applyFont="1" applyFill="1" applyBorder="1" applyAlignment="1">
      <alignment horizontal="center" vertical="center" wrapText="1"/>
    </xf>
    <xf numFmtId="0" fontId="6" fillId="0" borderId="21" xfId="741" applyFont="1" applyFill="1" applyBorder="1" applyAlignment="1">
      <alignment horizontal="center" vertical="center" wrapText="1"/>
    </xf>
    <xf numFmtId="0" fontId="6" fillId="33" borderId="69" xfId="741" applyFont="1" applyFill="1" applyBorder="1" applyAlignment="1">
      <alignment horizontal="center" vertical="center" wrapText="1"/>
    </xf>
    <xf numFmtId="0" fontId="6" fillId="33" borderId="69" xfId="741" applyFont="1" applyFill="1" applyBorder="1" applyAlignment="1">
      <alignment horizontal="left" vertical="center" wrapText="1"/>
    </xf>
    <xf numFmtId="0" fontId="8" fillId="0" borderId="31" xfId="741" applyFont="1" applyBorder="1" applyAlignment="1">
      <alignment horizontal="center" vertical="center" wrapText="1"/>
    </xf>
    <xf numFmtId="0" fontId="8" fillId="0" borderId="31" xfId="741" applyFont="1" applyBorder="1" applyAlignment="1">
      <alignment vertical="center" wrapText="1"/>
    </xf>
    <xf numFmtId="3" fontId="8" fillId="0" borderId="31" xfId="741" applyNumberFormat="1" applyFont="1" applyBorder="1" applyAlignment="1">
      <alignment horizontal="center" vertical="center" wrapText="1"/>
    </xf>
    <xf numFmtId="3" fontId="8" fillId="0" borderId="34" xfId="741" applyNumberFormat="1" applyFont="1" applyBorder="1" applyAlignment="1">
      <alignment horizontal="center" vertical="center" wrapText="1"/>
    </xf>
    <xf numFmtId="3" fontId="8" fillId="0" borderId="33" xfId="741" applyNumberFormat="1" applyFont="1" applyBorder="1" applyAlignment="1">
      <alignment horizontal="center" vertical="center" wrapText="1"/>
    </xf>
    <xf numFmtId="3" fontId="6" fillId="0" borderId="36" xfId="741" applyNumberFormat="1" applyFont="1" applyBorder="1" applyAlignment="1">
      <alignment horizontal="center" vertical="center" wrapText="1"/>
    </xf>
    <xf numFmtId="0" fontId="6" fillId="0" borderId="31" xfId="741" applyFont="1" applyBorder="1" applyAlignment="1">
      <alignment horizontal="center" vertical="center" wrapText="1"/>
    </xf>
    <xf numFmtId="0" fontId="6" fillId="0" borderId="31" xfId="741" applyFont="1" applyBorder="1" applyAlignment="1">
      <alignment vertical="center" wrapText="1"/>
    </xf>
    <xf numFmtId="3" fontId="6" fillId="0" borderId="31" xfId="741" applyNumberFormat="1" applyFont="1" applyBorder="1" applyAlignment="1">
      <alignment horizontal="center" vertical="center" wrapText="1"/>
    </xf>
    <xf numFmtId="3" fontId="6" fillId="0" borderId="34" xfId="741" applyNumberFormat="1" applyFont="1" applyBorder="1" applyAlignment="1">
      <alignment horizontal="center" vertical="center" wrapText="1"/>
    </xf>
    <xf numFmtId="3" fontId="6" fillId="0" borderId="33" xfId="741" applyNumberFormat="1" applyFont="1" applyBorder="1" applyAlignment="1">
      <alignment horizontal="center" vertical="center" wrapText="1"/>
    </xf>
    <xf numFmtId="0" fontId="6" fillId="33" borderId="31" xfId="741" applyFont="1" applyFill="1" applyBorder="1" applyAlignment="1">
      <alignment horizontal="center" vertical="center" wrapText="1"/>
    </xf>
    <xf numFmtId="0" fontId="6" fillId="33" borderId="31" xfId="741" applyFont="1" applyFill="1" applyBorder="1" applyAlignment="1">
      <alignment horizontal="left" vertical="center" wrapText="1"/>
    </xf>
    <xf numFmtId="0" fontId="8" fillId="0" borderId="36" xfId="741" applyFont="1" applyBorder="1" applyAlignment="1">
      <alignment vertical="center" wrapText="1"/>
    </xf>
    <xf numFmtId="0" fontId="6" fillId="0" borderId="36" xfId="741" applyFont="1" applyBorder="1" applyAlignment="1">
      <alignment vertical="center" wrapText="1"/>
    </xf>
    <xf numFmtId="3" fontId="6" fillId="0" borderId="32" xfId="741" applyNumberFormat="1" applyFont="1" applyBorder="1" applyAlignment="1">
      <alignment horizontal="center" vertical="center" wrapText="1"/>
    </xf>
    <xf numFmtId="9" fontId="8" fillId="0" borderId="0" xfId="741" applyNumberFormat="1" applyFont="1" applyAlignment="1">
      <alignment vertical="center" wrapText="1"/>
    </xf>
    <xf numFmtId="0" fontId="4" fillId="0" borderId="31" xfId="741" applyFont="1" applyBorder="1" applyAlignment="1">
      <alignment horizontal="center" vertical="center" wrapText="1"/>
    </xf>
    <xf numFmtId="0" fontId="4" fillId="0" borderId="36" xfId="741" applyFont="1" applyBorder="1" applyAlignment="1">
      <alignment vertical="center" wrapText="1"/>
    </xf>
    <xf numFmtId="3" fontId="4" fillId="0" borderId="31" xfId="741" applyNumberFormat="1" applyFont="1" applyBorder="1" applyAlignment="1">
      <alignment horizontal="center" vertical="center" wrapText="1"/>
    </xf>
    <xf numFmtId="3" fontId="4" fillId="0" borderId="34" xfId="741" applyNumberFormat="1" applyFont="1" applyBorder="1" applyAlignment="1">
      <alignment horizontal="center" vertical="center" wrapText="1"/>
    </xf>
    <xf numFmtId="3" fontId="4" fillId="0" borderId="33" xfId="741" applyNumberFormat="1" applyFont="1" applyBorder="1" applyAlignment="1">
      <alignment horizontal="center" vertical="center" wrapText="1"/>
    </xf>
    <xf numFmtId="0" fontId="6" fillId="33" borderId="36" xfId="741" applyFont="1" applyFill="1" applyBorder="1" applyAlignment="1">
      <alignment horizontal="left" vertical="center" wrapText="1"/>
    </xf>
    <xf numFmtId="3" fontId="6" fillId="33" borderId="31" xfId="741" applyNumberFormat="1" applyFont="1" applyFill="1" applyBorder="1" applyAlignment="1">
      <alignment horizontal="center" vertical="center" wrapText="1"/>
    </xf>
    <xf numFmtId="3" fontId="6" fillId="33" borderId="34" xfId="741" applyNumberFormat="1" applyFont="1" applyFill="1" applyBorder="1" applyAlignment="1">
      <alignment horizontal="center" vertical="center" wrapText="1"/>
    </xf>
    <xf numFmtId="3" fontId="6" fillId="33" borderId="33" xfId="741" applyNumberFormat="1" applyFont="1" applyFill="1" applyBorder="1" applyAlignment="1">
      <alignment horizontal="center" vertical="center" wrapText="1"/>
    </xf>
    <xf numFmtId="3" fontId="6" fillId="34" borderId="36" xfId="741" applyNumberFormat="1" applyFont="1" applyFill="1" applyBorder="1" applyAlignment="1">
      <alignment horizontal="center" vertical="center" wrapText="1"/>
    </xf>
    <xf numFmtId="3" fontId="8" fillId="0" borderId="32" xfId="741" applyNumberFormat="1" applyFont="1" applyBorder="1" applyAlignment="1">
      <alignment horizontal="center" vertical="center" wrapText="1"/>
    </xf>
    <xf numFmtId="0" fontId="6" fillId="33" borderId="38" xfId="741" applyFont="1" applyFill="1" applyBorder="1" applyAlignment="1">
      <alignment horizontal="center" vertical="center" wrapText="1"/>
    </xf>
    <xf numFmtId="0" fontId="6" fillId="33" borderId="102" xfId="741" applyFont="1" applyFill="1" applyBorder="1" applyAlignment="1">
      <alignment vertical="center" wrapText="1"/>
    </xf>
    <xf numFmtId="3" fontId="6" fillId="33" borderId="38" xfId="1068" applyNumberFormat="1" applyFont="1" applyFill="1" applyBorder="1" applyAlignment="1">
      <alignment horizontal="center" vertical="center" wrapText="1"/>
    </xf>
    <xf numFmtId="3" fontId="6" fillId="33" borderId="72" xfId="1068" applyNumberFormat="1" applyFont="1" applyFill="1" applyBorder="1" applyAlignment="1">
      <alignment horizontal="center" vertical="center" wrapText="1"/>
    </xf>
    <xf numFmtId="3" fontId="6" fillId="33" borderId="40" xfId="1068" applyNumberFormat="1" applyFont="1" applyFill="1" applyBorder="1" applyAlignment="1">
      <alignment horizontal="center" vertical="center" wrapText="1"/>
    </xf>
    <xf numFmtId="3" fontId="6" fillId="33" borderId="102" xfId="1068" applyNumberFormat="1" applyFont="1" applyFill="1" applyBorder="1" applyAlignment="1">
      <alignment horizontal="center" vertical="center" wrapText="1"/>
    </xf>
    <xf numFmtId="0" fontId="6" fillId="33" borderId="13" xfId="741" applyFont="1" applyFill="1" applyBorder="1" applyAlignment="1">
      <alignment horizontal="center" vertical="center" wrapText="1"/>
    </xf>
    <xf numFmtId="0" fontId="6" fillId="33" borderId="21" xfId="741" applyFont="1" applyFill="1" applyBorder="1" applyAlignment="1">
      <alignment vertical="center" wrapText="1"/>
    </xf>
    <xf numFmtId="181" fontId="6" fillId="33" borderId="13" xfId="1068" applyNumberFormat="1" applyFont="1" applyFill="1" applyBorder="1" applyAlignment="1">
      <alignment horizontal="center" vertical="center" wrapText="1"/>
    </xf>
    <xf numFmtId="181" fontId="6" fillId="33" borderId="19" xfId="1068" applyNumberFormat="1" applyFont="1" applyFill="1" applyBorder="1" applyAlignment="1">
      <alignment horizontal="center" vertical="center" wrapText="1"/>
    </xf>
    <xf numFmtId="181" fontId="6" fillId="33" borderId="14" xfId="1068" applyNumberFormat="1" applyFont="1" applyFill="1" applyBorder="1" applyAlignment="1">
      <alignment horizontal="center" vertical="center" wrapText="1"/>
    </xf>
    <xf numFmtId="181" fontId="6" fillId="33" borderId="21" xfId="1068" applyNumberFormat="1" applyFont="1" applyFill="1" applyBorder="1" applyAlignment="1">
      <alignment horizontal="center" vertical="center" wrapText="1"/>
    </xf>
    <xf numFmtId="0" fontId="8" fillId="0" borderId="11" xfId="741" applyFont="1" applyBorder="1" applyAlignment="1">
      <alignment vertical="center" wrapText="1"/>
    </xf>
    <xf numFmtId="0" fontId="103" fillId="0" borderId="0" xfId="1090" applyFont="1"/>
    <xf numFmtId="0" fontId="103" fillId="0" borderId="0" xfId="1090" applyFont="1" applyBorder="1"/>
    <xf numFmtId="0" fontId="103" fillId="0" borderId="75" xfId="1090" applyFont="1" applyBorder="1"/>
    <xf numFmtId="0" fontId="6" fillId="0" borderId="0" xfId="777" applyFont="1" applyBorder="1" applyAlignment="1">
      <alignment horizontal="center" vertical="center"/>
    </xf>
    <xf numFmtId="14" fontId="6" fillId="0" borderId="0" xfId="777" applyNumberFormat="1" applyFont="1" applyBorder="1" applyAlignment="1">
      <alignment horizontal="center" vertical="center"/>
    </xf>
    <xf numFmtId="0" fontId="8" fillId="0" borderId="62" xfId="777" applyFont="1" applyBorder="1"/>
    <xf numFmtId="181" fontId="8" fillId="0" borderId="30" xfId="1061" applyNumberFormat="1" applyFont="1" applyFill="1" applyBorder="1" applyAlignment="1"/>
    <xf numFmtId="10" fontId="0" fillId="0" borderId="35" xfId="0" applyNumberFormat="1" applyBorder="1" applyAlignment="1"/>
    <xf numFmtId="10" fontId="8" fillId="0" borderId="58" xfId="1061" applyNumberFormat="1" applyFont="1" applyFill="1" applyBorder="1" applyAlignment="1"/>
    <xf numFmtId="181" fontId="0" fillId="0" borderId="35" xfId="0" applyNumberFormat="1" applyBorder="1" applyAlignment="1"/>
    <xf numFmtId="181" fontId="8" fillId="0" borderId="58" xfId="1061" applyNumberFormat="1" applyFont="1" applyFill="1" applyBorder="1" applyAlignment="1"/>
    <xf numFmtId="49" fontId="8" fillId="0" borderId="0" xfId="1061" applyNumberFormat="1" applyFont="1" applyFill="1" applyBorder="1" applyAlignment="1">
      <alignment vertical="center"/>
    </xf>
    <xf numFmtId="0" fontId="8" fillId="0" borderId="25" xfId="777" applyFont="1" applyBorder="1"/>
    <xf numFmtId="0" fontId="8" fillId="0" borderId="0" xfId="777" applyFont="1" applyBorder="1"/>
    <xf numFmtId="181" fontId="8" fillId="0" borderId="0" xfId="1061" applyNumberFormat="1" applyFont="1" applyFill="1" applyBorder="1" applyAlignment="1">
      <alignment vertical="center"/>
    </xf>
    <xf numFmtId="0" fontId="8" fillId="0" borderId="32" xfId="777" applyFont="1" applyBorder="1"/>
    <xf numFmtId="181" fontId="1" fillId="0" borderId="35" xfId="1082" applyNumberFormat="1" applyFont="1" applyBorder="1" applyAlignment="1"/>
    <xf numFmtId="0" fontId="8" fillId="0" borderId="32" xfId="777" applyFont="1" applyBorder="1" applyAlignment="1">
      <alignment wrapText="1"/>
    </xf>
    <xf numFmtId="181" fontId="8" fillId="0" borderId="30" xfId="1061" applyNumberFormat="1" applyFont="1" applyBorder="1" applyAlignment="1"/>
    <xf numFmtId="181" fontId="8" fillId="0" borderId="58" xfId="1061" applyNumberFormat="1" applyFont="1" applyBorder="1" applyAlignment="1"/>
    <xf numFmtId="181" fontId="8" fillId="0" borderId="0" xfId="1061" applyNumberFormat="1" applyFont="1" applyBorder="1" applyAlignment="1">
      <alignment vertical="center"/>
    </xf>
    <xf numFmtId="0" fontId="8" fillId="0" borderId="0" xfId="777" applyFont="1" applyBorder="1" applyAlignment="1">
      <alignment vertical="center"/>
    </xf>
    <xf numFmtId="181" fontId="5" fillId="0" borderId="35" xfId="0" applyNumberFormat="1" applyFont="1" applyBorder="1" applyAlignment="1"/>
    <xf numFmtId="0" fontId="8" fillId="0" borderId="39" xfId="777" applyFont="1" applyBorder="1" applyAlignment="1">
      <alignment vertical="center"/>
    </xf>
    <xf numFmtId="181" fontId="8" fillId="0" borderId="59" xfId="1061" applyNumberFormat="1" applyFont="1" applyBorder="1" applyAlignment="1"/>
    <xf numFmtId="181" fontId="5" fillId="0" borderId="73" xfId="0" applyNumberFormat="1" applyFont="1" applyBorder="1" applyAlignment="1"/>
    <xf numFmtId="181" fontId="8" fillId="0" borderId="100" xfId="1061" applyNumberFormat="1" applyFont="1" applyBorder="1" applyAlignment="1"/>
    <xf numFmtId="49" fontId="8" fillId="0" borderId="0" xfId="1061" applyNumberFormat="1" applyFont="1" applyBorder="1" applyAlignment="1">
      <alignment vertical="center"/>
    </xf>
    <xf numFmtId="0" fontId="8" fillId="0" borderId="11" xfId="777" applyFont="1" applyBorder="1" applyAlignment="1">
      <alignment vertical="center"/>
    </xf>
    <xf numFmtId="181" fontId="104" fillId="0" borderId="0" xfId="1061" applyNumberFormat="1" applyFont="1" applyBorder="1" applyAlignment="1">
      <alignment horizontal="center" vertical="center"/>
    </xf>
    <xf numFmtId="181" fontId="0" fillId="0" borderId="0" xfId="0" applyNumberFormat="1" applyBorder="1"/>
    <xf numFmtId="181" fontId="1" fillId="0" borderId="0" xfId="1082" applyNumberFormat="1" applyFont="1"/>
    <xf numFmtId="181" fontId="5" fillId="0" borderId="0" xfId="0" applyNumberFormat="1" applyFont="1"/>
    <xf numFmtId="49" fontId="6" fillId="0" borderId="51" xfId="777" applyNumberFormat="1" applyFont="1" applyBorder="1" applyAlignment="1">
      <alignment horizontal="center" vertical="center"/>
    </xf>
    <xf numFmtId="49" fontId="6" fillId="0" borderId="12" xfId="777" applyNumberFormat="1" applyFont="1" applyBorder="1" applyAlignment="1">
      <alignment horizontal="center" vertical="center"/>
    </xf>
    <xf numFmtId="0" fontId="73" fillId="0" borderId="0" xfId="1090" applyFont="1"/>
    <xf numFmtId="0" fontId="9" fillId="0" borderId="0" xfId="777"/>
    <xf numFmtId="0" fontId="8" fillId="0" borderId="0" xfId="777" applyFont="1" applyFill="1" applyAlignment="1">
      <alignment wrapText="1"/>
    </xf>
    <xf numFmtId="0" fontId="8" fillId="35" borderId="34" xfId="0" applyFont="1" applyFill="1" applyBorder="1" applyAlignment="1">
      <alignment wrapText="1"/>
    </xf>
    <xf numFmtId="0" fontId="6" fillId="35" borderId="34" xfId="0" applyFont="1" applyFill="1" applyBorder="1" applyAlignment="1">
      <alignment horizontal="center" vertical="center" wrapText="1"/>
    </xf>
    <xf numFmtId="0" fontId="8" fillId="0" borderId="34" xfId="777" applyFont="1" applyBorder="1" applyAlignment="1">
      <alignment horizontal="center" vertical="center" wrapText="1"/>
    </xf>
    <xf numFmtId="0" fontId="8" fillId="0" borderId="34" xfId="777" applyFont="1" applyBorder="1" applyAlignment="1">
      <alignment horizontal="left" vertical="center" wrapText="1"/>
    </xf>
    <xf numFmtId="0" fontId="8" fillId="0" borderId="34" xfId="777" applyFont="1" applyBorder="1" applyAlignment="1">
      <alignment wrapText="1"/>
    </xf>
    <xf numFmtId="0" fontId="0" fillId="0" borderId="34" xfId="0" applyBorder="1"/>
    <xf numFmtId="0" fontId="8" fillId="0" borderId="0" xfId="777" applyFont="1" applyAlignment="1">
      <alignment wrapText="1"/>
    </xf>
    <xf numFmtId="0" fontId="8" fillId="0" borderId="0" xfId="777" applyFont="1" applyBorder="1" applyAlignment="1">
      <alignment horizontal="left" vertical="center" wrapText="1"/>
    </xf>
    <xf numFmtId="0" fontId="8" fillId="0" borderId="0" xfId="777" applyFont="1" applyBorder="1" applyAlignment="1">
      <alignment wrapText="1"/>
    </xf>
    <xf numFmtId="0" fontId="5" fillId="0" borderId="0" xfId="0" applyFont="1"/>
    <xf numFmtId="0" fontId="6" fillId="0" borderId="0" xfId="1035" applyFont="1" applyAlignment="1">
      <alignment horizontal="right" vertical="center" wrapText="1"/>
    </xf>
    <xf numFmtId="0" fontId="8" fillId="0" borderId="31" xfId="733" applyFont="1" applyBorder="1" applyAlignment="1">
      <alignment horizontal="left" vertical="center" wrapText="1"/>
    </xf>
    <xf numFmtId="180" fontId="80" fillId="0" borderId="0" xfId="487" applyNumberFormat="1" applyFont="1" applyFill="1" applyAlignment="1">
      <alignment horizontal="right" vertical="center" wrapText="1"/>
    </xf>
    <xf numFmtId="0" fontId="80" fillId="0" borderId="107" xfId="709" applyFont="1" applyFill="1" applyBorder="1" applyAlignment="1">
      <alignment horizontal="center" vertical="center" wrapText="1"/>
    </xf>
    <xf numFmtId="180" fontId="8" fillId="0" borderId="0" xfId="1081" applyNumberFormat="1" applyFont="1" applyFill="1" applyBorder="1"/>
    <xf numFmtId="180" fontId="8" fillId="0" borderId="0" xfId="1081" applyNumberFormat="1" applyFont="1" applyFill="1"/>
    <xf numFmtId="0" fontId="3" fillId="0" borderId="24" xfId="1" applyFont="1" applyBorder="1" applyAlignment="1">
      <alignment horizontal="center" vertical="center" wrapText="1"/>
    </xf>
    <xf numFmtId="0" fontId="7" fillId="36" borderId="24" xfId="1" applyFont="1" applyFill="1" applyBorder="1" applyAlignment="1">
      <alignment horizontal="center" vertical="center" wrapText="1"/>
    </xf>
    <xf numFmtId="0" fontId="7" fillId="36" borderId="31" xfId="1" applyFont="1" applyFill="1" applyBorder="1" applyAlignment="1">
      <alignment horizontal="center" vertical="center" wrapText="1"/>
    </xf>
    <xf numFmtId="0" fontId="7" fillId="36" borderId="49" xfId="1" applyFont="1" applyFill="1" applyBorder="1" applyAlignment="1">
      <alignment horizontal="center" vertical="center" wrapText="1"/>
    </xf>
    <xf numFmtId="0" fontId="4" fillId="37" borderId="13" xfId="1" applyFont="1" applyFill="1" applyBorder="1" applyAlignment="1">
      <alignment horizontal="center" vertical="center" wrapText="1"/>
    </xf>
    <xf numFmtId="0" fontId="7" fillId="0" borderId="30" xfId="5" applyFont="1" applyBorder="1" applyAlignment="1">
      <alignment horizontal="left" vertical="center" wrapText="1"/>
    </xf>
    <xf numFmtId="0" fontId="7" fillId="0" borderId="30" xfId="4" applyFont="1" applyBorder="1" applyAlignment="1">
      <alignment horizontal="left" vertical="center" wrapText="1"/>
    </xf>
    <xf numFmtId="0" fontId="3" fillId="0" borderId="30" xfId="5" applyFont="1" applyBorder="1" applyAlignment="1">
      <alignment horizontal="left" vertical="center" wrapText="1"/>
    </xf>
    <xf numFmtId="0" fontId="3" fillId="0" borderId="0" xfId="1" applyFont="1" applyBorder="1" applyAlignment="1">
      <alignment wrapText="1"/>
    </xf>
    <xf numFmtId="0" fontId="73" fillId="0" borderId="0" xfId="0" applyFont="1" applyAlignment="1">
      <alignment horizontal="right"/>
    </xf>
    <xf numFmtId="0" fontId="7" fillId="0" borderId="30" xfId="756" applyFont="1" applyBorder="1" applyAlignment="1">
      <alignment horizontal="left" vertical="center"/>
    </xf>
    <xf numFmtId="0" fontId="3" fillId="0" borderId="30" xfId="756" applyFont="1" applyBorder="1" applyAlignment="1">
      <alignment horizontal="left" vertical="center"/>
    </xf>
    <xf numFmtId="0" fontId="7" fillId="0" borderId="30" xfId="756" applyFont="1" applyBorder="1" applyAlignment="1">
      <alignment horizontal="left" vertical="center" wrapText="1"/>
    </xf>
    <xf numFmtId="0" fontId="3" fillId="0" borderId="59" xfId="756" applyFont="1" applyBorder="1" applyAlignment="1">
      <alignment horizontal="left" vertical="center"/>
    </xf>
    <xf numFmtId="0" fontId="7" fillId="0" borderId="23" xfId="756" applyFont="1" applyBorder="1" applyAlignment="1">
      <alignment horizontal="left" vertical="center"/>
    </xf>
    <xf numFmtId="0" fontId="3" fillId="0" borderId="37" xfId="756" applyFont="1" applyBorder="1" applyAlignment="1">
      <alignment horizontal="left" vertical="center"/>
    </xf>
    <xf numFmtId="0" fontId="3" fillId="0" borderId="23" xfId="756" applyFont="1" applyBorder="1" applyAlignment="1">
      <alignment horizontal="left" vertical="center"/>
    </xf>
    <xf numFmtId="0" fontId="7" fillId="0" borderId="59" xfId="756" applyFont="1" applyBorder="1" applyAlignment="1">
      <alignment horizontal="left" vertical="center"/>
    </xf>
    <xf numFmtId="0" fontId="7" fillId="0" borderId="51" xfId="756" applyFont="1" applyBorder="1" applyAlignment="1">
      <alignment horizontal="left" vertical="center"/>
    </xf>
    <xf numFmtId="0" fontId="7" fillId="0" borderId="37" xfId="756" applyFont="1" applyBorder="1" applyAlignment="1">
      <alignment horizontal="left" vertical="center"/>
    </xf>
    <xf numFmtId="3" fontId="82" fillId="0" borderId="107" xfId="709" applyNumberFormat="1" applyFont="1" applyFill="1" applyBorder="1" applyAlignment="1">
      <alignment horizontal="center" vertical="center" wrapText="1"/>
    </xf>
    <xf numFmtId="3" fontId="80" fillId="0" borderId="120" xfId="709" applyNumberFormat="1" applyFont="1" applyFill="1" applyBorder="1" applyAlignment="1">
      <alignment horizontal="center" vertical="center" wrapText="1"/>
    </xf>
    <xf numFmtId="14" fontId="80" fillId="0" borderId="122" xfId="709" quotePrefix="1" applyNumberFormat="1" applyFont="1" applyFill="1" applyBorder="1" applyAlignment="1">
      <alignment horizontal="center" vertical="center" wrapText="1"/>
    </xf>
    <xf numFmtId="0" fontId="82" fillId="0" borderId="121" xfId="709" applyFont="1" applyFill="1" applyBorder="1" applyAlignment="1">
      <alignment horizontal="center" vertical="center" wrapText="1"/>
    </xf>
    <xf numFmtId="3" fontId="82" fillId="0" borderId="122" xfId="709" applyNumberFormat="1" applyFont="1" applyFill="1" applyBorder="1" applyAlignment="1">
      <alignment horizontal="center" vertical="center" wrapText="1"/>
    </xf>
    <xf numFmtId="0" fontId="80" fillId="0" borderId="123" xfId="709" applyFont="1" applyFill="1" applyBorder="1" applyAlignment="1">
      <alignment horizontal="center" vertical="center" wrapText="1"/>
    </xf>
    <xf numFmtId="3" fontId="80" fillId="0" borderId="124" xfId="709" applyNumberFormat="1" applyFont="1" applyFill="1" applyBorder="1" applyAlignment="1">
      <alignment horizontal="center" vertical="center" wrapText="1"/>
    </xf>
    <xf numFmtId="3" fontId="80" fillId="0" borderId="125" xfId="709" applyNumberFormat="1" applyFont="1" applyFill="1" applyBorder="1" applyAlignment="1">
      <alignment horizontal="center" vertical="center" wrapText="1"/>
    </xf>
    <xf numFmtId="49" fontId="3" fillId="0" borderId="36" xfId="1026" applyNumberFormat="1" applyFont="1" applyBorder="1" applyAlignment="1">
      <alignment horizontal="center" vertical="center" wrapText="1"/>
    </xf>
    <xf numFmtId="181" fontId="0" fillId="0" borderId="0" xfId="1082" applyNumberFormat="1" applyFont="1" applyFill="1"/>
    <xf numFmtId="0" fontId="4" fillId="0" borderId="0" xfId="1" applyFont="1" applyAlignment="1">
      <alignment horizontal="center" wrapText="1"/>
    </xf>
    <xf numFmtId="0" fontId="3" fillId="0" borderId="0" xfId="1" applyFont="1" applyAlignment="1">
      <alignment horizontal="left" vertical="center" wrapText="1"/>
    </xf>
    <xf numFmtId="0" fontId="52" fillId="35" borderId="70" xfId="756" applyFont="1" applyFill="1" applyBorder="1" applyAlignment="1">
      <alignment horizontal="left" vertical="center"/>
    </xf>
    <xf numFmtId="0" fontId="6" fillId="0" borderId="33" xfId="740" applyFont="1" applyBorder="1" applyAlignment="1">
      <alignment horizontal="center" vertical="center" wrapText="1"/>
    </xf>
    <xf numFmtId="0" fontId="6" fillId="0" borderId="40" xfId="740" applyFont="1" applyBorder="1" applyAlignment="1">
      <alignment horizontal="center" vertical="center" wrapText="1"/>
    </xf>
    <xf numFmtId="0" fontId="6" fillId="0" borderId="73" xfId="740" applyFont="1" applyBorder="1" applyAlignment="1">
      <alignment horizontal="center" vertical="center" wrapText="1"/>
    </xf>
    <xf numFmtId="0" fontId="4" fillId="0" borderId="0" xfId="1087" applyFont="1" applyAlignment="1">
      <alignment horizontal="right"/>
    </xf>
    <xf numFmtId="0" fontId="4" fillId="0" borderId="13" xfId="1087" applyFont="1" applyBorder="1" applyAlignment="1">
      <alignment horizontal="center" vertical="center" wrapText="1"/>
    </xf>
    <xf numFmtId="0" fontId="4" fillId="0" borderId="99" xfId="1087" applyFont="1" applyBorder="1" applyAlignment="1">
      <alignment horizontal="center" vertical="center" wrapText="1"/>
    </xf>
    <xf numFmtId="0" fontId="3" fillId="0" borderId="0" xfId="1" applyFont="1" applyFill="1" applyAlignment="1">
      <alignment wrapText="1"/>
    </xf>
    <xf numFmtId="0" fontId="4" fillId="0" borderId="0" xfId="1" applyFont="1" applyFill="1" applyAlignment="1">
      <alignment horizontal="center" wrapText="1"/>
    </xf>
    <xf numFmtId="0" fontId="3" fillId="0" borderId="30" xfId="2" applyFont="1" applyBorder="1" applyAlignment="1">
      <alignment horizontal="left" vertical="center" wrapText="1"/>
    </xf>
    <xf numFmtId="0" fontId="7" fillId="0" borderId="49" xfId="4" applyFont="1" applyBorder="1" applyAlignment="1">
      <alignment horizontal="left" vertical="center" wrapText="1"/>
    </xf>
    <xf numFmtId="0" fontId="3" fillId="0" borderId="23" xfId="2" applyFont="1" applyBorder="1" applyAlignment="1">
      <alignment horizontal="left" vertical="center" wrapText="1"/>
    </xf>
    <xf numFmtId="0" fontId="107" fillId="0" borderId="0" xfId="0" applyFont="1"/>
    <xf numFmtId="0" fontId="108" fillId="0" borderId="0" xfId="973" applyFont="1"/>
    <xf numFmtId="0" fontId="6" fillId="0" borderId="15" xfId="740" applyFont="1" applyBorder="1" applyAlignment="1">
      <alignment horizontal="center" vertical="center"/>
    </xf>
    <xf numFmtId="0" fontId="6" fillId="0" borderId="14" xfId="740" applyFont="1" applyBorder="1" applyAlignment="1">
      <alignment horizontal="center" vertical="center"/>
    </xf>
    <xf numFmtId="0" fontId="6" fillId="37" borderId="21" xfId="0" applyFont="1" applyFill="1" applyBorder="1" applyAlignment="1">
      <alignment horizontal="center" vertical="center" wrapText="1"/>
    </xf>
    <xf numFmtId="0" fontId="8" fillId="0" borderId="104" xfId="0" applyFont="1" applyBorder="1" applyAlignment="1">
      <alignment vertical="center" wrapText="1"/>
    </xf>
    <xf numFmtId="0" fontId="8" fillId="0" borderId="48" xfId="0" applyFont="1" applyBorder="1"/>
    <xf numFmtId="0" fontId="8" fillId="0" borderId="97" xfId="0" applyFont="1" applyBorder="1"/>
    <xf numFmtId="0" fontId="8" fillId="0" borderId="12" xfId="0" applyFont="1" applyBorder="1" applyAlignment="1">
      <alignment vertical="center"/>
    </xf>
    <xf numFmtId="0" fontId="8" fillId="0" borderId="75" xfId="0" applyFont="1" applyBorder="1"/>
    <xf numFmtId="0" fontId="8" fillId="0" borderId="75" xfId="0" applyFont="1" applyBorder="1" applyAlignment="1">
      <alignment wrapText="1"/>
    </xf>
    <xf numFmtId="0" fontId="8" fillId="0" borderId="17" xfId="0" applyFont="1" applyBorder="1"/>
    <xf numFmtId="0" fontId="8" fillId="0" borderId="0" xfId="0" applyFont="1" applyAlignment="1">
      <alignment vertical="center" wrapText="1"/>
    </xf>
    <xf numFmtId="181" fontId="8" fillId="0" borderId="0" xfId="0" applyNumberFormat="1" applyFont="1" applyBorder="1" applyAlignment="1">
      <alignment horizontal="center" vertical="center" wrapText="1"/>
    </xf>
    <xf numFmtId="0" fontId="3" fillId="0" borderId="29" xfId="726" applyFont="1" applyFill="1" applyBorder="1" applyAlignment="1">
      <alignment horizontal="left" vertical="center" wrapText="1"/>
    </xf>
    <xf numFmtId="0" fontId="3" fillId="0" borderId="36" xfId="726" applyFont="1" applyFill="1" applyBorder="1" applyAlignment="1">
      <alignment horizontal="left" vertical="center" wrapText="1"/>
    </xf>
    <xf numFmtId="0" fontId="3" fillId="0" borderId="44" xfId="726" applyFont="1" applyFill="1" applyBorder="1" applyAlignment="1">
      <alignment horizontal="left" vertical="center" wrapText="1"/>
    </xf>
    <xf numFmtId="0" fontId="3" fillId="0" borderId="29" xfId="709" applyFont="1" applyFill="1" applyBorder="1" applyAlignment="1">
      <alignment horizontal="left" vertical="center" wrapText="1"/>
    </xf>
    <xf numFmtId="0" fontId="3" fillId="0" borderId="36" xfId="709" applyFont="1" applyFill="1" applyBorder="1" applyAlignment="1">
      <alignment horizontal="left" vertical="center" wrapText="1"/>
    </xf>
    <xf numFmtId="0" fontId="3" fillId="0" borderId="44" xfId="709" applyFont="1" applyFill="1" applyBorder="1" applyAlignment="1">
      <alignment horizontal="left" vertical="center" wrapText="1"/>
    </xf>
    <xf numFmtId="0" fontId="3" fillId="0" borderId="13" xfId="709" applyFont="1" applyFill="1" applyBorder="1" applyAlignment="1">
      <alignment vertical="center" wrapText="1"/>
    </xf>
    <xf numFmtId="0" fontId="4" fillId="65" borderId="93" xfId="709" applyFont="1" applyFill="1" applyBorder="1" applyAlignment="1">
      <alignment horizontal="center" vertical="center" wrapText="1"/>
    </xf>
    <xf numFmtId="3" fontId="3" fillId="0" borderId="46" xfId="709" applyNumberFormat="1" applyFont="1" applyBorder="1" applyAlignment="1">
      <alignment horizontal="center" vertical="center" wrapText="1"/>
    </xf>
    <xf numFmtId="3" fontId="4" fillId="0" borderId="75" xfId="709" applyNumberFormat="1" applyFont="1" applyBorder="1" applyAlignment="1">
      <alignment horizontal="center" vertical="center" wrapText="1"/>
    </xf>
    <xf numFmtId="0" fontId="4" fillId="65" borderId="31" xfId="709" applyFont="1" applyFill="1" applyBorder="1" applyAlignment="1">
      <alignment horizontal="center" vertical="center" wrapText="1"/>
    </xf>
    <xf numFmtId="3" fontId="3" fillId="0" borderId="34" xfId="709" applyNumberFormat="1" applyFont="1" applyBorder="1" applyAlignment="1">
      <alignment horizontal="center" vertical="center" wrapText="1"/>
    </xf>
    <xf numFmtId="3" fontId="4" fillId="0" borderId="33" xfId="709" applyNumberFormat="1" applyFont="1" applyBorder="1" applyAlignment="1">
      <alignment horizontal="center" vertical="center" wrapText="1"/>
    </xf>
    <xf numFmtId="0" fontId="3" fillId="0" borderId="13" xfId="709" applyFont="1" applyBorder="1" applyAlignment="1">
      <alignment vertical="center" wrapText="1"/>
    </xf>
    <xf numFmtId="3" fontId="4" fillId="0" borderId="19" xfId="709" applyNumberFormat="1" applyFont="1" applyBorder="1" applyAlignment="1">
      <alignment horizontal="center" vertical="center" wrapText="1"/>
    </xf>
    <xf numFmtId="3" fontId="4" fillId="0" borderId="15" xfId="709" applyNumberFormat="1" applyFont="1" applyBorder="1" applyAlignment="1">
      <alignment horizontal="center" vertical="center" wrapText="1"/>
    </xf>
    <xf numFmtId="0" fontId="3" fillId="0" borderId="0" xfId="709" applyFont="1" applyAlignment="1">
      <alignment vertical="center" wrapText="1"/>
    </xf>
    <xf numFmtId="0" fontId="74" fillId="0" borderId="0" xfId="709" applyFont="1" applyAlignment="1">
      <alignment horizontal="center" vertical="center" wrapText="1"/>
    </xf>
    <xf numFmtId="0" fontId="74" fillId="0" borderId="0" xfId="710" applyFont="1" applyFill="1"/>
    <xf numFmtId="0" fontId="11" fillId="0" borderId="0" xfId="710" applyFont="1" applyFill="1"/>
    <xf numFmtId="0" fontId="107" fillId="0" borderId="0" xfId="0" applyFont="1" applyFill="1"/>
    <xf numFmtId="0" fontId="3" fillId="0" borderId="61" xfId="710" applyFont="1" applyFill="1" applyBorder="1" applyAlignment="1">
      <alignment horizontal="left" vertical="center" wrapText="1"/>
    </xf>
    <xf numFmtId="10" fontId="11" fillId="0" borderId="0" xfId="900" applyNumberFormat="1" applyFont="1" applyFill="1"/>
    <xf numFmtId="0" fontId="3" fillId="0" borderId="57" xfId="710" applyFont="1" applyFill="1" applyBorder="1" applyAlignment="1">
      <alignment horizontal="left" vertical="center" wrapText="1"/>
    </xf>
    <xf numFmtId="181" fontId="3" fillId="0" borderId="30" xfId="710" applyNumberFormat="1" applyFont="1" applyFill="1" applyBorder="1" applyAlignment="1">
      <alignment horizontal="center" vertical="center"/>
    </xf>
    <xf numFmtId="181" fontId="3" fillId="0" borderId="34" xfId="710" applyNumberFormat="1" applyFont="1" applyFill="1" applyBorder="1" applyAlignment="1">
      <alignment horizontal="center" vertical="center"/>
    </xf>
    <xf numFmtId="181" fontId="3" fillId="0" borderId="35" xfId="710" applyNumberFormat="1" applyFont="1" applyFill="1" applyBorder="1" applyAlignment="1">
      <alignment horizontal="center" vertical="center"/>
    </xf>
    <xf numFmtId="181" fontId="11" fillId="0" borderId="0" xfId="710" applyNumberFormat="1" applyFont="1" applyFill="1"/>
    <xf numFmtId="0" fontId="3" fillId="0" borderId="60" xfId="710" applyFont="1" applyFill="1" applyBorder="1" applyAlignment="1">
      <alignment horizontal="left" vertical="center" wrapText="1"/>
    </xf>
    <xf numFmtId="181" fontId="3" fillId="0" borderId="59" xfId="710" applyNumberFormat="1" applyFont="1" applyFill="1" applyBorder="1" applyAlignment="1">
      <alignment horizontal="center" vertical="center"/>
    </xf>
    <xf numFmtId="181" fontId="3" fillId="0" borderId="72" xfId="710" applyNumberFormat="1" applyFont="1" applyFill="1" applyBorder="1" applyAlignment="1">
      <alignment horizontal="center" vertical="center"/>
    </xf>
    <xf numFmtId="181" fontId="3" fillId="0" borderId="73" xfId="710" applyNumberFormat="1" applyFont="1" applyFill="1" applyBorder="1" applyAlignment="1">
      <alignment horizontal="center" vertical="center"/>
    </xf>
    <xf numFmtId="0" fontId="3" fillId="0" borderId="53" xfId="710" applyFont="1" applyFill="1" applyBorder="1" applyAlignment="1">
      <alignment horizontal="left" vertical="center" wrapText="1"/>
    </xf>
    <xf numFmtId="181" fontId="3" fillId="0" borderId="24" xfId="710" applyNumberFormat="1" applyFont="1" applyFill="1" applyBorder="1" applyAlignment="1">
      <alignment horizontal="center" vertical="center"/>
    </xf>
    <xf numFmtId="181" fontId="3" fillId="0" borderId="27" xfId="710" applyNumberFormat="1" applyFont="1" applyFill="1" applyBorder="1" applyAlignment="1">
      <alignment horizontal="center" vertical="center"/>
    </xf>
    <xf numFmtId="181" fontId="3" fillId="0" borderId="26" xfId="710" applyNumberFormat="1" applyFont="1" applyFill="1" applyBorder="1" applyAlignment="1">
      <alignment horizontal="center" vertical="center"/>
    </xf>
    <xf numFmtId="0" fontId="3" fillId="0" borderId="35" xfId="710" applyFont="1" applyFill="1" applyBorder="1" applyAlignment="1">
      <alignment horizontal="left" vertical="center" wrapText="1"/>
    </xf>
    <xf numFmtId="181" fontId="3" fillId="0" borderId="31" xfId="710" applyNumberFormat="1" applyFont="1" applyFill="1" applyBorder="1" applyAlignment="1">
      <alignment horizontal="center" vertical="center"/>
    </xf>
    <xf numFmtId="181" fontId="3" fillId="0" borderId="33" xfId="710" applyNumberFormat="1" applyFont="1" applyFill="1" applyBorder="1" applyAlignment="1">
      <alignment horizontal="center" vertical="center"/>
    </xf>
    <xf numFmtId="0" fontId="3" fillId="0" borderId="73" xfId="710" applyFont="1" applyFill="1" applyBorder="1" applyAlignment="1">
      <alignment horizontal="left" vertical="center" wrapText="1"/>
    </xf>
    <xf numFmtId="181" fontId="3" fillId="0" borderId="49" xfId="710" applyNumberFormat="1" applyFont="1" applyFill="1" applyBorder="1" applyAlignment="1">
      <alignment horizontal="center" vertical="center"/>
    </xf>
    <xf numFmtId="181" fontId="3" fillId="0" borderId="41" xfId="710" applyNumberFormat="1" applyFont="1" applyFill="1" applyBorder="1" applyAlignment="1">
      <alignment horizontal="center" vertical="center"/>
    </xf>
    <xf numFmtId="181" fontId="3" fillId="0" borderId="50" xfId="710" applyNumberFormat="1" applyFont="1" applyFill="1" applyBorder="1" applyAlignment="1">
      <alignment horizontal="center" vertical="center"/>
    </xf>
    <xf numFmtId="181" fontId="3" fillId="0" borderId="69" xfId="710" applyNumberFormat="1" applyFont="1" applyFill="1" applyBorder="1" applyAlignment="1">
      <alignment horizontal="center" vertical="center"/>
    </xf>
    <xf numFmtId="181" fontId="3" fillId="0" borderId="52" xfId="710" applyNumberFormat="1" applyFont="1" applyFill="1" applyBorder="1" applyAlignment="1">
      <alignment horizontal="center" vertical="center"/>
    </xf>
    <xf numFmtId="181" fontId="3" fillId="0" borderId="63" xfId="710" applyNumberFormat="1" applyFont="1" applyFill="1" applyBorder="1" applyAlignment="1">
      <alignment horizontal="center" vertical="center"/>
    </xf>
    <xf numFmtId="181" fontId="3" fillId="0" borderId="38" xfId="710" applyNumberFormat="1" applyFont="1" applyFill="1" applyBorder="1" applyAlignment="1">
      <alignment horizontal="center" vertical="center"/>
    </xf>
    <xf numFmtId="181" fontId="3" fillId="0" borderId="40" xfId="710" applyNumberFormat="1" applyFont="1" applyFill="1" applyBorder="1" applyAlignment="1">
      <alignment horizontal="center" vertical="center"/>
    </xf>
    <xf numFmtId="0" fontId="78" fillId="0" borderId="0" xfId="746" applyFont="1" applyFill="1" applyAlignment="1">
      <alignment wrapText="1"/>
    </xf>
    <xf numFmtId="181" fontId="3" fillId="0" borderId="23" xfId="710" applyNumberFormat="1" applyFont="1" applyFill="1" applyBorder="1" applyAlignment="1">
      <alignment horizontal="center" vertical="center"/>
    </xf>
    <xf numFmtId="181" fontId="107" fillId="0" borderId="0" xfId="0" applyNumberFormat="1" applyFont="1" applyFill="1"/>
    <xf numFmtId="10" fontId="107" fillId="0" borderId="0" xfId="0" applyNumberFormat="1" applyFont="1" applyFill="1"/>
    <xf numFmtId="0" fontId="3" fillId="0" borderId="25" xfId="728" applyFont="1" applyFill="1" applyBorder="1" applyAlignment="1">
      <alignment horizontal="left" vertical="center" wrapText="1"/>
    </xf>
    <xf numFmtId="0" fontId="3" fillId="0" borderId="32" xfId="728" applyFont="1" applyFill="1" applyBorder="1" applyAlignment="1">
      <alignment horizontal="left" vertical="center" wrapText="1"/>
    </xf>
    <xf numFmtId="0" fontId="3" fillId="0" borderId="39" xfId="728" applyFont="1" applyFill="1" applyBorder="1" applyAlignment="1">
      <alignment horizontal="left" vertical="center" wrapText="1"/>
    </xf>
    <xf numFmtId="0" fontId="8" fillId="70" borderId="103" xfId="1026" applyFont="1" applyFill="1" applyBorder="1" applyAlignment="1">
      <alignment wrapText="1"/>
    </xf>
    <xf numFmtId="0" fontId="8" fillId="70" borderId="36" xfId="1026" applyFont="1" applyFill="1" applyBorder="1" applyAlignment="1">
      <alignment wrapText="1"/>
    </xf>
    <xf numFmtId="0" fontId="8" fillId="0" borderId="36" xfId="1026" applyFont="1" applyBorder="1" applyAlignment="1">
      <alignment horizontal="right" wrapText="1"/>
    </xf>
    <xf numFmtId="0" fontId="6" fillId="71" borderId="36" xfId="1026" applyFont="1" applyFill="1" applyBorder="1" applyAlignment="1">
      <alignment wrapText="1"/>
    </xf>
    <xf numFmtId="0" fontId="6" fillId="71" borderId="102" xfId="1026" applyFont="1" applyFill="1" applyBorder="1" applyAlignment="1">
      <alignment wrapText="1"/>
    </xf>
    <xf numFmtId="0" fontId="8" fillId="70" borderId="103" xfId="1026" applyFont="1" applyFill="1" applyBorder="1" applyAlignment="1">
      <alignment vertical="center" wrapText="1"/>
    </xf>
    <xf numFmtId="0" fontId="8" fillId="70" borderId="36" xfId="1026" applyFont="1" applyFill="1" applyBorder="1" applyAlignment="1">
      <alignment vertical="center" wrapText="1"/>
    </xf>
    <xf numFmtId="0" fontId="8" fillId="0" borderId="36" xfId="1026" applyFont="1" applyBorder="1" applyAlignment="1">
      <alignment horizontal="right" vertical="center" wrapText="1"/>
    </xf>
    <xf numFmtId="0" fontId="6" fillId="71" borderId="36" xfId="1026" applyFont="1" applyFill="1" applyBorder="1" applyAlignment="1">
      <alignment vertical="center" wrapText="1"/>
    </xf>
    <xf numFmtId="0" fontId="6" fillId="71" borderId="102" xfId="1026" applyFont="1" applyFill="1" applyBorder="1" applyAlignment="1">
      <alignment vertical="center" wrapText="1"/>
    </xf>
    <xf numFmtId="49" fontId="6" fillId="0" borderId="37" xfId="728" applyNumberFormat="1" applyFont="1" applyFill="1" applyBorder="1" applyAlignment="1">
      <alignment horizontal="center" vertical="center" wrapText="1"/>
    </xf>
    <xf numFmtId="0" fontId="6" fillId="0" borderId="42" xfId="728" applyFont="1" applyFill="1" applyBorder="1" applyAlignment="1">
      <alignment vertical="center" wrapText="1"/>
    </xf>
    <xf numFmtId="0" fontId="3" fillId="36" borderId="49" xfId="3" applyFont="1" applyFill="1" applyBorder="1" applyAlignment="1">
      <alignment horizontal="left" vertical="center" wrapText="1"/>
    </xf>
    <xf numFmtId="0" fontId="3" fillId="36" borderId="43" xfId="3" applyFont="1" applyFill="1" applyBorder="1" applyAlignment="1">
      <alignment horizontal="left" vertical="center" wrapText="1"/>
    </xf>
    <xf numFmtId="0" fontId="3" fillId="36" borderId="50" xfId="3" applyFont="1" applyFill="1" applyBorder="1" applyAlignment="1">
      <alignment horizontal="left" vertical="center" wrapText="1"/>
    </xf>
    <xf numFmtId="0" fontId="3" fillId="36" borderId="38" xfId="3" applyFont="1" applyFill="1" applyBorder="1" applyAlignment="1">
      <alignment horizontal="left" vertical="center" wrapText="1"/>
    </xf>
    <xf numFmtId="0" fontId="3" fillId="36" borderId="39" xfId="3" applyFont="1" applyFill="1" applyBorder="1" applyAlignment="1">
      <alignment horizontal="left" vertical="center" wrapText="1"/>
    </xf>
    <xf numFmtId="0" fontId="3" fillId="36" borderId="40" xfId="3" applyFont="1" applyFill="1" applyBorder="1" applyAlignment="1">
      <alignment horizontal="left" vertical="center" wrapText="1"/>
    </xf>
    <xf numFmtId="0" fontId="4" fillId="37" borderId="13" xfId="5" applyFont="1" applyFill="1" applyBorder="1" applyAlignment="1">
      <alignment horizontal="left" vertical="center" wrapText="1"/>
    </xf>
    <xf numFmtId="0" fontId="4" fillId="37" borderId="14" xfId="5" applyFont="1" applyFill="1" applyBorder="1" applyAlignment="1">
      <alignment horizontal="left" vertical="center" wrapText="1"/>
    </xf>
    <xf numFmtId="0" fontId="4" fillId="37" borderId="15" xfId="5" applyFont="1" applyFill="1" applyBorder="1" applyAlignment="1">
      <alignment horizontal="left" vertical="center" wrapText="1"/>
    </xf>
    <xf numFmtId="0" fontId="4" fillId="35" borderId="16" xfId="2" applyFont="1" applyFill="1" applyBorder="1" applyAlignment="1">
      <alignment horizontal="left" vertical="center" wrapText="1"/>
    </xf>
    <xf numFmtId="0" fontId="4" fillId="35" borderId="19" xfId="2" applyFont="1" applyFill="1" applyBorder="1" applyAlignment="1">
      <alignment horizontal="left" vertical="center" wrapText="1"/>
    </xf>
    <xf numFmtId="0" fontId="4" fillId="35" borderId="20" xfId="2" applyFont="1" applyFill="1" applyBorder="1" applyAlignment="1">
      <alignment horizontal="left" vertical="center" wrapText="1"/>
    </xf>
    <xf numFmtId="0" fontId="3" fillId="0" borderId="0" xfId="1" applyFont="1" applyAlignment="1">
      <alignment horizontal="left" wrapText="1"/>
    </xf>
    <xf numFmtId="0" fontId="3" fillId="0" borderId="38" xfId="1" applyFont="1" applyFill="1" applyBorder="1" applyAlignment="1">
      <alignment horizontal="left" vertical="center" wrapText="1"/>
    </xf>
    <xf numFmtId="0" fontId="3" fillId="0" borderId="39" xfId="1" applyFont="1" applyFill="1" applyBorder="1" applyAlignment="1">
      <alignment horizontal="left" vertical="center" wrapText="1"/>
    </xf>
    <xf numFmtId="0" fontId="3" fillId="0" borderId="40" xfId="1" applyFont="1" applyFill="1" applyBorder="1" applyAlignment="1">
      <alignment horizontal="left" vertical="center" wrapText="1"/>
    </xf>
    <xf numFmtId="0" fontId="4" fillId="35" borderId="13" xfId="2" applyFont="1" applyFill="1" applyBorder="1" applyAlignment="1">
      <alignment horizontal="left" vertical="center" wrapText="1"/>
    </xf>
    <xf numFmtId="0" fontId="4" fillId="35" borderId="14" xfId="2" applyFont="1" applyFill="1" applyBorder="1" applyAlignment="1">
      <alignment horizontal="left" vertical="center" wrapText="1"/>
    </xf>
    <xf numFmtId="0" fontId="4" fillId="35" borderId="15" xfId="2" applyFont="1" applyFill="1" applyBorder="1" applyAlignment="1">
      <alignment horizontal="left" vertical="center" wrapText="1"/>
    </xf>
    <xf numFmtId="0" fontId="3" fillId="36" borderId="24" xfId="3" applyFont="1" applyFill="1" applyBorder="1" applyAlignment="1">
      <alignment horizontal="left" vertical="center" wrapText="1"/>
    </xf>
    <xf numFmtId="0" fontId="3" fillId="36" borderId="25" xfId="3" applyFont="1" applyFill="1" applyBorder="1" applyAlignment="1">
      <alignment horizontal="left" vertical="center" wrapText="1"/>
    </xf>
    <xf numFmtId="0" fontId="3" fillId="36" borderId="26" xfId="3" applyFont="1" applyFill="1" applyBorder="1" applyAlignment="1">
      <alignment horizontal="left" vertical="center" wrapText="1"/>
    </xf>
    <xf numFmtId="0" fontId="3" fillId="36" borderId="31" xfId="3" applyFont="1" applyFill="1" applyBorder="1" applyAlignment="1">
      <alignment horizontal="left" vertical="center" wrapText="1"/>
    </xf>
    <xf numFmtId="0" fontId="3" fillId="36" borderId="32" xfId="3" applyFont="1" applyFill="1" applyBorder="1" applyAlignment="1">
      <alignment horizontal="left" vertical="center" wrapText="1"/>
    </xf>
    <xf numFmtId="0" fontId="3" fillId="36" borderId="33" xfId="3" applyFont="1" applyFill="1" applyBorder="1" applyAlignment="1">
      <alignment horizontal="left" vertical="center" wrapText="1"/>
    </xf>
    <xf numFmtId="0" fontId="3" fillId="0" borderId="31" xfId="3" applyFont="1" applyFill="1" applyBorder="1" applyAlignment="1">
      <alignment horizontal="left" vertical="center" wrapText="1"/>
    </xf>
    <xf numFmtId="0" fontId="3" fillId="0" borderId="32" xfId="3" applyFont="1" applyFill="1" applyBorder="1" applyAlignment="1">
      <alignment horizontal="left" vertical="center" wrapText="1"/>
    </xf>
    <xf numFmtId="0" fontId="3" fillId="0" borderId="33" xfId="3" applyFont="1" applyFill="1" applyBorder="1" applyAlignment="1">
      <alignment horizontal="left" vertical="center" wrapText="1"/>
    </xf>
    <xf numFmtId="0" fontId="3" fillId="0" borderId="38" xfId="3" applyFont="1" applyFill="1" applyBorder="1" applyAlignment="1">
      <alignment horizontal="left" vertical="center" wrapText="1"/>
    </xf>
    <xf numFmtId="0" fontId="3" fillId="0" borderId="39" xfId="3" applyFont="1" applyFill="1" applyBorder="1" applyAlignment="1">
      <alignment horizontal="left" vertical="center" wrapText="1"/>
    </xf>
    <xf numFmtId="0" fontId="3" fillId="0" borderId="40" xfId="3" applyFont="1" applyFill="1" applyBorder="1" applyAlignment="1">
      <alignment horizontal="left" vertical="center" wrapText="1"/>
    </xf>
    <xf numFmtId="0" fontId="4" fillId="35" borderId="13" xfId="3" applyFont="1" applyFill="1" applyBorder="1" applyAlignment="1">
      <alignment horizontal="left" vertical="center" wrapText="1"/>
    </xf>
    <xf numFmtId="0" fontId="4" fillId="35" borderId="14" xfId="3" applyFont="1" applyFill="1" applyBorder="1" applyAlignment="1">
      <alignment horizontal="left" vertical="center" wrapText="1"/>
    </xf>
    <xf numFmtId="0" fontId="4" fillId="35" borderId="15" xfId="3" applyFont="1" applyFill="1" applyBorder="1" applyAlignment="1">
      <alignment horizontal="left" vertical="center" wrapText="1"/>
    </xf>
    <xf numFmtId="0" fontId="3" fillId="36" borderId="99" xfId="3" applyFont="1" applyFill="1" applyBorder="1" applyAlignment="1">
      <alignment horizontal="left" vertical="center" wrapText="1"/>
    </xf>
    <xf numFmtId="0" fontId="3" fillId="36" borderId="11" xfId="3" applyFont="1" applyFill="1" applyBorder="1" applyAlignment="1">
      <alignment horizontal="left" vertical="center" wrapText="1"/>
    </xf>
    <xf numFmtId="0" fontId="3" fillId="36" borderId="12" xfId="3" applyFont="1" applyFill="1" applyBorder="1" applyAlignment="1">
      <alignment horizontal="left" vertical="center" wrapText="1"/>
    </xf>
    <xf numFmtId="0" fontId="3" fillId="0" borderId="31" xfId="3" applyFont="1" applyBorder="1" applyAlignment="1">
      <alignment horizontal="left" vertical="center" wrapText="1"/>
    </xf>
    <xf numFmtId="0" fontId="3" fillId="0" borderId="32" xfId="3" applyFont="1" applyBorder="1" applyAlignment="1">
      <alignment horizontal="left" vertical="center" wrapText="1"/>
    </xf>
    <xf numFmtId="0" fontId="3" fillId="0" borderId="33" xfId="3" applyFont="1" applyBorder="1" applyAlignment="1">
      <alignment horizontal="left" vertical="center" wrapText="1"/>
    </xf>
    <xf numFmtId="0" fontId="7" fillId="0" borderId="38" xfId="1" applyFont="1" applyFill="1" applyBorder="1" applyAlignment="1">
      <alignment horizontal="left" vertical="center" wrapText="1"/>
    </xf>
    <xf numFmtId="0" fontId="7" fillId="0" borderId="39" xfId="1" applyFont="1" applyFill="1" applyBorder="1" applyAlignment="1">
      <alignment horizontal="left" vertical="center" wrapText="1"/>
    </xf>
    <xf numFmtId="0" fontId="7" fillId="0" borderId="40" xfId="1" applyFont="1" applyFill="1" applyBorder="1" applyAlignment="1">
      <alignment horizontal="left" vertical="center" wrapText="1"/>
    </xf>
    <xf numFmtId="0" fontId="3" fillId="0" borderId="24" xfId="3" applyFont="1" applyFill="1" applyBorder="1" applyAlignment="1">
      <alignment horizontal="left" vertical="center" wrapText="1"/>
    </xf>
    <xf numFmtId="0" fontId="3" fillId="0" borderId="25" xfId="3" applyFont="1" applyFill="1" applyBorder="1" applyAlignment="1">
      <alignment horizontal="left" vertical="center" wrapText="1"/>
    </xf>
    <xf numFmtId="0" fontId="3" fillId="0" borderId="26" xfId="3" applyFont="1" applyFill="1" applyBorder="1" applyAlignment="1">
      <alignment horizontal="left" vertical="center" wrapText="1"/>
    </xf>
    <xf numFmtId="0" fontId="3" fillId="0" borderId="31" xfId="2" applyFont="1" applyBorder="1" applyAlignment="1">
      <alignment horizontal="left" vertical="center" wrapText="1"/>
    </xf>
    <xf numFmtId="0" fontId="3" fillId="0" borderId="32" xfId="2" applyFont="1" applyBorder="1" applyAlignment="1">
      <alignment horizontal="left" vertical="center" wrapText="1"/>
    </xf>
    <xf numFmtId="0" fontId="3" fillId="0" borderId="33" xfId="2" applyFont="1" applyBorder="1" applyAlignment="1">
      <alignment horizontal="left" vertical="center" wrapText="1"/>
    </xf>
    <xf numFmtId="0" fontId="3" fillId="0" borderId="38" xfId="3" applyFont="1" applyBorder="1" applyAlignment="1">
      <alignment horizontal="left" vertical="center" wrapText="1"/>
    </xf>
    <xf numFmtId="0" fontId="3" fillId="0" borderId="39" xfId="3" applyFont="1" applyBorder="1" applyAlignment="1">
      <alignment horizontal="left" vertical="center" wrapText="1"/>
    </xf>
    <xf numFmtId="0" fontId="3" fillId="0" borderId="40" xfId="3" applyFont="1" applyBorder="1" applyAlignment="1">
      <alignment horizontal="left" vertical="center" wrapText="1"/>
    </xf>
    <xf numFmtId="0" fontId="3" fillId="0" borderId="49" xfId="3" applyFont="1" applyFill="1" applyBorder="1" applyAlignment="1">
      <alignment horizontal="left" vertical="center" wrapText="1"/>
    </xf>
    <xf numFmtId="0" fontId="3" fillId="0" borderId="43" xfId="3" applyFont="1" applyFill="1" applyBorder="1" applyAlignment="1">
      <alignment horizontal="left" vertical="center" wrapText="1"/>
    </xf>
    <xf numFmtId="0" fontId="3" fillId="0" borderId="50" xfId="3" applyFont="1" applyFill="1" applyBorder="1" applyAlignment="1">
      <alignment horizontal="left" vertical="center" wrapText="1"/>
    </xf>
    <xf numFmtId="0" fontId="4" fillId="35" borderId="59" xfId="2" applyFont="1" applyFill="1" applyBorder="1" applyAlignment="1">
      <alignment horizontal="left" vertical="center" wrapText="1"/>
    </xf>
    <xf numFmtId="0" fontId="4" fillId="35" borderId="72" xfId="2" applyFont="1" applyFill="1" applyBorder="1" applyAlignment="1">
      <alignment horizontal="left" vertical="center" wrapText="1"/>
    </xf>
    <xf numFmtId="0" fontId="4" fillId="35" borderId="73" xfId="2" applyFont="1" applyFill="1" applyBorder="1" applyAlignment="1">
      <alignment horizontal="left" vertical="center" wrapText="1"/>
    </xf>
    <xf numFmtId="0" fontId="3" fillId="0" borderId="69" xfId="3" applyFont="1" applyBorder="1" applyAlignment="1">
      <alignment horizontal="left" vertical="center" wrapText="1"/>
    </xf>
    <xf numFmtId="0" fontId="3" fillId="0" borderId="62" xfId="3" applyFont="1" applyBorder="1" applyAlignment="1">
      <alignment horizontal="left" vertical="center" wrapText="1"/>
    </xf>
    <xf numFmtId="0" fontId="3" fillId="0" borderId="63" xfId="3" applyFont="1" applyBorder="1" applyAlignment="1">
      <alignment horizontal="left" vertical="center" wrapText="1"/>
    </xf>
    <xf numFmtId="0" fontId="3" fillId="0" borderId="31" xfId="2" applyFont="1" applyFill="1" applyBorder="1" applyAlignment="1">
      <alignment horizontal="left" vertical="center" wrapText="1"/>
    </xf>
    <xf numFmtId="0" fontId="3" fillId="0" borderId="32" xfId="2" applyFont="1" applyFill="1" applyBorder="1" applyAlignment="1">
      <alignment horizontal="left" vertical="center" wrapText="1"/>
    </xf>
    <xf numFmtId="0" fontId="3" fillId="0" borderId="33" xfId="2"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0" borderId="32" xfId="1" applyFont="1" applyFill="1" applyBorder="1" applyAlignment="1">
      <alignment horizontal="left" vertical="center" wrapText="1"/>
    </xf>
    <xf numFmtId="0" fontId="7" fillId="0" borderId="33" xfId="1" applyFont="1" applyFill="1" applyBorder="1" applyAlignment="1">
      <alignment horizontal="left" vertical="center" wrapText="1"/>
    </xf>
    <xf numFmtId="0" fontId="3" fillId="0" borderId="24" xfId="3" applyFont="1" applyBorder="1" applyAlignment="1">
      <alignment horizontal="left" vertical="center" wrapText="1"/>
    </xf>
    <xf numFmtId="0" fontId="3" fillId="0" borderId="25" xfId="3" applyFont="1" applyBorder="1" applyAlignment="1">
      <alignment horizontal="left" vertical="center" wrapText="1"/>
    </xf>
    <xf numFmtId="0" fontId="3" fillId="0" borderId="26" xfId="3" applyFont="1" applyBorder="1" applyAlignment="1">
      <alignment horizontal="left" vertical="center" wrapText="1"/>
    </xf>
    <xf numFmtId="0" fontId="7" fillId="0" borderId="38" xfId="1" applyFont="1" applyBorder="1" applyAlignment="1">
      <alignment horizontal="left" vertical="center" wrapText="1"/>
    </xf>
    <xf numFmtId="0" fontId="7" fillId="0" borderId="39" xfId="1" applyFont="1" applyBorder="1" applyAlignment="1">
      <alignment horizontal="left" vertical="center" wrapText="1"/>
    </xf>
    <xf numFmtId="0" fontId="7" fillId="0" borderId="40" xfId="1" applyFont="1" applyBorder="1" applyAlignment="1">
      <alignment horizontal="left" vertical="center" wrapText="1"/>
    </xf>
    <xf numFmtId="0" fontId="3" fillId="0" borderId="38" xfId="2" applyFont="1" applyFill="1" applyBorder="1" applyAlignment="1">
      <alignment horizontal="left" vertical="center" wrapText="1"/>
    </xf>
    <xf numFmtId="0" fontId="3" fillId="0" borderId="39" xfId="2" applyFont="1" applyFill="1" applyBorder="1" applyAlignment="1">
      <alignment horizontal="left" vertical="center" wrapText="1"/>
    </xf>
    <xf numFmtId="0" fontId="3" fillId="0" borderId="40" xfId="2" applyFont="1" applyFill="1" applyBorder="1" applyAlignment="1">
      <alignment horizontal="left" vertical="center" wrapText="1"/>
    </xf>
    <xf numFmtId="0" fontId="4" fillId="35" borderId="70" xfId="2" applyFont="1" applyFill="1" applyBorder="1" applyAlignment="1">
      <alignment horizontal="left" vertical="center" wrapText="1"/>
    </xf>
    <xf numFmtId="0" fontId="4" fillId="35" borderId="71" xfId="2" applyFont="1" applyFill="1" applyBorder="1" applyAlignment="1">
      <alignment horizontal="left" vertical="center" wrapText="1"/>
    </xf>
    <xf numFmtId="0" fontId="4" fillId="35" borderId="22" xfId="2" applyFont="1" applyFill="1" applyBorder="1" applyAlignment="1">
      <alignment horizontal="left" vertical="center" wrapText="1"/>
    </xf>
    <xf numFmtId="0" fontId="3" fillId="0" borderId="69" xfId="3" applyFont="1" applyFill="1" applyBorder="1" applyAlignment="1">
      <alignment horizontal="left" vertical="center" wrapText="1"/>
    </xf>
    <xf numFmtId="0" fontId="3" fillId="0" borderId="62" xfId="3" applyFont="1" applyFill="1" applyBorder="1" applyAlignment="1">
      <alignment horizontal="left" vertical="center" wrapText="1"/>
    </xf>
    <xf numFmtId="0" fontId="3" fillId="0" borderId="63" xfId="3" applyFont="1" applyFill="1" applyBorder="1" applyAlignment="1">
      <alignment horizontal="left" vertical="center" wrapText="1"/>
    </xf>
    <xf numFmtId="0" fontId="3" fillId="0" borderId="57" xfId="4" applyFont="1" applyFill="1" applyBorder="1" applyAlignment="1">
      <alignment horizontal="left" vertical="center" wrapText="1"/>
    </xf>
    <xf numFmtId="0" fontId="3" fillId="0" borderId="32" xfId="4" applyFont="1" applyFill="1" applyBorder="1" applyAlignment="1">
      <alignment horizontal="left" vertical="center" wrapText="1"/>
    </xf>
    <xf numFmtId="0" fontId="3" fillId="0" borderId="33" xfId="4" applyFont="1" applyFill="1" applyBorder="1" applyAlignment="1">
      <alignment horizontal="left" vertical="center" wrapText="1"/>
    </xf>
    <xf numFmtId="0" fontId="3" fillId="0" borderId="34" xfId="4" applyFont="1" applyBorder="1" applyAlignment="1">
      <alignment horizontal="left" vertical="center" wrapText="1"/>
    </xf>
    <xf numFmtId="0" fontId="3" fillId="0" borderId="35" xfId="4" applyFont="1" applyBorder="1" applyAlignment="1">
      <alignment horizontal="left" vertical="center" wrapText="1"/>
    </xf>
    <xf numFmtId="0" fontId="7" fillId="0" borderId="31" xfId="4" applyFont="1" applyFill="1" applyBorder="1" applyAlignment="1">
      <alignment horizontal="left" vertical="center" wrapText="1"/>
    </xf>
    <xf numFmtId="0" fontId="7" fillId="0" borderId="32" xfId="4" applyFont="1" applyFill="1" applyBorder="1" applyAlignment="1">
      <alignment horizontal="left" vertical="center" wrapText="1"/>
    </xf>
    <xf numFmtId="0" fontId="7" fillId="0" borderId="33" xfId="4" applyFont="1" applyFill="1" applyBorder="1" applyAlignment="1">
      <alignment horizontal="left" vertical="center" wrapText="1"/>
    </xf>
    <xf numFmtId="0" fontId="3" fillId="0" borderId="34" xfId="2" applyFont="1" applyBorder="1" applyAlignment="1">
      <alignment horizontal="left" vertical="center" wrapText="1"/>
    </xf>
    <xf numFmtId="0" fontId="3" fillId="0" borderId="35" xfId="2" applyFont="1" applyBorder="1" applyAlignment="1">
      <alignment horizontal="left" vertical="center" wrapText="1"/>
    </xf>
    <xf numFmtId="0" fontId="7" fillId="0" borderId="34" xfId="4" applyFont="1" applyBorder="1" applyAlignment="1">
      <alignment horizontal="left" vertical="center" wrapText="1"/>
    </xf>
    <xf numFmtId="0" fontId="7" fillId="0" borderId="35" xfId="4" applyFont="1" applyBorder="1" applyAlignment="1">
      <alignment horizontal="left" vertical="center" wrapText="1"/>
    </xf>
    <xf numFmtId="0" fontId="3" fillId="0" borderId="57" xfId="4" applyFont="1" applyBorder="1" applyAlignment="1">
      <alignment horizontal="left" vertical="center" wrapText="1"/>
    </xf>
    <xf numFmtId="0" fontId="3" fillId="0" borderId="32" xfId="4" applyFont="1" applyBorder="1" applyAlignment="1">
      <alignment horizontal="left" vertical="center" wrapText="1"/>
    </xf>
    <xf numFmtId="0" fontId="3" fillId="0" borderId="33" xfId="4" applyFont="1" applyBorder="1" applyAlignment="1">
      <alignment horizontal="left" vertical="center" wrapText="1"/>
    </xf>
    <xf numFmtId="0" fontId="3" fillId="0" borderId="31" xfId="4" applyFont="1" applyFill="1" applyBorder="1" applyAlignment="1">
      <alignment horizontal="left" vertical="center" wrapText="1"/>
    </xf>
    <xf numFmtId="0" fontId="7" fillId="0" borderId="57" xfId="4" applyFont="1" applyFill="1" applyBorder="1" applyAlignment="1">
      <alignment horizontal="left" vertical="center" wrapText="1"/>
    </xf>
    <xf numFmtId="0" fontId="3" fillId="0" borderId="34" xfId="5" applyFont="1" applyBorder="1" applyAlignment="1">
      <alignment horizontal="left" vertical="center" wrapText="1"/>
    </xf>
    <xf numFmtId="0" fontId="3" fillId="0" borderId="35" xfId="5" applyFont="1" applyBorder="1" applyAlignment="1">
      <alignment horizontal="left" vertical="center" wrapText="1"/>
    </xf>
    <xf numFmtId="0" fontId="3" fillId="0" borderId="57" xfId="2" applyFont="1" applyFill="1" applyBorder="1" applyAlignment="1">
      <alignment horizontal="left" vertical="center" wrapText="1"/>
    </xf>
    <xf numFmtId="0" fontId="7" fillId="0" borderId="34" xfId="5" applyFont="1" applyBorder="1" applyAlignment="1">
      <alignment horizontal="left" vertical="center" wrapText="1"/>
    </xf>
    <xf numFmtId="0" fontId="7" fillId="0" borderId="57" xfId="5" applyFont="1" applyBorder="1" applyAlignment="1">
      <alignment horizontal="left" vertical="center" wrapText="1"/>
    </xf>
    <xf numFmtId="0" fontId="7" fillId="0" borderId="31" xfId="5" applyFont="1" applyFill="1" applyBorder="1" applyAlignment="1">
      <alignment horizontal="left" vertical="center" wrapText="1"/>
    </xf>
    <xf numFmtId="0" fontId="7" fillId="0" borderId="32" xfId="5" applyFont="1" applyFill="1" applyBorder="1" applyAlignment="1">
      <alignment horizontal="left" vertical="center" wrapText="1"/>
    </xf>
    <xf numFmtId="0" fontId="7" fillId="0" borderId="34" xfId="5" applyFont="1" applyFill="1" applyBorder="1" applyAlignment="1">
      <alignment horizontal="left" vertical="center" wrapText="1"/>
    </xf>
    <xf numFmtId="0" fontId="7" fillId="0" borderId="57" xfId="5" applyFont="1" applyFill="1" applyBorder="1" applyAlignment="1">
      <alignment horizontal="left" vertical="center" wrapText="1"/>
    </xf>
    <xf numFmtId="0" fontId="7" fillId="0" borderId="35" xfId="5" applyFont="1" applyBorder="1" applyAlignment="1">
      <alignment horizontal="left" vertical="center" wrapText="1"/>
    </xf>
    <xf numFmtId="0" fontId="3" fillId="0" borderId="31" xfId="5" applyFont="1" applyFill="1" applyBorder="1" applyAlignment="1">
      <alignment horizontal="left" vertical="center" wrapText="1"/>
    </xf>
    <xf numFmtId="0" fontId="3" fillId="0" borderId="32" xfId="5" applyFont="1" applyFill="1" applyBorder="1" applyAlignment="1">
      <alignment horizontal="left" vertical="center" wrapText="1"/>
    </xf>
    <xf numFmtId="0" fontId="3" fillId="0" borderId="33" xfId="5" applyFont="1" applyFill="1" applyBorder="1" applyAlignment="1">
      <alignment horizontal="left" vertical="center" wrapText="1"/>
    </xf>
    <xf numFmtId="0" fontId="3" fillId="0" borderId="34" xfId="5" applyFont="1" applyFill="1" applyBorder="1" applyAlignment="1">
      <alignment horizontal="left" vertical="center" wrapText="1"/>
    </xf>
    <xf numFmtId="0" fontId="3" fillId="0" borderId="35" xfId="5" applyFont="1" applyFill="1" applyBorder="1" applyAlignment="1">
      <alignment horizontal="left" vertical="center" wrapText="1"/>
    </xf>
    <xf numFmtId="0" fontId="3" fillId="0" borderId="31" xfId="5" applyFont="1" applyBorder="1" applyAlignment="1">
      <alignment horizontal="left" vertical="center" wrapText="1"/>
    </xf>
    <xf numFmtId="0" fontId="3" fillId="0" borderId="32" xfId="5" applyFont="1" applyBorder="1" applyAlignment="1">
      <alignment horizontal="left" vertical="center" wrapText="1"/>
    </xf>
    <xf numFmtId="0" fontId="3" fillId="0" borderId="33" xfId="5" applyFont="1" applyBorder="1" applyAlignment="1">
      <alignment horizontal="left" vertical="center" wrapText="1"/>
    </xf>
    <xf numFmtId="0" fontId="3" fillId="0" borderId="41" xfId="2" applyFont="1" applyBorder="1" applyAlignment="1">
      <alignment horizontal="left" vertical="center" wrapText="1"/>
    </xf>
    <xf numFmtId="0" fontId="3" fillId="0" borderId="42" xfId="2" applyFont="1" applyBorder="1" applyAlignment="1">
      <alignment horizontal="left" vertical="center" wrapText="1"/>
    </xf>
    <xf numFmtId="0" fontId="3" fillId="0" borderId="69" xfId="2" applyFont="1" applyBorder="1" applyAlignment="1">
      <alignment horizontal="left" vertical="center" wrapText="1"/>
    </xf>
    <xf numFmtId="0" fontId="3" fillId="0" borderId="62" xfId="2" applyFont="1" applyBorder="1" applyAlignment="1">
      <alignment horizontal="left" vertical="center" wrapText="1"/>
    </xf>
    <xf numFmtId="0" fontId="3" fillId="0" borderId="63" xfId="2" applyFont="1" applyBorder="1" applyAlignment="1">
      <alignment horizontal="left" vertical="center" wrapText="1"/>
    </xf>
    <xf numFmtId="0" fontId="3" fillId="0" borderId="57" xfId="2" applyFont="1" applyBorder="1" applyAlignment="1">
      <alignment horizontal="left" vertical="center" wrapText="1"/>
    </xf>
    <xf numFmtId="0" fontId="3" fillId="0" borderId="32" xfId="2" applyFont="1" applyBorder="1"/>
    <xf numFmtId="0" fontId="3" fillId="0" borderId="33" xfId="2" applyFont="1" applyBorder="1"/>
    <xf numFmtId="0" fontId="7" fillId="0" borderId="31" xfId="4" applyFont="1" applyBorder="1" applyAlignment="1">
      <alignment horizontal="left" vertical="center" wrapText="1"/>
    </xf>
    <xf numFmtId="0" fontId="7" fillId="0" borderId="32" xfId="4" applyFont="1" applyBorder="1" applyAlignment="1">
      <alignment horizontal="left" vertical="center" wrapText="1"/>
    </xf>
    <xf numFmtId="0" fontId="7" fillId="0" borderId="33" xfId="4" applyFont="1" applyBorder="1" applyAlignment="1">
      <alignment horizontal="left" vertical="center" wrapText="1"/>
    </xf>
    <xf numFmtId="0" fontId="3" fillId="0" borderId="24" xfId="2" applyFont="1" applyBorder="1" applyAlignment="1">
      <alignment horizontal="left" vertical="center" wrapText="1"/>
    </xf>
    <xf numFmtId="0" fontId="3" fillId="0" borderId="25" xfId="2" applyFont="1" applyBorder="1" applyAlignment="1">
      <alignment horizontal="left" vertical="center" wrapText="1"/>
    </xf>
    <xf numFmtId="0" fontId="3" fillId="0" borderId="26" xfId="2" applyFont="1" applyBorder="1" applyAlignment="1">
      <alignment horizontal="left" vertical="center" wrapText="1"/>
    </xf>
    <xf numFmtId="0" fontId="3" fillId="0" borderId="58" xfId="2" applyFont="1" applyBorder="1" applyAlignment="1">
      <alignment horizontal="left" vertical="center" wrapText="1"/>
    </xf>
    <xf numFmtId="0" fontId="7" fillId="0" borderId="49" xfId="5" applyFont="1" applyBorder="1" applyAlignment="1">
      <alignment horizontal="left" vertical="center" wrapText="1"/>
    </xf>
    <xf numFmtId="0" fontId="7" fillId="0" borderId="43" xfId="5" applyFont="1" applyBorder="1" applyAlignment="1">
      <alignment horizontal="left" vertical="center" wrapText="1"/>
    </xf>
    <xf numFmtId="0" fontId="3" fillId="0" borderId="69" xfId="5" applyFont="1" applyBorder="1" applyAlignment="1">
      <alignment horizontal="left" vertical="center" wrapText="1"/>
    </xf>
    <xf numFmtId="0" fontId="3" fillId="0" borderId="62" xfId="5" applyFont="1" applyBorder="1" applyAlignment="1">
      <alignment horizontal="left" vertical="center" wrapText="1"/>
    </xf>
    <xf numFmtId="0" fontId="3" fillId="0" borderId="63" xfId="5" applyFont="1" applyBorder="1" applyAlignment="1">
      <alignment horizontal="left" vertical="center" wrapText="1"/>
    </xf>
    <xf numFmtId="0" fontId="7" fillId="0" borderId="31" xfId="1" applyFont="1" applyBorder="1" applyAlignment="1">
      <alignment horizontal="left" vertical="center" wrapText="1"/>
    </xf>
    <xf numFmtId="0" fontId="7" fillId="0" borderId="32" xfId="1" applyFont="1" applyBorder="1" applyAlignment="1">
      <alignment horizontal="left" vertical="center" wrapText="1"/>
    </xf>
    <xf numFmtId="0" fontId="7" fillId="0" borderId="33" xfId="1" applyFont="1" applyBorder="1" applyAlignment="1">
      <alignment horizontal="left" vertical="center" wrapText="1"/>
    </xf>
    <xf numFmtId="0" fontId="3" fillId="0" borderId="31" xfId="4" applyFont="1" applyBorder="1" applyAlignment="1">
      <alignment horizontal="left" vertical="center" wrapText="1"/>
    </xf>
    <xf numFmtId="0" fontId="4" fillId="35" borderId="51" xfId="2" applyFont="1" applyFill="1" applyBorder="1" applyAlignment="1">
      <alignment horizontal="left" vertical="center" wrapText="1"/>
    </xf>
    <xf numFmtId="0" fontId="4" fillId="35" borderId="52" xfId="2" applyFont="1" applyFill="1" applyBorder="1" applyAlignment="1">
      <alignment horizontal="left" vertical="center" wrapText="1"/>
    </xf>
    <xf numFmtId="0" fontId="4" fillId="35" borderId="53" xfId="2" applyFont="1" applyFill="1" applyBorder="1" applyAlignment="1">
      <alignment horizontal="left" vertical="center" wrapText="1"/>
    </xf>
    <xf numFmtId="0" fontId="7" fillId="0" borderId="34" xfId="4" applyFont="1" applyFill="1" applyBorder="1" applyAlignment="1">
      <alignment horizontal="left" vertical="center" wrapText="1"/>
    </xf>
    <xf numFmtId="0" fontId="7" fillId="0" borderId="35" xfId="4" applyFont="1" applyFill="1" applyBorder="1" applyAlignment="1">
      <alignment horizontal="left" vertical="center" wrapText="1"/>
    </xf>
    <xf numFmtId="0" fontId="7" fillId="0" borderId="60" xfId="4" applyFont="1" applyFill="1" applyBorder="1" applyAlignment="1">
      <alignment horizontal="left" vertical="center" wrapText="1"/>
    </xf>
    <xf numFmtId="0" fontId="7" fillId="0" borderId="39" xfId="4" applyFont="1" applyFill="1" applyBorder="1" applyAlignment="1">
      <alignment horizontal="left" vertical="center" wrapText="1"/>
    </xf>
    <xf numFmtId="0" fontId="7" fillId="0" borderId="40" xfId="4" applyFont="1" applyFill="1" applyBorder="1" applyAlignment="1">
      <alignment horizontal="left" vertical="center" wrapText="1"/>
    </xf>
    <xf numFmtId="0" fontId="7" fillId="0" borderId="69" xfId="1" applyFont="1" applyBorder="1" applyAlignment="1">
      <alignment horizontal="left" vertical="center" wrapText="1"/>
    </xf>
    <xf numFmtId="0" fontId="7" fillId="0" borderId="62" xfId="1" applyFont="1" applyBorder="1" applyAlignment="1">
      <alignment horizontal="left" vertical="center" wrapText="1"/>
    </xf>
    <xf numFmtId="0" fontId="7" fillId="0" borderId="63" xfId="1" applyFont="1" applyBorder="1" applyAlignment="1">
      <alignment horizontal="left" vertical="center" wrapText="1"/>
    </xf>
    <xf numFmtId="0" fontId="3" fillId="0" borderId="49" xfId="2" applyFont="1" applyBorder="1" applyAlignment="1">
      <alignment horizontal="left" vertical="center" wrapText="1"/>
    </xf>
    <xf numFmtId="0" fontId="3" fillId="0" borderId="43" xfId="2" applyFont="1" applyBorder="1" applyAlignment="1">
      <alignment horizontal="left" vertical="center" wrapText="1"/>
    </xf>
    <xf numFmtId="0" fontId="3" fillId="0" borderId="50" xfId="2" applyFont="1" applyBorder="1" applyAlignment="1">
      <alignment horizontal="left" vertical="center" wrapText="1"/>
    </xf>
    <xf numFmtId="0" fontId="4" fillId="35" borderId="16" xfId="4" applyFont="1" applyFill="1" applyBorder="1" applyAlignment="1">
      <alignment horizontal="left" vertical="center" wrapText="1"/>
    </xf>
    <xf numFmtId="0" fontId="4" fillId="35" borderId="19" xfId="4" applyFont="1" applyFill="1" applyBorder="1" applyAlignment="1">
      <alignment horizontal="left" vertical="center" wrapText="1"/>
    </xf>
    <xf numFmtId="0" fontId="4" fillId="35" borderId="20" xfId="4" applyFont="1" applyFill="1" applyBorder="1" applyAlignment="1">
      <alignment horizontal="left" vertical="center" wrapText="1"/>
    </xf>
    <xf numFmtId="0" fontId="3" fillId="0" borderId="13" xfId="2" applyFont="1" applyFill="1" applyBorder="1" applyAlignment="1">
      <alignment horizontal="left" vertical="center" wrapText="1"/>
    </xf>
    <xf numFmtId="0" fontId="3" fillId="0" borderId="14" xfId="2" applyFont="1" applyFill="1" applyBorder="1" applyAlignment="1">
      <alignment horizontal="left" vertical="center" wrapText="1"/>
    </xf>
    <xf numFmtId="0" fontId="3" fillId="0" borderId="15" xfId="2" applyFont="1" applyFill="1" applyBorder="1" applyAlignment="1">
      <alignment horizontal="left" vertical="center" wrapText="1"/>
    </xf>
    <xf numFmtId="0" fontId="4" fillId="0" borderId="0" xfId="1" applyFont="1" applyAlignment="1">
      <alignment horizontal="center" wrapText="1"/>
    </xf>
    <xf numFmtId="0" fontId="3" fillId="0" borderId="10" xfId="1" applyFont="1" applyFill="1" applyBorder="1" applyAlignment="1">
      <alignment horizontal="right" vertical="center" wrapText="1"/>
    </xf>
    <xf numFmtId="0" fontId="4" fillId="33" borderId="99" xfId="1" applyFont="1" applyFill="1" applyBorder="1" applyAlignment="1">
      <alignment horizontal="center" vertical="center"/>
    </xf>
    <xf numFmtId="0" fontId="4" fillId="33" borderId="11" xfId="1" applyFont="1" applyFill="1" applyBorder="1" applyAlignment="1">
      <alignment horizontal="center" vertical="center"/>
    </xf>
    <xf numFmtId="0" fontId="4" fillId="33" borderId="12" xfId="1" applyFont="1" applyFill="1" applyBorder="1" applyAlignment="1">
      <alignment horizontal="center" vertical="center"/>
    </xf>
    <xf numFmtId="0" fontId="4" fillId="33" borderId="94" xfId="1" applyFont="1" applyFill="1" applyBorder="1" applyAlignment="1">
      <alignment horizontal="center" vertical="center"/>
    </xf>
    <xf numFmtId="0" fontId="4" fillId="33" borderId="10" xfId="1" applyFont="1" applyFill="1" applyBorder="1" applyAlignment="1">
      <alignment horizontal="center" vertical="center"/>
    </xf>
    <xf numFmtId="0" fontId="4" fillId="33" borderId="17" xfId="1" applyFont="1" applyFill="1" applyBorder="1" applyAlignment="1">
      <alignment horizontal="center" vertical="center"/>
    </xf>
    <xf numFmtId="14" fontId="4" fillId="33" borderId="13" xfId="1" applyNumberFormat="1" applyFont="1" applyFill="1" applyBorder="1" applyAlignment="1">
      <alignment horizontal="center" vertical="center"/>
    </xf>
    <xf numFmtId="0" fontId="4" fillId="33" borderId="14" xfId="1" applyFont="1" applyFill="1" applyBorder="1" applyAlignment="1">
      <alignment horizontal="center" vertical="center"/>
    </xf>
    <xf numFmtId="0" fontId="4" fillId="33" borderId="15" xfId="1" applyFont="1" applyFill="1" applyBorder="1" applyAlignment="1">
      <alignment horizontal="center" vertical="center"/>
    </xf>
    <xf numFmtId="49" fontId="4" fillId="34" borderId="13" xfId="1" applyNumberFormat="1" applyFont="1" applyFill="1" applyBorder="1" applyAlignment="1">
      <alignment horizontal="center" vertical="center" wrapText="1"/>
    </xf>
    <xf numFmtId="49" fontId="4" fillId="34" borderId="14" xfId="1" applyNumberFormat="1" applyFont="1" applyFill="1" applyBorder="1" applyAlignment="1">
      <alignment horizontal="center" vertical="center" wrapText="1"/>
    </xf>
    <xf numFmtId="49" fontId="4" fillId="34" borderId="15" xfId="1" applyNumberFormat="1" applyFont="1" applyFill="1" applyBorder="1" applyAlignment="1">
      <alignment horizontal="center" vertical="center" wrapText="1"/>
    </xf>
    <xf numFmtId="0" fontId="8" fillId="0" borderId="57" xfId="733" applyFont="1" applyBorder="1" applyAlignment="1">
      <alignment horizontal="left" vertical="center" wrapText="1"/>
    </xf>
    <xf numFmtId="0" fontId="8" fillId="0" borderId="32" xfId="733" applyFont="1" applyBorder="1" applyAlignment="1">
      <alignment horizontal="left" vertical="center" wrapText="1"/>
    </xf>
    <xf numFmtId="0" fontId="8" fillId="0" borderId="33" xfId="733" applyFont="1" applyBorder="1" applyAlignment="1">
      <alignment horizontal="left" vertical="center" wrapText="1"/>
    </xf>
    <xf numFmtId="0" fontId="8" fillId="0" borderId="60" xfId="3" applyFont="1" applyBorder="1" applyAlignment="1">
      <alignment horizontal="left" vertical="center"/>
    </xf>
    <xf numFmtId="0" fontId="8" fillId="0" borderId="39" xfId="3" applyFont="1" applyBorder="1" applyAlignment="1">
      <alignment horizontal="left" vertical="center"/>
    </xf>
    <xf numFmtId="0" fontId="8" fillId="0" borderId="40" xfId="3" applyFont="1" applyBorder="1" applyAlignment="1">
      <alignment horizontal="left" vertical="center"/>
    </xf>
    <xf numFmtId="0" fontId="6" fillId="35" borderId="16" xfId="733" applyFont="1" applyFill="1" applyBorder="1" applyAlignment="1">
      <alignment horizontal="left" vertical="center" wrapText="1"/>
    </xf>
    <xf numFmtId="0" fontId="6" fillId="35" borderId="19" xfId="733" applyFont="1" applyFill="1" applyBorder="1" applyAlignment="1">
      <alignment horizontal="left" vertical="center" wrapText="1"/>
    </xf>
    <xf numFmtId="0" fontId="6" fillId="35" borderId="20" xfId="733" applyFont="1" applyFill="1" applyBorder="1" applyAlignment="1">
      <alignment horizontal="left" vertical="center" wrapText="1"/>
    </xf>
    <xf numFmtId="0" fontId="3" fillId="0" borderId="0" xfId="1" applyFont="1" applyAlignment="1">
      <alignment horizontal="left" vertical="center" wrapText="1"/>
    </xf>
    <xf numFmtId="0" fontId="8" fillId="0" borderId="19" xfId="3" applyFont="1" applyBorder="1" applyAlignment="1">
      <alignment horizontal="left" vertical="center" wrapText="1"/>
    </xf>
    <xf numFmtId="0" fontId="8" fillId="0" borderId="20" xfId="3" applyFont="1" applyBorder="1" applyAlignment="1">
      <alignment horizontal="left" vertical="center" wrapText="1"/>
    </xf>
    <xf numFmtId="0" fontId="8" fillId="0" borderId="27" xfId="3" applyFont="1" applyBorder="1" applyAlignment="1">
      <alignment horizontal="left" vertical="center" wrapText="1"/>
    </xf>
    <xf numFmtId="0" fontId="8" fillId="0" borderId="28" xfId="3" applyFont="1" applyBorder="1" applyAlignment="1">
      <alignment horizontal="left" vertical="center" wrapText="1"/>
    </xf>
    <xf numFmtId="0" fontId="8" fillId="0" borderId="34" xfId="3" applyFont="1" applyBorder="1" applyAlignment="1">
      <alignment horizontal="left" vertical="center" wrapText="1"/>
    </xf>
    <xf numFmtId="0" fontId="8" fillId="0" borderId="35" xfId="3" applyFont="1" applyBorder="1" applyAlignment="1">
      <alignment horizontal="left" vertical="center" wrapText="1"/>
    </xf>
    <xf numFmtId="0" fontId="8" fillId="0" borderId="41" xfId="3" applyFont="1" applyBorder="1" applyAlignment="1">
      <alignment horizontal="left" vertical="center" wrapText="1"/>
    </xf>
    <xf numFmtId="0" fontId="8" fillId="0" borderId="42" xfId="3" applyFont="1" applyBorder="1" applyAlignment="1">
      <alignment horizontal="left" vertical="center" wrapText="1"/>
    </xf>
    <xf numFmtId="0" fontId="6" fillId="35" borderId="13" xfId="733" applyFont="1" applyFill="1" applyBorder="1" applyAlignment="1">
      <alignment horizontal="left" vertical="center" wrapText="1"/>
    </xf>
    <xf numFmtId="0" fontId="6" fillId="35" borderId="14" xfId="733" applyFont="1" applyFill="1" applyBorder="1" applyAlignment="1">
      <alignment horizontal="left" vertical="center" wrapText="1"/>
    </xf>
    <xf numFmtId="0" fontId="6" fillId="35" borderId="15" xfId="733" applyFont="1" applyFill="1" applyBorder="1" applyAlignment="1">
      <alignment horizontal="left" vertical="center" wrapText="1"/>
    </xf>
    <xf numFmtId="0" fontId="8" fillId="0" borderId="34" xfId="733" applyFont="1" applyFill="1" applyBorder="1" applyAlignment="1">
      <alignment horizontal="left" vertical="center" wrapText="1"/>
    </xf>
    <xf numFmtId="0" fontId="8" fillId="0" borderId="35" xfId="733" applyFont="1" applyFill="1" applyBorder="1" applyAlignment="1">
      <alignment horizontal="left" vertical="center" wrapText="1"/>
    </xf>
    <xf numFmtId="0" fontId="8" fillId="0" borderId="72" xfId="3" applyFont="1" applyBorder="1" applyAlignment="1">
      <alignment horizontal="left" vertical="center" wrapText="1"/>
    </xf>
    <xf numFmtId="0" fontId="8" fillId="0" borderId="73" xfId="3" applyFont="1" applyBorder="1" applyAlignment="1">
      <alignment horizontal="left" vertical="center" wrapText="1"/>
    </xf>
    <xf numFmtId="0" fontId="6" fillId="35" borderId="51" xfId="733" applyFont="1" applyFill="1" applyBorder="1" applyAlignment="1">
      <alignment horizontal="left" vertical="center" wrapText="1"/>
    </xf>
    <xf numFmtId="0" fontId="6" fillId="35" borderId="55" xfId="733" applyFont="1" applyFill="1" applyBorder="1" applyAlignment="1">
      <alignment horizontal="left" vertical="center" wrapText="1"/>
    </xf>
    <xf numFmtId="0" fontId="6" fillId="35" borderId="56" xfId="733" applyFont="1" applyFill="1" applyBorder="1" applyAlignment="1">
      <alignment horizontal="left" vertical="center" wrapText="1"/>
    </xf>
    <xf numFmtId="0" fontId="7" fillId="0" borderId="41" xfId="1" applyFont="1" applyBorder="1" applyAlignment="1">
      <alignment horizontal="left" vertical="center" wrapText="1"/>
    </xf>
    <xf numFmtId="0" fontId="7" fillId="0" borderId="42" xfId="1" applyFont="1" applyBorder="1" applyAlignment="1">
      <alignment horizontal="left" vertical="center" wrapText="1"/>
    </xf>
    <xf numFmtId="0" fontId="8" fillId="0" borderId="52" xfId="733" applyFont="1" applyBorder="1" applyAlignment="1">
      <alignment horizontal="left" vertical="center" wrapText="1"/>
    </xf>
    <xf numFmtId="0" fontId="8" fillId="0" borderId="53" xfId="733" applyFont="1" applyBorder="1" applyAlignment="1">
      <alignment horizontal="left" vertical="center" wrapText="1"/>
    </xf>
    <xf numFmtId="0" fontId="8" fillId="0" borderId="34" xfId="733" applyFont="1" applyBorder="1" applyAlignment="1">
      <alignment horizontal="left" vertical="center" wrapText="1"/>
    </xf>
    <xf numFmtId="0" fontId="8" fillId="0" borderId="35" xfId="733" applyFont="1" applyBorder="1" applyAlignment="1">
      <alignment horizontal="left" vertical="center" wrapText="1"/>
    </xf>
    <xf numFmtId="0" fontId="8" fillId="0" borderId="52" xfId="3" applyFont="1" applyBorder="1" applyAlignment="1">
      <alignment horizontal="left" vertical="center" wrapText="1"/>
    </xf>
    <xf numFmtId="0" fontId="8" fillId="0" borderId="53" xfId="3" applyFont="1" applyBorder="1" applyAlignment="1">
      <alignment horizontal="left" vertical="center" wrapText="1"/>
    </xf>
    <xf numFmtId="0" fontId="7" fillId="0" borderId="98" xfId="1" applyFont="1" applyBorder="1" applyAlignment="1">
      <alignment horizontal="left" vertical="center" wrapText="1"/>
    </xf>
    <xf numFmtId="0" fontId="7" fillId="0" borderId="0" xfId="1" applyFont="1" applyBorder="1" applyAlignment="1">
      <alignment horizontal="left" vertical="center" wrapText="1"/>
    </xf>
    <xf numFmtId="0" fontId="7" fillId="0" borderId="75" xfId="1" applyFont="1" applyBorder="1" applyAlignment="1">
      <alignment horizontal="left" vertical="center" wrapText="1"/>
    </xf>
    <xf numFmtId="0" fontId="6" fillId="35" borderId="69" xfId="733" applyFont="1" applyFill="1" applyBorder="1" applyAlignment="1">
      <alignment horizontal="left" vertical="center" wrapText="1"/>
    </xf>
    <xf numFmtId="0" fontId="6" fillId="35" borderId="62" xfId="733" applyFont="1" applyFill="1" applyBorder="1" applyAlignment="1">
      <alignment horizontal="left" vertical="center" wrapText="1"/>
    </xf>
    <xf numFmtId="0" fontId="6" fillId="35" borderId="63" xfId="733" applyFont="1" applyFill="1" applyBorder="1" applyAlignment="1">
      <alignment horizontal="left" vertical="center" wrapText="1"/>
    </xf>
    <xf numFmtId="0" fontId="7" fillId="0" borderId="27" xfId="1" applyFont="1" applyBorder="1" applyAlignment="1">
      <alignment horizontal="left" vertical="center" wrapText="1"/>
    </xf>
    <xf numFmtId="0" fontId="7" fillId="0" borderId="28" xfId="1" applyFont="1" applyBorder="1" applyAlignment="1">
      <alignment horizontal="left" vertical="center" wrapText="1"/>
    </xf>
    <xf numFmtId="0" fontId="8" fillId="0" borderId="57" xfId="3" applyFont="1" applyFill="1" applyBorder="1" applyAlignment="1">
      <alignment horizontal="left" vertical="center" wrapText="1"/>
    </xf>
    <xf numFmtId="0" fontId="8" fillId="0" borderId="32" xfId="3" applyFont="1" applyFill="1" applyBorder="1" applyAlignment="1">
      <alignment horizontal="left" vertical="center" wrapText="1"/>
    </xf>
    <xf numFmtId="0" fontId="8" fillId="0" borderId="33" xfId="3" applyFont="1" applyFill="1" applyBorder="1" applyAlignment="1">
      <alignment horizontal="left" vertical="center" wrapText="1"/>
    </xf>
    <xf numFmtId="0" fontId="8" fillId="0" borderId="60" xfId="3" applyFont="1" applyBorder="1" applyAlignment="1">
      <alignment horizontal="left" vertical="center" wrapText="1"/>
    </xf>
    <xf numFmtId="0" fontId="8" fillId="0" borderId="39" xfId="3" applyFont="1" applyBorder="1" applyAlignment="1">
      <alignment horizontal="left" vertical="center" wrapText="1"/>
    </xf>
    <xf numFmtId="0" fontId="8" fillId="0" borderId="40" xfId="3" applyFont="1" applyBorder="1" applyAlignment="1">
      <alignment horizontal="left" vertical="center" wrapText="1"/>
    </xf>
    <xf numFmtId="0" fontId="7" fillId="0" borderId="34" xfId="1" applyFont="1" applyBorder="1" applyAlignment="1">
      <alignment horizontal="left" vertical="center" wrapText="1"/>
    </xf>
    <xf numFmtId="0" fontId="7" fillId="0" borderId="35" xfId="1" applyFont="1" applyBorder="1" applyAlignment="1">
      <alignment horizontal="left" vertical="center" wrapText="1"/>
    </xf>
    <xf numFmtId="0" fontId="6" fillId="35" borderId="99" xfId="733" applyFont="1" applyFill="1" applyBorder="1" applyAlignment="1">
      <alignment horizontal="left" vertical="center" wrapText="1"/>
    </xf>
    <xf numFmtId="0" fontId="6" fillId="35" borderId="11" xfId="733" applyFont="1" applyFill="1" applyBorder="1" applyAlignment="1">
      <alignment horizontal="left" vertical="center" wrapText="1"/>
    </xf>
    <xf numFmtId="0" fontId="6" fillId="35" borderId="12" xfId="733" applyFont="1" applyFill="1" applyBorder="1" applyAlignment="1">
      <alignment horizontal="left" vertical="center" wrapText="1"/>
    </xf>
    <xf numFmtId="0" fontId="8" fillId="0" borderId="57" xfId="3" applyFont="1" applyBorder="1" applyAlignment="1">
      <alignment horizontal="left" vertical="center" wrapText="1"/>
    </xf>
    <xf numFmtId="0" fontId="8" fillId="0" borderId="32" xfId="3" applyFont="1" applyBorder="1" applyAlignment="1">
      <alignment horizontal="left" vertical="center" wrapText="1"/>
    </xf>
    <xf numFmtId="0" fontId="8" fillId="0" borderId="33" xfId="3" applyFont="1" applyBorder="1" applyAlignment="1">
      <alignment horizontal="left" vertical="center" wrapText="1"/>
    </xf>
    <xf numFmtId="0" fontId="8" fillId="0" borderId="41" xfId="733" applyFont="1" applyBorder="1" applyAlignment="1">
      <alignment horizontal="left" vertical="center" wrapText="1"/>
    </xf>
    <xf numFmtId="0" fontId="8" fillId="0" borderId="42" xfId="733" applyFont="1" applyBorder="1" applyAlignment="1">
      <alignment horizontal="left" vertical="center" wrapText="1"/>
    </xf>
    <xf numFmtId="0" fontId="8" fillId="0" borderId="98" xfId="3" applyFont="1" applyBorder="1" applyAlignment="1">
      <alignment horizontal="left" vertical="center" wrapText="1"/>
    </xf>
    <xf numFmtId="0" fontId="8" fillId="0" borderId="0" xfId="3" applyFont="1" applyBorder="1" applyAlignment="1">
      <alignment horizontal="left" vertical="center" wrapText="1"/>
    </xf>
    <xf numFmtId="0" fontId="8" fillId="0" borderId="75" xfId="3" applyFont="1" applyBorder="1" applyAlignment="1">
      <alignment horizontal="left" vertical="center" wrapText="1"/>
    </xf>
    <xf numFmtId="0" fontId="8" fillId="0" borderId="92" xfId="3" applyFont="1" applyBorder="1" applyAlignment="1">
      <alignment horizontal="left" vertical="center" wrapText="1"/>
    </xf>
    <xf numFmtId="0" fontId="8" fillId="0" borderId="25" xfId="3" applyFont="1" applyBorder="1" applyAlignment="1">
      <alignment horizontal="left" vertical="center" wrapText="1"/>
    </xf>
    <xf numFmtId="0" fontId="8" fillId="0" borderId="26" xfId="3" applyFont="1" applyBorder="1" applyAlignment="1">
      <alignment horizontal="left" vertical="center" wrapText="1"/>
    </xf>
    <xf numFmtId="0" fontId="3" fillId="0" borderId="34" xfId="1" applyFont="1" applyBorder="1" applyAlignment="1">
      <alignment horizontal="left" vertical="center" wrapText="1"/>
    </xf>
    <xf numFmtId="0" fontId="3" fillId="0" borderId="35" xfId="1" applyFont="1" applyBorder="1" applyAlignment="1">
      <alignment horizontal="left" vertical="center" wrapText="1"/>
    </xf>
    <xf numFmtId="0" fontId="3" fillId="0" borderId="34" xfId="1" applyFont="1" applyFill="1" applyBorder="1" applyAlignment="1">
      <alignment horizontal="left" vertical="center" wrapText="1"/>
    </xf>
    <xf numFmtId="0" fontId="3" fillId="0" borderId="35" xfId="1" applyFont="1" applyFill="1" applyBorder="1" applyAlignment="1">
      <alignment horizontal="left" vertical="center" wrapText="1"/>
    </xf>
    <xf numFmtId="0" fontId="3" fillId="0" borderId="41" xfId="1" applyFont="1" applyBorder="1" applyAlignment="1">
      <alignment horizontal="left" vertical="center" wrapText="1"/>
    </xf>
    <xf numFmtId="0" fontId="3" fillId="0" borderId="42" xfId="1" applyFont="1" applyBorder="1" applyAlignment="1">
      <alignment horizontal="left" vertical="center" wrapText="1"/>
    </xf>
    <xf numFmtId="0" fontId="8" fillId="0" borderId="95" xfId="3" applyFont="1" applyBorder="1" applyAlignment="1">
      <alignment horizontal="left" vertical="center" wrapText="1"/>
    </xf>
    <xf numFmtId="0" fontId="8" fillId="0" borderId="10" xfId="3" applyFont="1" applyBorder="1" applyAlignment="1">
      <alignment horizontal="left" vertical="center" wrapText="1"/>
    </xf>
    <xf numFmtId="0" fontId="8" fillId="0" borderId="17" xfId="3" applyFont="1" applyBorder="1" applyAlignment="1">
      <alignment horizontal="left" vertical="center" wrapText="1"/>
    </xf>
    <xf numFmtId="0" fontId="3" fillId="0" borderId="27" xfId="1" applyFont="1" applyBorder="1" applyAlignment="1">
      <alignment horizontal="left" vertical="center" wrapText="1"/>
    </xf>
    <xf numFmtId="0" fontId="3" fillId="0" borderId="28" xfId="1" applyFont="1" applyBorder="1" applyAlignment="1">
      <alignment horizontal="left" vertical="center" wrapText="1"/>
    </xf>
    <xf numFmtId="0" fontId="7" fillId="0" borderId="57" xfId="1" applyFont="1" applyFill="1" applyBorder="1" applyAlignment="1">
      <alignment horizontal="left" vertical="center" wrapText="1"/>
    </xf>
    <xf numFmtId="0" fontId="7" fillId="0" borderId="66" xfId="1" applyFont="1" applyFill="1" applyBorder="1" applyAlignment="1">
      <alignment horizontal="left" vertical="center" wrapText="1"/>
    </xf>
    <xf numFmtId="0" fontId="7" fillId="0" borderId="50" xfId="1" applyFont="1" applyFill="1" applyBorder="1" applyAlignment="1">
      <alignment horizontal="left" vertical="center" wrapText="1"/>
    </xf>
    <xf numFmtId="0" fontId="7" fillId="0" borderId="92" xfId="1" applyFont="1" applyBorder="1" applyAlignment="1">
      <alignment horizontal="left" vertical="center" wrapText="1"/>
    </xf>
    <xf numFmtId="0" fontId="7" fillId="0" borderId="25" xfId="1" applyFont="1" applyBorder="1" applyAlignment="1">
      <alignment horizontal="left" vertical="center" wrapText="1"/>
    </xf>
    <xf numFmtId="0" fontId="7" fillId="0" borderId="26" xfId="1" applyFont="1" applyBorder="1" applyAlignment="1">
      <alignment horizontal="left" vertical="center" wrapText="1"/>
    </xf>
    <xf numFmtId="0" fontId="8" fillId="0" borderId="61" xfId="3" applyFont="1" applyBorder="1" applyAlignment="1">
      <alignment horizontal="left" vertical="center" wrapText="1"/>
    </xf>
    <xf numFmtId="0" fontId="8" fillId="0" borderId="62" xfId="3" applyFont="1" applyBorder="1" applyAlignment="1">
      <alignment horizontal="left" vertical="center" wrapText="1"/>
    </xf>
    <xf numFmtId="0" fontId="8" fillId="0" borderId="63" xfId="3" applyFont="1" applyBorder="1" applyAlignment="1">
      <alignment horizontal="left" vertical="center" wrapText="1"/>
    </xf>
    <xf numFmtId="0" fontId="8" fillId="0" borderId="57" xfId="733" applyFont="1" applyFill="1" applyBorder="1" applyAlignment="1">
      <alignment horizontal="left" vertical="center" wrapText="1"/>
    </xf>
    <xf numFmtId="0" fontId="8" fillId="0" borderId="32" xfId="733" applyFont="1" applyFill="1" applyBorder="1" applyAlignment="1">
      <alignment horizontal="left" vertical="center" wrapText="1"/>
    </xf>
    <xf numFmtId="0" fontId="8" fillId="0" borderId="33" xfId="733" applyFont="1" applyFill="1" applyBorder="1" applyAlignment="1">
      <alignment horizontal="left" vertical="center" wrapText="1"/>
    </xf>
    <xf numFmtId="0" fontId="8" fillId="0" borderId="23" xfId="733" applyFont="1" applyBorder="1" applyAlignment="1">
      <alignment horizontal="left" vertical="center" wrapText="1"/>
    </xf>
    <xf numFmtId="0" fontId="8" fillId="0" borderId="27" xfId="733" applyFont="1" applyBorder="1" applyAlignment="1">
      <alignment horizontal="left" vertical="center" wrapText="1"/>
    </xf>
    <xf numFmtId="0" fontId="8" fillId="0" borderId="28" xfId="733" applyFont="1" applyBorder="1" applyAlignment="1">
      <alignment horizontal="left" vertical="center" wrapText="1"/>
    </xf>
    <xf numFmtId="0" fontId="8" fillId="0" borderId="31" xfId="733" applyFont="1" applyBorder="1" applyAlignment="1">
      <alignment horizontal="left" vertical="center" wrapText="1"/>
    </xf>
    <xf numFmtId="0" fontId="8" fillId="0" borderId="49" xfId="733" applyFont="1" applyBorder="1" applyAlignment="1">
      <alignment horizontal="left" vertical="center" wrapText="1"/>
    </xf>
    <xf numFmtId="0" fontId="8" fillId="0" borderId="43" xfId="733" applyFont="1" applyBorder="1" applyAlignment="1">
      <alignment horizontal="left" vertical="center" wrapText="1"/>
    </xf>
    <xf numFmtId="0" fontId="8" fillId="0" borderId="50" xfId="733" applyFont="1" applyBorder="1" applyAlignment="1">
      <alignment horizontal="left" vertical="center" wrapText="1"/>
    </xf>
    <xf numFmtId="0" fontId="7" fillId="0" borderId="66" xfId="1" applyFont="1" applyBorder="1" applyAlignment="1">
      <alignment horizontal="left" vertical="center" wrapText="1"/>
    </xf>
    <xf numFmtId="0" fontId="7" fillId="0" borderId="43" xfId="1" applyFont="1" applyBorder="1" applyAlignment="1">
      <alignment horizontal="left" vertical="center" wrapText="1"/>
    </xf>
    <xf numFmtId="0" fontId="7" fillId="0" borderId="50" xfId="1" applyFont="1" applyBorder="1" applyAlignment="1">
      <alignment horizontal="left" vertical="center" wrapText="1"/>
    </xf>
    <xf numFmtId="0" fontId="3" fillId="0" borderId="0" xfId="1" applyFont="1" applyFill="1" applyBorder="1" applyAlignment="1">
      <alignment horizontal="right" vertical="center" wrapText="1"/>
    </xf>
    <xf numFmtId="0" fontId="4" fillId="33" borderId="99" xfId="1" applyFont="1" applyFill="1" applyBorder="1" applyAlignment="1">
      <alignment horizontal="center" vertical="center" wrapText="1"/>
    </xf>
    <xf numFmtId="0" fontId="4" fillId="33" borderId="11" xfId="1" applyFont="1" applyFill="1" applyBorder="1" applyAlignment="1">
      <alignment horizontal="center" vertical="center" wrapText="1"/>
    </xf>
    <xf numFmtId="0" fontId="4" fillId="33" borderId="12" xfId="1" applyFont="1" applyFill="1" applyBorder="1" applyAlignment="1">
      <alignment horizontal="center" vertical="center" wrapText="1"/>
    </xf>
    <xf numFmtId="0" fontId="4" fillId="33" borderId="94" xfId="1" applyFont="1" applyFill="1" applyBorder="1" applyAlignment="1">
      <alignment horizontal="center" vertical="center" wrapText="1"/>
    </xf>
    <xf numFmtId="0" fontId="4" fillId="33" borderId="10" xfId="1" applyFont="1" applyFill="1" applyBorder="1" applyAlignment="1">
      <alignment horizontal="center" vertical="center" wrapText="1"/>
    </xf>
    <xf numFmtId="0" fontId="4" fillId="33" borderId="17" xfId="1" applyFont="1" applyFill="1" applyBorder="1" applyAlignment="1">
      <alignment horizontal="center" vertical="center" wrapText="1"/>
    </xf>
    <xf numFmtId="14" fontId="4" fillId="34" borderId="14" xfId="1" applyNumberFormat="1" applyFont="1" applyFill="1" applyBorder="1" applyAlignment="1">
      <alignment horizontal="center" vertical="center" wrapText="1"/>
    </xf>
    <xf numFmtId="14" fontId="4" fillId="34" borderId="15" xfId="1" applyNumberFormat="1" applyFont="1" applyFill="1" applyBorder="1" applyAlignment="1">
      <alignment horizontal="center" vertical="center" wrapText="1"/>
    </xf>
    <xf numFmtId="0" fontId="7" fillId="0" borderId="61" xfId="1" applyFont="1" applyBorder="1" applyAlignment="1">
      <alignment horizontal="left" vertical="center" wrapText="1"/>
    </xf>
    <xf numFmtId="0" fontId="10" fillId="0" borderId="34" xfId="756" applyFont="1" applyBorder="1" applyAlignment="1">
      <alignment horizontal="left" vertical="center"/>
    </xf>
    <xf numFmtId="0" fontId="10" fillId="0" borderId="41" xfId="756" applyFont="1" applyFill="1" applyBorder="1" applyAlignment="1">
      <alignment horizontal="left" vertical="center"/>
    </xf>
    <xf numFmtId="0" fontId="52" fillId="35" borderId="16" xfId="756" applyFont="1" applyFill="1" applyBorder="1" applyAlignment="1">
      <alignment horizontal="left" vertical="center"/>
    </xf>
    <xf numFmtId="0" fontId="52" fillId="35" borderId="19" xfId="756" applyFont="1" applyFill="1" applyBorder="1" applyAlignment="1">
      <alignment horizontal="left" vertical="center"/>
    </xf>
    <xf numFmtId="0" fontId="3" fillId="0" borderId="0" xfId="973" applyFont="1" applyAlignment="1">
      <alignment horizontal="left" vertical="center" wrapText="1"/>
    </xf>
    <xf numFmtId="0" fontId="3" fillId="0" borderId="0" xfId="756" applyNumberFormat="1" applyFont="1" applyAlignment="1">
      <alignment horizontal="left" vertical="center" wrapText="1"/>
    </xf>
    <xf numFmtId="0" fontId="52" fillId="35" borderId="94" xfId="756" applyFont="1" applyFill="1" applyBorder="1" applyAlignment="1">
      <alignment horizontal="left" vertical="center"/>
    </xf>
    <xf numFmtId="0" fontId="52" fillId="35" borderId="10" xfId="756" applyFont="1" applyFill="1" applyBorder="1" applyAlignment="1">
      <alignment horizontal="left" vertical="center"/>
    </xf>
    <xf numFmtId="0" fontId="52" fillId="35" borderId="96" xfId="756" applyFont="1" applyFill="1" applyBorder="1" applyAlignment="1">
      <alignment horizontal="left" vertical="center"/>
    </xf>
    <xf numFmtId="0" fontId="10" fillId="0" borderId="27" xfId="756" applyFont="1" applyBorder="1" applyAlignment="1">
      <alignment horizontal="left" vertical="center"/>
    </xf>
    <xf numFmtId="0" fontId="7" fillId="0" borderId="34" xfId="756" applyFont="1" applyBorder="1" applyAlignment="1">
      <alignment horizontal="left" vertical="center" wrapText="1"/>
    </xf>
    <xf numFmtId="0" fontId="7" fillId="0" borderId="57" xfId="756" applyFont="1" applyBorder="1" applyAlignment="1">
      <alignment horizontal="left" vertical="center" wrapText="1"/>
    </xf>
    <xf numFmtId="0" fontId="10" fillId="0" borderId="34" xfId="756" applyFont="1" applyBorder="1" applyAlignment="1">
      <alignment horizontal="left" vertical="center" wrapText="1"/>
    </xf>
    <xf numFmtId="0" fontId="10" fillId="0" borderId="41" xfId="756" applyFont="1" applyBorder="1" applyAlignment="1">
      <alignment horizontal="left" vertical="center" wrapText="1"/>
    </xf>
    <xf numFmtId="0" fontId="52" fillId="35" borderId="16" xfId="756" applyFont="1" applyFill="1" applyBorder="1" applyAlignment="1">
      <alignment horizontal="left" vertical="center" wrapText="1"/>
    </xf>
    <xf numFmtId="0" fontId="52" fillId="35" borderId="19" xfId="756" applyFont="1" applyFill="1" applyBorder="1" applyAlignment="1">
      <alignment horizontal="left" vertical="center" wrapText="1"/>
    </xf>
    <xf numFmtId="0" fontId="10" fillId="0" borderId="27" xfId="756" applyFont="1" applyBorder="1" applyAlignment="1">
      <alignment horizontal="left" vertical="center" wrapText="1"/>
    </xf>
    <xf numFmtId="0" fontId="52" fillId="35" borderId="13" xfId="756" applyFont="1" applyFill="1" applyBorder="1" applyAlignment="1">
      <alignment horizontal="left" vertical="center"/>
    </xf>
    <xf numFmtId="0" fontId="52" fillId="35" borderId="14" xfId="756" applyFont="1" applyFill="1" applyBorder="1" applyAlignment="1">
      <alignment horizontal="left" vertical="center"/>
    </xf>
    <xf numFmtId="0" fontId="52" fillId="35" borderId="18" xfId="756" applyFont="1" applyFill="1" applyBorder="1" applyAlignment="1">
      <alignment horizontal="left" vertical="center"/>
    </xf>
    <xf numFmtId="0" fontId="10" fillId="0" borderId="66" xfId="756" applyFont="1" applyFill="1" applyBorder="1" applyAlignment="1">
      <alignment horizontal="left" vertical="center"/>
    </xf>
    <xf numFmtId="0" fontId="10" fillId="0" borderId="43" xfId="756" applyFont="1" applyFill="1" applyBorder="1" applyAlignment="1">
      <alignment horizontal="left" vertical="center"/>
    </xf>
    <xf numFmtId="0" fontId="10" fillId="0" borderId="64" xfId="756" applyFont="1" applyFill="1" applyBorder="1" applyAlignment="1">
      <alignment horizontal="left" vertical="center"/>
    </xf>
    <xf numFmtId="0" fontId="10" fillId="0" borderId="92" xfId="756" applyFont="1" applyBorder="1" applyAlignment="1">
      <alignment horizontal="left" vertical="center" wrapText="1"/>
    </xf>
    <xf numFmtId="0" fontId="10" fillId="0" borderId="25" xfId="756" applyFont="1" applyBorder="1" applyAlignment="1">
      <alignment horizontal="left" vertical="center" wrapText="1"/>
    </xf>
    <xf numFmtId="0" fontId="10" fillId="0" borderId="68" xfId="756" applyFont="1" applyBorder="1" applyAlignment="1">
      <alignment horizontal="left" vertical="center" wrapText="1"/>
    </xf>
    <xf numFmtId="0" fontId="10" fillId="0" borderId="57" xfId="756" applyFont="1" applyBorder="1" applyAlignment="1">
      <alignment horizontal="left" vertical="center" wrapText="1"/>
    </xf>
    <xf numFmtId="0" fontId="10" fillId="0" borderId="32" xfId="756" applyFont="1" applyBorder="1" applyAlignment="1">
      <alignment horizontal="left" vertical="center" wrapText="1"/>
    </xf>
    <xf numFmtId="0" fontId="10" fillId="0" borderId="58" xfId="756" applyFont="1" applyBorder="1" applyAlignment="1">
      <alignment horizontal="left" vertical="center" wrapText="1"/>
    </xf>
    <xf numFmtId="0" fontId="52" fillId="35" borderId="59" xfId="756" applyFont="1" applyFill="1" applyBorder="1" applyAlignment="1">
      <alignment horizontal="left" vertical="center" wrapText="1"/>
    </xf>
    <xf numFmtId="0" fontId="52" fillId="35" borderId="72" xfId="756" applyFont="1" applyFill="1" applyBorder="1" applyAlignment="1">
      <alignment horizontal="left" vertical="center" wrapText="1"/>
    </xf>
    <xf numFmtId="0" fontId="7" fillId="0" borderId="27" xfId="756" applyFont="1" applyBorder="1" applyAlignment="1">
      <alignment horizontal="left" vertical="center"/>
    </xf>
    <xf numFmtId="0" fontId="7" fillId="0" borderId="34" xfId="756" applyFont="1" applyBorder="1" applyAlignment="1">
      <alignment horizontal="left" vertical="center"/>
    </xf>
    <xf numFmtId="0" fontId="10" fillId="0" borderId="66" xfId="756" applyFont="1" applyBorder="1" applyAlignment="1">
      <alignment horizontal="left" vertical="center"/>
    </xf>
    <xf numFmtId="0" fontId="10" fillId="0" borderId="43" xfId="756" applyFont="1" applyBorder="1" applyAlignment="1">
      <alignment horizontal="left" vertical="center"/>
    </xf>
    <xf numFmtId="0" fontId="10" fillId="0" borderId="64" xfId="756" applyFont="1" applyBorder="1" applyAlignment="1">
      <alignment horizontal="left" vertical="center"/>
    </xf>
    <xf numFmtId="0" fontId="10" fillId="0" borderId="72" xfId="756" applyFont="1" applyBorder="1" applyAlignment="1">
      <alignment horizontal="left" vertical="center" wrapText="1"/>
    </xf>
    <xf numFmtId="0" fontId="10" fillId="0" borderId="92" xfId="756" applyFont="1" applyBorder="1" applyAlignment="1">
      <alignment horizontal="left" vertical="center"/>
    </xf>
    <xf numFmtId="0" fontId="10" fillId="0" borderId="41" xfId="756" applyFont="1" applyBorder="1" applyAlignment="1">
      <alignment horizontal="left" vertical="center"/>
    </xf>
    <xf numFmtId="0" fontId="52" fillId="35" borderId="76" xfId="756" applyFont="1" applyFill="1" applyBorder="1" applyAlignment="1">
      <alignment horizontal="left" vertical="center"/>
    </xf>
    <xf numFmtId="0" fontId="10" fillId="0" borderId="57" xfId="756" applyFont="1" applyBorder="1" applyAlignment="1">
      <alignment horizontal="left" vertical="center"/>
    </xf>
    <xf numFmtId="0" fontId="10" fillId="0" borderId="58" xfId="756" applyFont="1" applyBorder="1" applyAlignment="1">
      <alignment horizontal="left" vertical="center"/>
    </xf>
    <xf numFmtId="0" fontId="10" fillId="0" borderId="27" xfId="756" applyFont="1" applyFill="1" applyBorder="1" applyAlignment="1">
      <alignment horizontal="left" vertical="center" wrapText="1"/>
    </xf>
    <xf numFmtId="0" fontId="10" fillId="0" borderId="32" xfId="756" applyFont="1" applyBorder="1" applyAlignment="1">
      <alignment horizontal="left" vertical="center"/>
    </xf>
    <xf numFmtId="0" fontId="10" fillId="0" borderId="57" xfId="756" applyFont="1" applyFill="1" applyBorder="1" applyAlignment="1">
      <alignment horizontal="left" vertical="center"/>
    </xf>
    <xf numFmtId="0" fontId="10" fillId="0" borderId="32" xfId="756" applyFont="1" applyFill="1" applyBorder="1" applyAlignment="1">
      <alignment horizontal="left" vertical="center"/>
    </xf>
    <xf numFmtId="0" fontId="10" fillId="0" borderId="34" xfId="756" applyFont="1" applyFill="1" applyBorder="1" applyAlignment="1">
      <alignment horizontal="left" vertical="center" wrapText="1"/>
    </xf>
    <xf numFmtId="0" fontId="10" fillId="0" borderId="57" xfId="756" applyFont="1" applyFill="1" applyBorder="1" applyAlignment="1">
      <alignment horizontal="left" vertical="center" wrapText="1"/>
    </xf>
    <xf numFmtId="0" fontId="10" fillId="0" borderId="60" xfId="756" applyFont="1" applyFill="1" applyBorder="1" applyAlignment="1">
      <alignment horizontal="left" vertical="center" wrapText="1"/>
    </xf>
    <xf numFmtId="0" fontId="10" fillId="0" borderId="39" xfId="756" applyFont="1" applyFill="1" applyBorder="1" applyAlignment="1">
      <alignment horizontal="left" vertical="center" wrapText="1"/>
    </xf>
    <xf numFmtId="0" fontId="10" fillId="0" borderId="100" xfId="756" applyFont="1" applyFill="1" applyBorder="1" applyAlignment="1">
      <alignment horizontal="left" vertical="center" wrapText="1"/>
    </xf>
    <xf numFmtId="0" fontId="52" fillId="35" borderId="70" xfId="756" applyFont="1" applyFill="1" applyBorder="1" applyAlignment="1">
      <alignment horizontal="left" vertical="center"/>
    </xf>
    <xf numFmtId="0" fontId="52" fillId="35" borderId="71" xfId="756" applyFont="1" applyFill="1" applyBorder="1" applyAlignment="1">
      <alignment horizontal="left" vertical="center"/>
    </xf>
    <xf numFmtId="0" fontId="10" fillId="0" borderId="58" xfId="756" applyFont="1" applyFill="1" applyBorder="1" applyAlignment="1">
      <alignment horizontal="left" vertical="center" wrapText="1"/>
    </xf>
    <xf numFmtId="0" fontId="10" fillId="0" borderId="25" xfId="756" applyFont="1" applyBorder="1" applyAlignment="1">
      <alignment horizontal="left" vertical="center"/>
    </xf>
    <xf numFmtId="0" fontId="52" fillId="0" borderId="0" xfId="756" applyFont="1" applyAlignment="1">
      <alignment horizontal="center"/>
    </xf>
    <xf numFmtId="0" fontId="3" fillId="0" borderId="10" xfId="756" applyFont="1" applyBorder="1" applyAlignment="1">
      <alignment horizontal="right"/>
    </xf>
    <xf numFmtId="0" fontId="52" fillId="33" borderId="99" xfId="756" applyFont="1" applyFill="1" applyBorder="1" applyAlignment="1">
      <alignment horizontal="center" vertical="center" wrapText="1"/>
    </xf>
    <xf numFmtId="0" fontId="52" fillId="33" borderId="11" xfId="756" applyFont="1" applyFill="1" applyBorder="1" applyAlignment="1">
      <alignment horizontal="center" vertical="center" wrapText="1"/>
    </xf>
    <xf numFmtId="0" fontId="52" fillId="33" borderId="65" xfId="756" applyFont="1" applyFill="1" applyBorder="1" applyAlignment="1">
      <alignment horizontal="center" vertical="center" wrapText="1"/>
    </xf>
    <xf numFmtId="0" fontId="52" fillId="33" borderId="94" xfId="756" applyFont="1" applyFill="1" applyBorder="1" applyAlignment="1">
      <alignment horizontal="center" vertical="center" wrapText="1"/>
    </xf>
    <xf numFmtId="0" fontId="52" fillId="33" borderId="10" xfId="756" applyFont="1" applyFill="1" applyBorder="1" applyAlignment="1">
      <alignment horizontal="center" vertical="center" wrapText="1"/>
    </xf>
    <xf numFmtId="0" fontId="52" fillId="33" borderId="96" xfId="756" applyFont="1" applyFill="1" applyBorder="1" applyAlignment="1">
      <alignment horizontal="center" vertical="center" wrapText="1"/>
    </xf>
    <xf numFmtId="14" fontId="6" fillId="34" borderId="14" xfId="756" applyNumberFormat="1" applyFont="1" applyFill="1" applyBorder="1" applyAlignment="1">
      <alignment horizontal="center"/>
    </xf>
    <xf numFmtId="0" fontId="6" fillId="34" borderId="14" xfId="756" applyFont="1" applyFill="1" applyBorder="1" applyAlignment="1">
      <alignment horizontal="center"/>
    </xf>
    <xf numFmtId="0" fontId="6" fillId="34" borderId="15" xfId="756" applyFont="1" applyFill="1" applyBorder="1" applyAlignment="1">
      <alignment horizontal="center"/>
    </xf>
    <xf numFmtId="0" fontId="4" fillId="0" borderId="0" xfId="718" applyFont="1" applyAlignment="1">
      <alignment horizontal="right"/>
    </xf>
    <xf numFmtId="0" fontId="74" fillId="0" borderId="0" xfId="718" applyFont="1" applyAlignment="1">
      <alignment horizontal="center"/>
    </xf>
    <xf numFmtId="0" fontId="75" fillId="0" borderId="63" xfId="718" applyFont="1" applyBorder="1" applyAlignment="1">
      <alignment horizontal="center" vertical="center" wrapText="1"/>
    </xf>
    <xf numFmtId="0" fontId="3" fillId="0" borderId="33" xfId="718" applyFont="1" applyBorder="1" applyAlignment="1">
      <alignment horizontal="center" vertical="center" wrapText="1"/>
    </xf>
    <xf numFmtId="0" fontId="4" fillId="0" borderId="13" xfId="718" applyFont="1" applyBorder="1" applyAlignment="1">
      <alignment horizontal="center" vertical="center" wrapText="1"/>
    </xf>
    <xf numFmtId="0" fontId="4" fillId="0" borderId="18" xfId="718" applyFont="1" applyBorder="1" applyAlignment="1">
      <alignment horizontal="center" vertical="center" wrapText="1"/>
    </xf>
    <xf numFmtId="0" fontId="4" fillId="0" borderId="19" xfId="718" applyFont="1" applyBorder="1" applyAlignment="1">
      <alignment horizontal="center" vertical="center" wrapText="1"/>
    </xf>
    <xf numFmtId="0" fontId="4" fillId="0" borderId="76" xfId="718" applyFont="1" applyBorder="1" applyAlignment="1">
      <alignment horizontal="center" vertical="center" wrapText="1"/>
    </xf>
    <xf numFmtId="0" fontId="4" fillId="0" borderId="14" xfId="718" applyFont="1" applyBorder="1" applyAlignment="1">
      <alignment horizontal="center" vertical="center" wrapText="1"/>
    </xf>
    <xf numFmtId="0" fontId="3" fillId="0" borderId="14" xfId="718" applyFont="1" applyBorder="1" applyAlignment="1">
      <alignment horizontal="center" wrapText="1"/>
    </xf>
    <xf numFmtId="0" fontId="77" fillId="0" borderId="0" xfId="0" applyFont="1" applyFill="1" applyAlignment="1">
      <alignment horizontal="right" vertical="center" wrapText="1"/>
    </xf>
    <xf numFmtId="181" fontId="78" fillId="0" borderId="0" xfId="900" applyNumberFormat="1" applyFont="1" applyFill="1" applyBorder="1" applyAlignment="1">
      <alignment horizontal="center" wrapText="1"/>
    </xf>
    <xf numFmtId="0" fontId="8" fillId="0" borderId="10" xfId="0" applyFont="1" applyFill="1" applyBorder="1" applyAlignment="1">
      <alignment horizontal="right" wrapText="1"/>
    </xf>
    <xf numFmtId="0" fontId="6" fillId="37" borderId="99" xfId="0" applyFont="1" applyFill="1" applyBorder="1" applyAlignment="1">
      <alignment horizontal="center" vertical="center" wrapText="1"/>
    </xf>
    <xf numFmtId="0" fontId="6" fillId="37" borderId="93" xfId="0" applyFont="1" applyFill="1" applyBorder="1" applyAlignment="1">
      <alignment horizontal="center" vertical="center" wrapText="1"/>
    </xf>
    <xf numFmtId="0" fontId="6" fillId="37" borderId="104" xfId="0" applyFont="1" applyFill="1" applyBorder="1" applyAlignment="1">
      <alignment horizontal="center" vertical="center" wrapText="1"/>
    </xf>
    <xf numFmtId="0" fontId="6" fillId="37" borderId="97" xfId="0" applyFont="1" applyFill="1" applyBorder="1" applyAlignment="1">
      <alignment horizontal="center" vertical="center" wrapText="1"/>
    </xf>
    <xf numFmtId="0" fontId="6" fillId="37" borderId="11" xfId="0" applyFont="1" applyFill="1" applyBorder="1" applyAlignment="1">
      <alignment horizontal="center" vertical="center" wrapText="1"/>
    </xf>
    <xf numFmtId="0" fontId="6" fillId="37" borderId="69" xfId="0" applyFont="1" applyFill="1" applyBorder="1" applyAlignment="1">
      <alignment horizontal="center" vertical="center" wrapText="1"/>
    </xf>
    <xf numFmtId="0" fontId="6" fillId="37" borderId="62" xfId="0" applyFont="1" applyFill="1" applyBorder="1" applyAlignment="1">
      <alignment horizontal="center" vertical="center" wrapText="1"/>
    </xf>
    <xf numFmtId="0" fontId="6" fillId="37" borderId="63" xfId="0" applyFont="1" applyFill="1" applyBorder="1" applyAlignment="1">
      <alignment horizontal="center" vertical="center" wrapText="1"/>
    </xf>
    <xf numFmtId="0" fontId="6" fillId="37" borderId="12" xfId="0" applyFont="1" applyFill="1" applyBorder="1" applyAlignment="1">
      <alignment horizontal="center" vertical="center" wrapText="1"/>
    </xf>
    <xf numFmtId="3" fontId="6" fillId="0" borderId="99" xfId="487" applyNumberFormat="1" applyFont="1" applyFill="1" applyBorder="1" applyAlignment="1">
      <alignment horizontal="center" wrapText="1"/>
    </xf>
    <xf numFmtId="3" fontId="6" fillId="0" borderId="11" xfId="487" applyNumberFormat="1" applyFont="1" applyFill="1" applyBorder="1" applyAlignment="1">
      <alignment horizontal="center" wrapText="1"/>
    </xf>
    <xf numFmtId="3" fontId="6" fillId="0" borderId="12" xfId="487" applyNumberFormat="1" applyFont="1" applyFill="1" applyBorder="1" applyAlignment="1">
      <alignment horizontal="center" wrapText="1"/>
    </xf>
    <xf numFmtId="3" fontId="6" fillId="0" borderId="93" xfId="487" applyNumberFormat="1" applyFont="1" applyFill="1" applyBorder="1" applyAlignment="1">
      <alignment horizontal="center" wrapText="1"/>
    </xf>
    <xf numFmtId="3" fontId="6" fillId="0" borderId="0" xfId="487" applyNumberFormat="1" applyFont="1" applyFill="1" applyBorder="1" applyAlignment="1">
      <alignment horizontal="center" wrapText="1"/>
    </xf>
    <xf numFmtId="3" fontId="6" fillId="0" borderId="75" xfId="487" applyNumberFormat="1" applyFont="1" applyFill="1" applyBorder="1" applyAlignment="1">
      <alignment horizontal="center" wrapText="1"/>
    </xf>
    <xf numFmtId="3" fontId="6" fillId="0" borderId="94" xfId="487" applyNumberFormat="1" applyFont="1" applyFill="1" applyBorder="1" applyAlignment="1">
      <alignment horizontal="center" wrapText="1"/>
    </xf>
    <xf numFmtId="3" fontId="6" fillId="0" borderId="10" xfId="487" applyNumberFormat="1" applyFont="1" applyFill="1" applyBorder="1" applyAlignment="1">
      <alignment horizontal="center" wrapText="1"/>
    </xf>
    <xf numFmtId="3" fontId="6" fillId="0" borderId="17" xfId="487" applyNumberFormat="1" applyFont="1" applyFill="1" applyBorder="1" applyAlignment="1">
      <alignment horizontal="center" wrapText="1"/>
    </xf>
    <xf numFmtId="0" fontId="6" fillId="0" borderId="104" xfId="0" applyFont="1" applyFill="1" applyBorder="1" applyAlignment="1">
      <alignment horizontal="center" vertical="center" textRotation="90" wrapText="1"/>
    </xf>
    <xf numFmtId="0" fontId="6" fillId="0" borderId="48" xfId="0" applyFont="1" applyFill="1" applyBorder="1" applyAlignment="1">
      <alignment horizontal="center" vertical="center" textRotation="90" wrapText="1"/>
    </xf>
    <xf numFmtId="0" fontId="6" fillId="0" borderId="97" xfId="0" applyFont="1" applyFill="1" applyBorder="1" applyAlignment="1">
      <alignment horizontal="center" vertical="center" textRotation="90" wrapText="1"/>
    </xf>
    <xf numFmtId="49" fontId="6" fillId="0" borderId="104" xfId="0" applyNumberFormat="1" applyFont="1" applyFill="1" applyBorder="1" applyAlignment="1">
      <alignment horizontal="center" vertical="center" textRotation="90" wrapText="1"/>
    </xf>
    <xf numFmtId="49" fontId="6" fillId="0" borderId="48" xfId="0" applyNumberFormat="1" applyFont="1" applyFill="1" applyBorder="1" applyAlignment="1">
      <alignment horizontal="center" vertical="center" textRotation="90" wrapText="1"/>
    </xf>
    <xf numFmtId="49" fontId="6" fillId="0" borderId="97" xfId="0" applyNumberFormat="1" applyFont="1" applyFill="1" applyBorder="1" applyAlignment="1">
      <alignment horizontal="center" vertical="center" textRotation="90" wrapText="1"/>
    </xf>
    <xf numFmtId="3" fontId="8" fillId="0" borderId="99" xfId="487" applyNumberFormat="1" applyFont="1" applyFill="1" applyBorder="1" applyAlignment="1">
      <alignment horizontal="center" wrapText="1"/>
    </xf>
    <xf numFmtId="3" fontId="8" fillId="0" borderId="11" xfId="487" applyNumberFormat="1" applyFont="1" applyFill="1" applyBorder="1" applyAlignment="1">
      <alignment horizontal="center" wrapText="1"/>
    </xf>
    <xf numFmtId="3" fontId="8" fillId="0" borderId="12" xfId="487" applyNumberFormat="1" applyFont="1" applyFill="1" applyBorder="1" applyAlignment="1">
      <alignment horizontal="center" wrapText="1"/>
    </xf>
    <xf numFmtId="3" fontId="8" fillId="0" borderId="93" xfId="487" applyNumberFormat="1" applyFont="1" applyFill="1" applyBorder="1" applyAlignment="1">
      <alignment horizontal="center" wrapText="1"/>
    </xf>
    <xf numFmtId="3" fontId="8" fillId="0" borderId="0" xfId="487" applyNumberFormat="1" applyFont="1" applyFill="1" applyBorder="1" applyAlignment="1">
      <alignment horizontal="center" wrapText="1"/>
    </xf>
    <xf numFmtId="3" fontId="8" fillId="0" borderId="75" xfId="487" applyNumberFormat="1" applyFont="1" applyFill="1" applyBorder="1" applyAlignment="1">
      <alignment horizontal="center" wrapText="1"/>
    </xf>
    <xf numFmtId="3" fontId="8" fillId="0" borderId="94" xfId="487" applyNumberFormat="1" applyFont="1" applyFill="1" applyBorder="1" applyAlignment="1">
      <alignment horizontal="center" wrapText="1"/>
    </xf>
    <xf numFmtId="3" fontId="8" fillId="0" borderId="10" xfId="487" applyNumberFormat="1" applyFont="1" applyFill="1" applyBorder="1" applyAlignment="1">
      <alignment horizontal="center" wrapText="1"/>
    </xf>
    <xf numFmtId="3" fontId="8" fillId="0" borderId="17" xfId="487" applyNumberFormat="1" applyFont="1" applyFill="1" applyBorder="1" applyAlignment="1">
      <alignment horizontal="center" wrapText="1"/>
    </xf>
    <xf numFmtId="49" fontId="4" fillId="0" borderId="104" xfId="487" applyNumberFormat="1" applyFont="1" applyFill="1" applyBorder="1" applyAlignment="1">
      <alignment horizontal="center" vertical="center" textRotation="90" wrapText="1"/>
    </xf>
    <xf numFmtId="49" fontId="4" fillId="0" borderId="48" xfId="487" applyNumberFormat="1" applyFont="1" applyFill="1" applyBorder="1" applyAlignment="1">
      <alignment horizontal="center" vertical="center" textRotation="90" wrapText="1"/>
    </xf>
    <xf numFmtId="49" fontId="4" fillId="0" borderId="97" xfId="487" applyNumberFormat="1" applyFont="1" applyFill="1" applyBorder="1" applyAlignment="1">
      <alignment horizontal="center" vertical="center" textRotation="90" wrapText="1"/>
    </xf>
    <xf numFmtId="180" fontId="80" fillId="0" borderId="0" xfId="487" applyNumberFormat="1" applyFont="1" applyFill="1" applyAlignment="1">
      <alignment horizontal="right" vertical="center" wrapText="1"/>
    </xf>
    <xf numFmtId="180" fontId="4" fillId="0" borderId="0" xfId="487" applyNumberFormat="1" applyFont="1" applyFill="1" applyBorder="1" applyAlignment="1">
      <alignment horizontal="center" wrapText="1"/>
    </xf>
    <xf numFmtId="180" fontId="3" fillId="0" borderId="10" xfId="487" applyNumberFormat="1" applyFont="1" applyFill="1" applyBorder="1" applyAlignment="1">
      <alignment horizontal="right" wrapText="1"/>
    </xf>
    <xf numFmtId="180" fontId="4" fillId="35" borderId="99" xfId="487" applyNumberFormat="1" applyFont="1" applyFill="1" applyBorder="1" applyAlignment="1">
      <alignment horizontal="center" vertical="center" wrapText="1"/>
    </xf>
    <xf numFmtId="180" fontId="4" fillId="35" borderId="93" xfId="487" applyNumberFormat="1" applyFont="1" applyFill="1" applyBorder="1" applyAlignment="1">
      <alignment horizontal="center" vertical="center" wrapText="1"/>
    </xf>
    <xf numFmtId="180" fontId="4" fillId="35" borderId="104" xfId="487" applyNumberFormat="1" applyFont="1" applyFill="1" applyBorder="1" applyAlignment="1">
      <alignment horizontal="center" vertical="center" wrapText="1"/>
    </xf>
    <xf numFmtId="180" fontId="4" fillId="35" borderId="48" xfId="487" applyNumberFormat="1" applyFont="1" applyFill="1" applyBorder="1" applyAlignment="1">
      <alignment horizontal="center" vertical="center" wrapText="1"/>
    </xf>
    <xf numFmtId="180" fontId="4" fillId="35" borderId="97" xfId="487" applyNumberFormat="1" applyFont="1" applyFill="1" applyBorder="1" applyAlignment="1">
      <alignment horizontal="center" vertical="center" wrapText="1"/>
    </xf>
    <xf numFmtId="180" fontId="4" fillId="35" borderId="94" xfId="487" applyNumberFormat="1" applyFont="1" applyFill="1" applyBorder="1" applyAlignment="1">
      <alignment horizontal="center" vertical="center" wrapText="1"/>
    </xf>
    <xf numFmtId="180" fontId="4" fillId="35" borderId="13" xfId="487" applyNumberFormat="1" applyFont="1" applyFill="1" applyBorder="1" applyAlignment="1">
      <alignment horizontal="center" vertical="center" wrapText="1"/>
    </xf>
    <xf numFmtId="180" fontId="4" fillId="35" borderId="14" xfId="487" applyNumberFormat="1" applyFont="1" applyFill="1" applyBorder="1" applyAlignment="1">
      <alignment horizontal="center" vertical="center" wrapText="1"/>
    </xf>
    <xf numFmtId="180" fontId="4" fillId="35" borderId="15" xfId="487" applyNumberFormat="1" applyFont="1" applyFill="1" applyBorder="1" applyAlignment="1">
      <alignment horizontal="center" vertical="center" wrapText="1"/>
    </xf>
    <xf numFmtId="180" fontId="4" fillId="35" borderId="11" xfId="487" applyNumberFormat="1" applyFont="1" applyFill="1" applyBorder="1" applyAlignment="1">
      <alignment horizontal="center" vertical="center" wrapText="1"/>
    </xf>
    <xf numFmtId="180" fontId="4" fillId="35" borderId="12" xfId="487" applyNumberFormat="1" applyFont="1" applyFill="1" applyBorder="1" applyAlignment="1">
      <alignment horizontal="center" vertical="center" wrapText="1"/>
    </xf>
    <xf numFmtId="180" fontId="4" fillId="35" borderId="69" xfId="487" applyNumberFormat="1" applyFont="1" applyFill="1" applyBorder="1" applyAlignment="1">
      <alignment horizontal="center" vertical="center" wrapText="1"/>
    </xf>
    <xf numFmtId="180" fontId="4" fillId="35" borderId="62" xfId="487" applyNumberFormat="1" applyFont="1" applyFill="1" applyBorder="1" applyAlignment="1">
      <alignment horizontal="center" vertical="center" wrapText="1"/>
    </xf>
    <xf numFmtId="180" fontId="4" fillId="35" borderId="63" xfId="487" applyNumberFormat="1" applyFont="1" applyFill="1" applyBorder="1" applyAlignment="1">
      <alignment horizontal="center" vertical="center" wrapText="1"/>
    </xf>
    <xf numFmtId="0" fontId="6" fillId="0" borderId="63" xfId="740" applyFont="1" applyBorder="1" applyAlignment="1">
      <alignment horizontal="center" vertical="center" wrapText="1"/>
    </xf>
    <xf numFmtId="0" fontId="6" fillId="0" borderId="33" xfId="740" applyFont="1" applyBorder="1" applyAlignment="1">
      <alignment horizontal="center" vertical="center" wrapText="1"/>
    </xf>
    <xf numFmtId="0" fontId="6" fillId="0" borderId="50" xfId="740" applyFont="1" applyBorder="1" applyAlignment="1">
      <alignment horizontal="center" vertical="center" wrapText="1"/>
    </xf>
    <xf numFmtId="0" fontId="6" fillId="0" borderId="0" xfId="740" applyFont="1" applyAlignment="1">
      <alignment horizontal="center" wrapText="1"/>
    </xf>
    <xf numFmtId="0" fontId="6" fillId="0" borderId="11" xfId="740" applyFont="1" applyBorder="1" applyAlignment="1">
      <alignment horizontal="center" vertical="center" wrapText="1"/>
    </xf>
    <xf numFmtId="0" fontId="6" fillId="0" borderId="12" xfId="740" applyFont="1" applyBorder="1" applyAlignment="1">
      <alignment horizontal="center" vertical="center" wrapText="1"/>
    </xf>
    <xf numFmtId="0" fontId="6" fillId="0" borderId="10" xfId="740" applyFont="1" applyBorder="1" applyAlignment="1">
      <alignment horizontal="center" vertical="center" wrapText="1"/>
    </xf>
    <xf numFmtId="0" fontId="6" fillId="0" borderId="17" xfId="740" applyFont="1" applyBorder="1" applyAlignment="1">
      <alignment horizontal="center" vertical="center" wrapText="1"/>
    </xf>
    <xf numFmtId="0" fontId="4" fillId="0" borderId="14" xfId="740" applyFont="1" applyBorder="1" applyAlignment="1">
      <alignment horizontal="center" vertical="center"/>
    </xf>
    <xf numFmtId="0" fontId="4" fillId="0" borderId="15" xfId="740" applyFont="1" applyBorder="1" applyAlignment="1">
      <alignment horizontal="center" vertical="center"/>
    </xf>
    <xf numFmtId="0" fontId="84" fillId="0" borderId="0" xfId="740" applyFont="1" applyBorder="1" applyAlignment="1">
      <alignment horizontal="center" vertical="center" wrapText="1"/>
    </xf>
    <xf numFmtId="0" fontId="6" fillId="0" borderId="75" xfId="740" applyFont="1" applyBorder="1" applyAlignment="1">
      <alignment horizontal="center" vertical="center" wrapText="1"/>
    </xf>
    <xf numFmtId="0" fontId="6" fillId="0" borderId="40" xfId="740" applyFont="1" applyBorder="1" applyAlignment="1">
      <alignment horizontal="center" vertical="center" wrapText="1"/>
    </xf>
    <xf numFmtId="0" fontId="6" fillId="0" borderId="0" xfId="740" applyFont="1" applyBorder="1" applyAlignment="1">
      <alignment horizontal="center" vertical="center"/>
    </xf>
    <xf numFmtId="49" fontId="84" fillId="0" borderId="0" xfId="740" applyNumberFormat="1" applyFont="1" applyBorder="1" applyAlignment="1">
      <alignment horizontal="center" vertical="center"/>
    </xf>
    <xf numFmtId="0" fontId="6" fillId="65" borderId="51" xfId="0" applyFont="1" applyFill="1" applyBorder="1" applyAlignment="1">
      <alignment horizontal="center" vertical="center" wrapText="1"/>
    </xf>
    <xf numFmtId="0" fontId="6" fillId="65" borderId="30" xfId="0" applyFont="1" applyFill="1" applyBorder="1" applyAlignment="1">
      <alignment horizontal="center" vertical="center" wrapText="1"/>
    </xf>
    <xf numFmtId="0" fontId="6" fillId="65" borderId="59" xfId="0" applyFont="1" applyFill="1" applyBorder="1" applyAlignment="1">
      <alignment horizontal="center" vertical="center" wrapText="1"/>
    </xf>
    <xf numFmtId="0" fontId="6" fillId="65" borderId="23" xfId="0" applyFont="1" applyFill="1" applyBorder="1" applyAlignment="1">
      <alignment horizontal="center" vertical="center" wrapText="1"/>
    </xf>
    <xf numFmtId="0" fontId="87" fillId="0" borderId="0" xfId="0" applyFont="1" applyBorder="1" applyAlignment="1">
      <alignment horizontal="center" wrapText="1"/>
    </xf>
    <xf numFmtId="0" fontId="6" fillId="37" borderId="51" xfId="0" applyFont="1" applyFill="1" applyBorder="1" applyAlignment="1">
      <alignment horizontal="center" vertical="center" wrapText="1"/>
    </xf>
    <xf numFmtId="0" fontId="6" fillId="37" borderId="53" xfId="0" applyFont="1" applyFill="1" applyBorder="1" applyAlignment="1">
      <alignment horizontal="center" vertical="center" wrapText="1"/>
    </xf>
    <xf numFmtId="0" fontId="6" fillId="37" borderId="59" xfId="0" applyFont="1" applyFill="1" applyBorder="1" applyAlignment="1">
      <alignment horizontal="center" vertical="center" wrapText="1"/>
    </xf>
    <xf numFmtId="0" fontId="6" fillId="37" borderId="73" xfId="0" applyFont="1" applyFill="1" applyBorder="1" applyAlignment="1">
      <alignment horizontal="center" vertical="center" wrapText="1"/>
    </xf>
    <xf numFmtId="49" fontId="6" fillId="0" borderId="51" xfId="0" applyNumberFormat="1" applyFont="1" applyBorder="1" applyAlignment="1">
      <alignment horizontal="center" vertical="center" wrapText="1"/>
    </xf>
    <xf numFmtId="49" fontId="6" fillId="0" borderId="52" xfId="0" applyNumberFormat="1" applyFont="1" applyBorder="1" applyAlignment="1">
      <alignment horizontal="center" vertical="center" wrapText="1"/>
    </xf>
    <xf numFmtId="49" fontId="6" fillId="0" borderId="53" xfId="0" applyNumberFormat="1" applyFont="1" applyBorder="1" applyAlignment="1">
      <alignment horizontal="center" vertical="center" wrapText="1"/>
    </xf>
    <xf numFmtId="0" fontId="6" fillId="65" borderId="37" xfId="0" applyFont="1" applyFill="1" applyBorder="1" applyAlignment="1">
      <alignment horizontal="center" vertical="center" wrapText="1"/>
    </xf>
    <xf numFmtId="0" fontId="6" fillId="65" borderId="54" xfId="0" applyFont="1" applyFill="1" applyBorder="1" applyAlignment="1">
      <alignment horizontal="center" vertical="center" wrapText="1"/>
    </xf>
    <xf numFmtId="0" fontId="6" fillId="65" borderId="45" xfId="0" applyFont="1" applyFill="1" applyBorder="1" applyAlignment="1">
      <alignment horizontal="center" vertical="center" wrapText="1"/>
    </xf>
    <xf numFmtId="0" fontId="6" fillId="65" borderId="70" xfId="0" applyFont="1" applyFill="1" applyBorder="1" applyAlignment="1">
      <alignment horizontal="center" vertical="center" wrapText="1"/>
    </xf>
    <xf numFmtId="0" fontId="78" fillId="0" borderId="0" xfId="0" applyFont="1" applyAlignment="1">
      <alignment horizontal="center" wrapText="1"/>
    </xf>
    <xf numFmtId="0" fontId="6" fillId="37" borderId="94" xfId="0" applyFont="1" applyFill="1" applyBorder="1" applyAlignment="1">
      <alignment horizontal="center" vertical="center" wrapText="1"/>
    </xf>
    <xf numFmtId="0" fontId="6" fillId="37" borderId="17" xfId="0" applyFont="1" applyFill="1" applyBorder="1" applyAlignment="1">
      <alignment horizontal="center" vertical="center" wrapText="1"/>
    </xf>
    <xf numFmtId="14" fontId="6" fillId="0" borderId="69" xfId="0" applyNumberFormat="1" applyFont="1" applyBorder="1" applyAlignment="1">
      <alignment horizontal="center" vertical="center"/>
    </xf>
    <xf numFmtId="14" fontId="6" fillId="0" borderId="62" xfId="0" applyNumberFormat="1" applyFont="1" applyBorder="1" applyAlignment="1">
      <alignment horizontal="center" vertical="center"/>
    </xf>
    <xf numFmtId="14" fontId="6" fillId="0" borderId="63" xfId="0" applyNumberFormat="1" applyFont="1" applyBorder="1" applyAlignment="1">
      <alignment horizontal="center" vertical="center"/>
    </xf>
    <xf numFmtId="49" fontId="6" fillId="37" borderId="13" xfId="0" applyNumberFormat="1" applyFont="1" applyFill="1" applyBorder="1" applyAlignment="1">
      <alignment horizontal="center" vertical="center" wrapText="1"/>
    </xf>
    <xf numFmtId="49" fontId="6" fillId="37" borderId="14" xfId="0" applyNumberFormat="1" applyFont="1" applyFill="1" applyBorder="1" applyAlignment="1">
      <alignment horizontal="center" vertical="center" wrapText="1"/>
    </xf>
    <xf numFmtId="49" fontId="6" fillId="37" borderId="15" xfId="0" applyNumberFormat="1" applyFont="1" applyFill="1" applyBorder="1" applyAlignment="1">
      <alignment horizontal="center" vertical="center" wrapText="1"/>
    </xf>
    <xf numFmtId="0" fontId="77" fillId="0" borderId="0" xfId="740" applyFont="1" applyFill="1" applyAlignment="1">
      <alignment horizontal="right" vertical="center" wrapText="1"/>
    </xf>
    <xf numFmtId="0" fontId="8" fillId="0" borderId="10" xfId="740" applyFont="1" applyFill="1" applyBorder="1" applyAlignment="1">
      <alignment horizontal="right" wrapText="1"/>
    </xf>
    <xf numFmtId="0" fontId="6" fillId="35" borderId="104" xfId="740" applyFont="1" applyFill="1" applyBorder="1" applyAlignment="1">
      <alignment horizontal="center" vertical="center" wrapText="1"/>
    </xf>
    <xf numFmtId="0" fontId="6" fillId="35" borderId="97" xfId="740" applyFont="1" applyFill="1" applyBorder="1" applyAlignment="1">
      <alignment horizontal="center" vertical="center" wrapText="1"/>
    </xf>
    <xf numFmtId="0" fontId="6" fillId="35" borderId="69" xfId="740" applyFont="1" applyFill="1" applyBorder="1" applyAlignment="1">
      <alignment horizontal="center" vertical="center" wrapText="1"/>
    </xf>
    <xf numFmtId="0" fontId="6" fillId="35" borderId="62" xfId="740" applyFont="1" applyFill="1" applyBorder="1" applyAlignment="1">
      <alignment horizontal="center" vertical="center" wrapText="1"/>
    </xf>
    <xf numFmtId="0" fontId="6" fillId="35" borderId="63" xfId="740" applyFont="1" applyFill="1" applyBorder="1" applyAlignment="1">
      <alignment horizontal="center" vertical="center" wrapText="1"/>
    </xf>
    <xf numFmtId="0" fontId="6" fillId="37" borderId="69" xfId="740" applyFont="1" applyFill="1" applyBorder="1" applyAlignment="1">
      <alignment horizontal="center" vertical="center" wrapText="1"/>
    </xf>
    <xf numFmtId="0" fontId="6" fillId="37" borderId="62" xfId="740" applyFont="1" applyFill="1" applyBorder="1" applyAlignment="1">
      <alignment horizontal="center" vertical="center" wrapText="1"/>
    </xf>
    <xf numFmtId="0" fontId="6" fillId="37" borderId="63" xfId="740" applyFont="1" applyFill="1" applyBorder="1" applyAlignment="1">
      <alignment horizontal="center" vertical="center" wrapText="1"/>
    </xf>
    <xf numFmtId="49" fontId="6" fillId="0" borderId="104" xfId="740" applyNumberFormat="1" applyFont="1" applyFill="1" applyBorder="1" applyAlignment="1">
      <alignment horizontal="center" vertical="center" textRotation="90" wrapText="1"/>
    </xf>
    <xf numFmtId="49" fontId="6" fillId="0" borderId="48" xfId="740" applyNumberFormat="1" applyFont="1" applyFill="1" applyBorder="1" applyAlignment="1">
      <alignment horizontal="center" vertical="center" textRotation="90" wrapText="1"/>
    </xf>
    <xf numFmtId="49" fontId="6" fillId="0" borderId="97" xfId="740" applyNumberFormat="1" applyFont="1" applyFill="1" applyBorder="1" applyAlignment="1">
      <alignment horizontal="center" vertical="center" textRotation="90" wrapText="1"/>
    </xf>
    <xf numFmtId="49" fontId="6" fillId="0" borderId="104" xfId="740" applyNumberFormat="1" applyFont="1" applyBorder="1" applyAlignment="1">
      <alignment horizontal="center" vertical="center" textRotation="90" wrapText="1"/>
    </xf>
    <xf numFmtId="49" fontId="6" fillId="0" borderId="48" xfId="740" applyNumberFormat="1" applyFont="1" applyBorder="1" applyAlignment="1">
      <alignment horizontal="center" vertical="center" textRotation="90" wrapText="1"/>
    </xf>
    <xf numFmtId="49" fontId="6" fillId="0" borderId="97" xfId="740" applyNumberFormat="1" applyFont="1" applyBorder="1" applyAlignment="1">
      <alignment horizontal="center" vertical="center" textRotation="90" wrapText="1"/>
    </xf>
    <xf numFmtId="49" fontId="6" fillId="0" borderId="29" xfId="740" applyNumberFormat="1" applyFont="1" applyBorder="1" applyAlignment="1">
      <alignment horizontal="center" vertical="center" textRotation="90" wrapText="1"/>
    </xf>
    <xf numFmtId="49" fontId="6" fillId="0" borderId="36" xfId="740" applyNumberFormat="1" applyFont="1" applyBorder="1" applyAlignment="1">
      <alignment horizontal="center" vertical="center" textRotation="90" wrapText="1"/>
    </xf>
    <xf numFmtId="49" fontId="6" fillId="0" borderId="102" xfId="740" applyNumberFormat="1" applyFont="1" applyBorder="1" applyAlignment="1">
      <alignment horizontal="center" vertical="center" textRotation="90" wrapText="1"/>
    </xf>
    <xf numFmtId="0" fontId="4" fillId="0" borderId="0" xfId="740" applyFont="1" applyAlignment="1">
      <alignment horizontal="right"/>
    </xf>
    <xf numFmtId="0" fontId="6" fillId="35" borderId="13" xfId="740" applyFont="1" applyFill="1" applyBorder="1" applyAlignment="1">
      <alignment horizontal="center" vertical="center" wrapText="1"/>
    </xf>
    <xf numFmtId="0" fontId="6" fillId="35" borderId="14" xfId="740" applyFont="1" applyFill="1" applyBorder="1" applyAlignment="1">
      <alignment horizontal="center" vertical="center" wrapText="1"/>
    </xf>
    <xf numFmtId="0" fontId="6" fillId="35" borderId="15" xfId="740" applyFont="1" applyFill="1" applyBorder="1" applyAlignment="1">
      <alignment horizontal="center" vertical="center" wrapText="1"/>
    </xf>
    <xf numFmtId="0" fontId="6" fillId="35" borderId="24" xfId="740" applyFont="1" applyFill="1" applyBorder="1" applyAlignment="1">
      <alignment horizontal="center" vertical="center" wrapText="1"/>
    </xf>
    <xf numFmtId="0" fontId="6" fillId="35" borderId="25" xfId="740" applyFont="1" applyFill="1" applyBorder="1" applyAlignment="1">
      <alignment horizontal="center" vertical="center" wrapText="1"/>
    </xf>
    <xf numFmtId="0" fontId="6" fillId="35" borderId="26" xfId="740" applyFont="1" applyFill="1" applyBorder="1" applyAlignment="1">
      <alignment horizontal="center" vertical="center" wrapText="1"/>
    </xf>
    <xf numFmtId="0" fontId="8" fillId="0" borderId="0" xfId="740" applyFont="1" applyAlignment="1">
      <alignment horizontal="right"/>
    </xf>
    <xf numFmtId="0" fontId="8" fillId="0" borderId="0" xfId="740" applyFont="1" applyFill="1" applyBorder="1" applyAlignment="1">
      <alignment horizontal="right" wrapText="1"/>
    </xf>
    <xf numFmtId="181" fontId="78" fillId="0" borderId="0" xfId="900" applyNumberFormat="1" applyFont="1" applyFill="1" applyBorder="1" applyAlignment="1">
      <alignment horizontal="center"/>
    </xf>
    <xf numFmtId="49" fontId="6" fillId="0" borderId="104" xfId="740" applyNumberFormat="1" applyFont="1" applyBorder="1" applyAlignment="1">
      <alignment horizontal="center" vertical="center" textRotation="90"/>
    </xf>
    <xf numFmtId="49" fontId="6" fillId="0" borderId="48" xfId="740" applyNumberFormat="1" applyFont="1" applyBorder="1" applyAlignment="1">
      <alignment horizontal="center" vertical="center" textRotation="90"/>
    </xf>
    <xf numFmtId="49" fontId="6" fillId="0" borderId="97" xfId="740" applyNumberFormat="1" applyFont="1" applyBorder="1" applyAlignment="1">
      <alignment horizontal="center" vertical="center" textRotation="90"/>
    </xf>
    <xf numFmtId="0" fontId="6" fillId="35" borderId="48" xfId="740" applyFont="1" applyFill="1" applyBorder="1" applyAlignment="1">
      <alignment horizontal="center" vertical="center" wrapText="1"/>
    </xf>
    <xf numFmtId="0" fontId="6" fillId="35" borderId="99" xfId="740" applyFont="1" applyFill="1" applyBorder="1" applyAlignment="1">
      <alignment horizontal="center" vertical="center" wrapText="1"/>
    </xf>
    <xf numFmtId="0" fontId="6" fillId="35" borderId="93" xfId="740" applyFont="1" applyFill="1" applyBorder="1" applyAlignment="1">
      <alignment horizontal="center" vertical="center" wrapText="1"/>
    </xf>
    <xf numFmtId="0" fontId="4" fillId="0" borderId="0" xfId="740" applyFont="1" applyAlignment="1">
      <alignment horizontal="center"/>
    </xf>
    <xf numFmtId="0" fontId="6" fillId="0" borderId="105" xfId="740" applyFont="1" applyBorder="1" applyAlignment="1">
      <alignment horizontal="center" vertical="center" wrapText="1"/>
    </xf>
    <xf numFmtId="0" fontId="6" fillId="0" borderId="58" xfId="740" applyFont="1" applyBorder="1" applyAlignment="1">
      <alignment horizontal="center" vertical="center" wrapText="1"/>
    </xf>
    <xf numFmtId="0" fontId="6" fillId="0" borderId="100" xfId="740" applyFont="1" applyBorder="1" applyAlignment="1">
      <alignment horizontal="center" vertical="center" wrapText="1"/>
    </xf>
    <xf numFmtId="0" fontId="6" fillId="0" borderId="68" xfId="740" applyFont="1" applyBorder="1" applyAlignment="1">
      <alignment horizontal="center" vertical="center" wrapText="1"/>
    </xf>
    <xf numFmtId="0" fontId="6" fillId="0" borderId="64" xfId="740" applyFont="1" applyBorder="1" applyAlignment="1">
      <alignment horizontal="center" vertical="center" wrapText="1"/>
    </xf>
    <xf numFmtId="0" fontId="86" fillId="0" borderId="0" xfId="740" applyFont="1" applyAlignment="1">
      <alignment horizontal="right"/>
    </xf>
    <xf numFmtId="0" fontId="6" fillId="0" borderId="53" xfId="740" applyFont="1" applyBorder="1" applyAlignment="1">
      <alignment horizontal="center" vertical="center" wrapText="1"/>
    </xf>
    <xf numFmtId="0" fontId="6" fillId="0" borderId="73" xfId="740" applyFont="1" applyBorder="1" applyAlignment="1">
      <alignment horizontal="center" vertical="center" wrapText="1"/>
    </xf>
    <xf numFmtId="49" fontId="6" fillId="0" borderId="69" xfId="740" applyNumberFormat="1" applyFont="1" applyBorder="1" applyAlignment="1">
      <alignment horizontal="center" vertical="center"/>
    </xf>
    <xf numFmtId="49" fontId="6" fillId="0" borderId="62" xfId="740" applyNumberFormat="1" applyFont="1" applyBorder="1" applyAlignment="1">
      <alignment horizontal="center" vertical="center"/>
    </xf>
    <xf numFmtId="0" fontId="84" fillId="0" borderId="65" xfId="740" applyFont="1" applyBorder="1" applyAlignment="1">
      <alignment horizontal="center" vertical="center" wrapText="1"/>
    </xf>
    <xf numFmtId="0" fontId="84" fillId="0" borderId="67" xfId="740" applyFont="1" applyBorder="1" applyAlignment="1">
      <alignment horizontal="center" vertical="center" wrapText="1"/>
    </xf>
    <xf numFmtId="0" fontId="84" fillId="0" borderId="96" xfId="740" applyFont="1" applyBorder="1" applyAlignment="1">
      <alignment horizontal="center" vertical="center" wrapText="1"/>
    </xf>
    <xf numFmtId="0" fontId="84" fillId="0" borderId="11" xfId="740" applyFont="1" applyBorder="1" applyAlignment="1">
      <alignment horizontal="center" vertical="center" wrapText="1"/>
    </xf>
    <xf numFmtId="0" fontId="84" fillId="0" borderId="12" xfId="740" applyFont="1" applyBorder="1" applyAlignment="1">
      <alignment horizontal="center" vertical="center" wrapText="1"/>
    </xf>
    <xf numFmtId="0" fontId="84" fillId="0" borderId="10" xfId="740" applyFont="1" applyBorder="1" applyAlignment="1">
      <alignment horizontal="center" vertical="center" wrapText="1"/>
    </xf>
    <xf numFmtId="0" fontId="84" fillId="0" borderId="17" xfId="740" applyFont="1" applyBorder="1" applyAlignment="1">
      <alignment horizontal="center" vertical="center" wrapText="1"/>
    </xf>
    <xf numFmtId="49" fontId="84" fillId="0" borderId="69" xfId="740" applyNumberFormat="1" applyFont="1" applyBorder="1" applyAlignment="1">
      <alignment horizontal="center" vertical="center"/>
    </xf>
    <xf numFmtId="49" fontId="84" fillId="0" borderId="62" xfId="740" applyNumberFormat="1" applyFont="1" applyBorder="1" applyAlignment="1">
      <alignment horizontal="center" vertical="center"/>
    </xf>
    <xf numFmtId="0" fontId="8" fillId="0" borderId="11" xfId="0" applyFont="1" applyBorder="1" applyAlignment="1">
      <alignment horizontal="left" vertical="center" wrapText="1"/>
    </xf>
    <xf numFmtId="0" fontId="89" fillId="0" borderId="0" xfId="0" applyFont="1" applyAlignment="1">
      <alignment horizontal="center"/>
    </xf>
    <xf numFmtId="0" fontId="6" fillId="0" borderId="104"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9"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81" fillId="0" borderId="0" xfId="726" applyFont="1" applyAlignment="1">
      <alignment horizontal="right"/>
    </xf>
    <xf numFmtId="0" fontId="89" fillId="0" borderId="0" xfId="726" applyFont="1" applyAlignment="1">
      <alignment horizontal="center"/>
    </xf>
    <xf numFmtId="0" fontId="53" fillId="0" borderId="10" xfId="726" applyFont="1" applyBorder="1" applyAlignment="1">
      <alignment horizontal="right"/>
    </xf>
    <xf numFmtId="0" fontId="4" fillId="65" borderId="104" xfId="726" applyFont="1" applyFill="1" applyBorder="1" applyAlignment="1">
      <alignment horizontal="center" vertical="center" wrapText="1"/>
    </xf>
    <xf numFmtId="0" fontId="3" fillId="0" borderId="48" xfId="726" applyFont="1" applyBorder="1"/>
    <xf numFmtId="0" fontId="3" fillId="0" borderId="97" xfId="726" applyFont="1" applyBorder="1"/>
    <xf numFmtId="0" fontId="81" fillId="65" borderId="99" xfId="726" applyFont="1" applyFill="1" applyBorder="1" applyAlignment="1">
      <alignment horizontal="center" vertical="center" wrapText="1"/>
    </xf>
    <xf numFmtId="0" fontId="81" fillId="65" borderId="11" xfId="726" applyFont="1" applyFill="1" applyBorder="1" applyAlignment="1">
      <alignment horizontal="center" vertical="center" wrapText="1"/>
    </xf>
    <xf numFmtId="0" fontId="81" fillId="65" borderId="12" xfId="726" applyFont="1" applyFill="1" applyBorder="1" applyAlignment="1">
      <alignment horizontal="center" vertical="center" wrapText="1"/>
    </xf>
    <xf numFmtId="0" fontId="81" fillId="65" borderId="94" xfId="726" applyFont="1" applyFill="1" applyBorder="1" applyAlignment="1">
      <alignment horizontal="center" vertical="center" wrapText="1"/>
    </xf>
    <xf numFmtId="0" fontId="81" fillId="65" borderId="10" xfId="726" applyFont="1" applyFill="1" applyBorder="1" applyAlignment="1">
      <alignment horizontal="center" vertical="center" wrapText="1"/>
    </xf>
    <xf numFmtId="0" fontId="81" fillId="65" borderId="17" xfId="726" applyFont="1" applyFill="1" applyBorder="1" applyAlignment="1">
      <alignment horizontal="center" vertical="center" wrapText="1"/>
    </xf>
    <xf numFmtId="0" fontId="4" fillId="65" borderId="99" xfId="726" applyFont="1" applyFill="1" applyBorder="1" applyAlignment="1">
      <alignment horizontal="center" vertical="center" wrapText="1"/>
    </xf>
    <xf numFmtId="0" fontId="4" fillId="65" borderId="11" xfId="726" applyFont="1" applyFill="1" applyBorder="1" applyAlignment="1">
      <alignment horizontal="center" vertical="center" wrapText="1"/>
    </xf>
    <xf numFmtId="0" fontId="4" fillId="65" borderId="12" xfId="726" applyFont="1" applyFill="1" applyBorder="1" applyAlignment="1">
      <alignment horizontal="center" vertical="center" wrapText="1"/>
    </xf>
    <xf numFmtId="0" fontId="4" fillId="65" borderId="94" xfId="726" applyFont="1" applyFill="1" applyBorder="1" applyAlignment="1">
      <alignment horizontal="center" vertical="center" wrapText="1"/>
    </xf>
    <xf numFmtId="0" fontId="4" fillId="65" borderId="10" xfId="726" applyFont="1" applyFill="1" applyBorder="1" applyAlignment="1">
      <alignment horizontal="center" vertical="center" wrapText="1"/>
    </xf>
    <xf numFmtId="0" fontId="4" fillId="65" borderId="17" xfId="726" applyFont="1" applyFill="1" applyBorder="1" applyAlignment="1">
      <alignment horizontal="center" vertical="center" wrapText="1"/>
    </xf>
    <xf numFmtId="0" fontId="89" fillId="0" borderId="0" xfId="709" applyFont="1" applyAlignment="1">
      <alignment horizontal="center" vertical="center" wrapText="1"/>
    </xf>
    <xf numFmtId="0" fontId="82" fillId="0" borderId="0" xfId="709" applyFont="1" applyFill="1" applyBorder="1" applyAlignment="1">
      <alignment horizontal="right" vertical="center" wrapText="1" readingOrder="1"/>
    </xf>
    <xf numFmtId="0" fontId="92" fillId="0" borderId="0" xfId="709" applyFont="1" applyAlignment="1">
      <alignment horizontal="center" vertical="center" wrapText="1"/>
    </xf>
    <xf numFmtId="0" fontId="82" fillId="0" borderId="10" xfId="709" applyFont="1" applyBorder="1" applyAlignment="1">
      <alignment horizontal="right" vertical="center" wrapText="1"/>
    </xf>
    <xf numFmtId="0" fontId="74" fillId="0" borderId="0" xfId="709" applyFont="1" applyAlignment="1">
      <alignment horizontal="center" vertical="center" wrapText="1"/>
    </xf>
    <xf numFmtId="0" fontId="3" fillId="0" borderId="10" xfId="709" applyFont="1" applyBorder="1" applyAlignment="1">
      <alignment horizontal="right" vertical="center" wrapText="1"/>
    </xf>
    <xf numFmtId="0" fontId="81" fillId="0" borderId="0" xfId="709" applyFont="1" applyAlignment="1">
      <alignment horizontal="right"/>
    </xf>
    <xf numFmtId="0" fontId="94" fillId="68" borderId="57" xfId="709" applyFont="1" applyFill="1" applyBorder="1" applyAlignment="1">
      <alignment horizontal="center" vertical="center" wrapText="1"/>
    </xf>
    <xf numFmtId="0" fontId="94" fillId="68" borderId="32" xfId="709" applyFont="1" applyFill="1" applyBorder="1" applyAlignment="1">
      <alignment horizontal="center" vertical="center" wrapText="1"/>
    </xf>
    <xf numFmtId="0" fontId="94" fillId="68" borderId="58" xfId="709" applyFont="1" applyFill="1" applyBorder="1" applyAlignment="1">
      <alignment horizontal="center" vertical="center" wrapText="1"/>
    </xf>
    <xf numFmtId="0" fontId="80" fillId="0" borderId="126" xfId="709" applyFont="1" applyFill="1" applyBorder="1" applyAlignment="1">
      <alignment horizontal="center" vertical="center" wrapText="1"/>
    </xf>
    <xf numFmtId="0" fontId="80" fillId="0" borderId="121" xfId="709" applyFont="1" applyFill="1" applyBorder="1" applyAlignment="1">
      <alignment horizontal="center" vertical="center" wrapText="1"/>
    </xf>
    <xf numFmtId="0" fontId="81" fillId="0" borderId="106" xfId="709" applyFont="1" applyFill="1" applyBorder="1" applyAlignment="1">
      <alignment horizontal="center" vertical="center" wrapText="1"/>
    </xf>
    <xf numFmtId="0" fontId="81" fillId="0" borderId="127" xfId="709" applyFont="1" applyFill="1" applyBorder="1" applyAlignment="1">
      <alignment horizontal="center" vertical="center" wrapText="1"/>
    </xf>
    <xf numFmtId="0" fontId="81" fillId="0" borderId="108" xfId="709" applyFont="1" applyFill="1" applyBorder="1" applyAlignment="1">
      <alignment horizontal="center" vertical="center" wrapText="1"/>
    </xf>
    <xf numFmtId="0" fontId="81" fillId="0" borderId="122" xfId="709" applyFont="1" applyFill="1" applyBorder="1" applyAlignment="1">
      <alignment horizontal="center" vertical="center" wrapText="1"/>
    </xf>
    <xf numFmtId="0" fontId="81" fillId="0" borderId="128" xfId="709" applyFont="1" applyFill="1" applyBorder="1" applyAlignment="1">
      <alignment horizontal="center" vertical="center" wrapText="1"/>
    </xf>
    <xf numFmtId="0" fontId="81" fillId="0" borderId="129" xfId="709" applyFont="1" applyFill="1" applyBorder="1" applyAlignment="1">
      <alignment horizontal="center" vertical="center" wrapText="1"/>
    </xf>
    <xf numFmtId="0" fontId="81" fillId="0" borderId="130" xfId="709" applyFont="1" applyFill="1" applyBorder="1" applyAlignment="1">
      <alignment horizontal="center" vertical="center" wrapText="1"/>
    </xf>
    <xf numFmtId="0" fontId="81" fillId="0" borderId="107" xfId="709" applyFont="1" applyFill="1" applyBorder="1" applyAlignment="1">
      <alignment horizontal="center" vertical="center"/>
    </xf>
    <xf numFmtId="0" fontId="81" fillId="0" borderId="108" xfId="709" applyFont="1" applyFill="1" applyBorder="1" applyAlignment="1">
      <alignment horizontal="center" vertical="center"/>
    </xf>
    <xf numFmtId="0" fontId="81" fillId="0" borderId="111" xfId="709" applyFont="1" applyFill="1" applyBorder="1" applyAlignment="1">
      <alignment horizontal="center" vertical="center"/>
    </xf>
    <xf numFmtId="0" fontId="81" fillId="0" borderId="110" xfId="709" applyFont="1" applyFill="1" applyBorder="1" applyAlignment="1">
      <alignment horizontal="center" vertical="center"/>
    </xf>
    <xf numFmtId="0" fontId="81" fillId="0" borderId="109" xfId="709" applyFont="1" applyFill="1" applyBorder="1" applyAlignment="1">
      <alignment horizontal="center" vertical="center"/>
    </xf>
    <xf numFmtId="0" fontId="81" fillId="0" borderId="118" xfId="709" applyFont="1" applyFill="1" applyBorder="1" applyAlignment="1">
      <alignment horizontal="center" vertical="center"/>
    </xf>
    <xf numFmtId="0" fontId="81" fillId="0" borderId="119" xfId="709" applyFont="1" applyFill="1" applyBorder="1" applyAlignment="1">
      <alignment horizontal="center" vertical="center"/>
    </xf>
    <xf numFmtId="181" fontId="80" fillId="0" borderId="114" xfId="900" applyNumberFormat="1" applyFont="1" applyFill="1" applyBorder="1" applyAlignment="1">
      <alignment horizontal="center" vertical="center" wrapText="1"/>
    </xf>
    <xf numFmtId="181" fontId="80" fillId="0" borderId="115" xfId="900" applyNumberFormat="1" applyFont="1" applyFill="1" applyBorder="1" applyAlignment="1">
      <alignment horizontal="center" vertical="center" wrapText="1"/>
    </xf>
    <xf numFmtId="181" fontId="80" fillId="0" borderId="116" xfId="900" applyNumberFormat="1" applyFont="1" applyFill="1" applyBorder="1" applyAlignment="1">
      <alignment horizontal="center" vertical="center" wrapText="1"/>
    </xf>
    <xf numFmtId="0" fontId="53" fillId="0" borderId="0" xfId="709" applyFont="1" applyAlignment="1">
      <alignment horizontal="left" vertical="center" wrapText="1"/>
    </xf>
    <xf numFmtId="0" fontId="81" fillId="0" borderId="117" xfId="709" applyFont="1" applyFill="1" applyBorder="1" applyAlignment="1">
      <alignment horizontal="center" vertical="center"/>
    </xf>
    <xf numFmtId="0" fontId="89" fillId="0" borderId="0" xfId="709" applyFont="1" applyAlignment="1">
      <alignment horizontal="center"/>
    </xf>
    <xf numFmtId="0" fontId="89" fillId="0" borderId="0" xfId="709" applyFont="1" applyFill="1" applyAlignment="1">
      <alignment horizontal="center"/>
    </xf>
    <xf numFmtId="0" fontId="4" fillId="65" borderId="12" xfId="709" applyFont="1" applyFill="1" applyBorder="1" applyAlignment="1">
      <alignment horizontal="center" vertical="center" wrapText="1"/>
    </xf>
    <xf numFmtId="0" fontId="4" fillId="65" borderId="17" xfId="709" applyFont="1" applyFill="1" applyBorder="1" applyAlignment="1">
      <alignment horizontal="center" vertical="center" wrapText="1"/>
    </xf>
    <xf numFmtId="14" fontId="4" fillId="65" borderId="13" xfId="709" applyNumberFormat="1" applyFont="1" applyFill="1" applyBorder="1" applyAlignment="1">
      <alignment horizontal="center" vertical="center" wrapText="1"/>
    </xf>
    <xf numFmtId="14" fontId="4" fillId="65" borderId="14" xfId="709" applyNumberFormat="1" applyFont="1" applyFill="1" applyBorder="1" applyAlignment="1">
      <alignment horizontal="center" vertical="center" wrapText="1"/>
    </xf>
    <xf numFmtId="14" fontId="4" fillId="65" borderId="15" xfId="709" applyNumberFormat="1" applyFont="1" applyFill="1" applyBorder="1" applyAlignment="1">
      <alignment horizontal="center" vertical="center" wrapText="1"/>
    </xf>
    <xf numFmtId="0" fontId="3" fillId="65" borderId="12" xfId="709" applyFont="1" applyFill="1" applyBorder="1" applyAlignment="1">
      <alignment horizontal="center" vertical="center" wrapText="1"/>
    </xf>
    <xf numFmtId="0" fontId="3" fillId="65" borderId="75" xfId="709" applyFont="1" applyFill="1" applyBorder="1" applyAlignment="1">
      <alignment horizontal="center" vertical="center" wrapText="1"/>
    </xf>
    <xf numFmtId="0" fontId="3" fillId="65" borderId="17" xfId="709" applyFont="1" applyFill="1" applyBorder="1" applyAlignment="1">
      <alignment horizontal="center" vertical="center" wrapText="1"/>
    </xf>
    <xf numFmtId="0" fontId="3" fillId="65" borderId="0" xfId="709" applyFont="1" applyFill="1" applyBorder="1" applyAlignment="1">
      <alignment horizontal="center" vertical="center" wrapText="1"/>
    </xf>
    <xf numFmtId="0" fontId="3" fillId="65" borderId="10" xfId="709" applyFont="1" applyFill="1" applyBorder="1" applyAlignment="1">
      <alignment horizontal="center" vertical="center" wrapText="1"/>
    </xf>
    <xf numFmtId="0" fontId="3" fillId="65" borderId="11" xfId="709" applyFont="1" applyFill="1" applyBorder="1" applyAlignment="1">
      <alignment horizontal="center" vertical="center" wrapText="1"/>
    </xf>
    <xf numFmtId="0" fontId="80" fillId="0" borderId="0" xfId="709" applyFont="1" applyAlignment="1">
      <alignment horizontal="right"/>
    </xf>
    <xf numFmtId="0" fontId="74" fillId="0" borderId="0" xfId="709" applyFont="1" applyFill="1" applyAlignment="1">
      <alignment horizontal="center"/>
    </xf>
    <xf numFmtId="0" fontId="4" fillId="0" borderId="0" xfId="1087" applyFont="1" applyAlignment="1">
      <alignment horizontal="right"/>
    </xf>
    <xf numFmtId="0" fontId="74" fillId="0" borderId="0" xfId="709" applyFont="1" applyFill="1" applyAlignment="1">
      <alignment horizontal="center" vertical="center" wrapText="1"/>
    </xf>
    <xf numFmtId="0" fontId="4" fillId="0" borderId="104" xfId="1087" applyFont="1" applyBorder="1" applyAlignment="1">
      <alignment horizontal="center" vertical="center" wrapText="1"/>
    </xf>
    <xf numFmtId="0" fontId="4" fillId="0" borderId="97" xfId="1087" applyFont="1" applyBorder="1" applyAlignment="1">
      <alignment horizontal="center" vertical="center" wrapText="1"/>
    </xf>
    <xf numFmtId="0" fontId="4" fillId="0" borderId="13" xfId="1087" applyFont="1" applyBorder="1" applyAlignment="1">
      <alignment horizontal="center" vertical="center" wrapText="1"/>
    </xf>
    <xf numFmtId="0" fontId="4" fillId="0" borderId="14" xfId="1087" applyFont="1" applyBorder="1" applyAlignment="1">
      <alignment horizontal="center" vertical="center" wrapText="1"/>
    </xf>
    <xf numFmtId="0" fontId="4" fillId="0" borderId="15" xfId="1087" applyFont="1" applyBorder="1" applyAlignment="1">
      <alignment horizontal="center" vertical="center" wrapText="1"/>
    </xf>
    <xf numFmtId="0" fontId="4" fillId="0" borderId="99" xfId="1087" applyFont="1" applyBorder="1" applyAlignment="1">
      <alignment horizontal="center" vertical="center" wrapText="1"/>
    </xf>
    <xf numFmtId="0" fontId="4" fillId="0" borderId="11" xfId="1087" applyFont="1" applyBorder="1" applyAlignment="1">
      <alignment horizontal="center" vertical="center" wrapText="1"/>
    </xf>
    <xf numFmtId="0" fontId="4" fillId="0" borderId="12" xfId="1087" applyFont="1" applyBorder="1" applyAlignment="1">
      <alignment horizontal="center" vertical="center" wrapText="1"/>
    </xf>
    <xf numFmtId="0" fontId="4" fillId="0" borderId="23" xfId="710" applyFont="1" applyFill="1" applyBorder="1" applyAlignment="1">
      <alignment horizontal="center" vertical="center" textRotation="90" wrapText="1" readingOrder="1"/>
    </xf>
    <xf numFmtId="0" fontId="4" fillId="0" borderId="30" xfId="710" applyFont="1" applyFill="1" applyBorder="1" applyAlignment="1">
      <alignment horizontal="center" vertical="center" textRotation="90" wrapText="1" readingOrder="1"/>
    </xf>
    <xf numFmtId="0" fontId="4" fillId="0" borderId="37" xfId="710" applyFont="1" applyFill="1" applyBorder="1" applyAlignment="1">
      <alignment horizontal="center" vertical="center" textRotation="90" wrapText="1" readingOrder="1"/>
    </xf>
    <xf numFmtId="0" fontId="6" fillId="0" borderId="0" xfId="746" applyFont="1" applyFill="1" applyAlignment="1">
      <alignment horizontal="right" wrapText="1"/>
    </xf>
    <xf numFmtId="0" fontId="74" fillId="0" borderId="0" xfId="710" applyFont="1" applyFill="1" applyAlignment="1">
      <alignment horizontal="center" vertical="center" wrapText="1"/>
    </xf>
    <xf numFmtId="0" fontId="4" fillId="0" borderId="99" xfId="710" applyFont="1" applyFill="1" applyBorder="1" applyAlignment="1">
      <alignment horizontal="center" vertical="center" wrapText="1"/>
    </xf>
    <xf numFmtId="0" fontId="4" fillId="0" borderId="12" xfId="710" applyFont="1" applyFill="1" applyBorder="1" applyAlignment="1">
      <alignment horizontal="center" vertical="center" wrapText="1"/>
    </xf>
    <xf numFmtId="0" fontId="4" fillId="0" borderId="51" xfId="710" applyFont="1" applyFill="1" applyBorder="1" applyAlignment="1">
      <alignment horizontal="center" vertical="center" textRotation="90" wrapText="1" readingOrder="1"/>
    </xf>
    <xf numFmtId="0" fontId="4" fillId="0" borderId="59" xfId="710" applyFont="1" applyFill="1" applyBorder="1" applyAlignment="1">
      <alignment horizontal="center" vertical="center" textRotation="90" wrapText="1" readingOrder="1"/>
    </xf>
    <xf numFmtId="181" fontId="3" fillId="0" borderId="69" xfId="710" applyNumberFormat="1" applyFont="1" applyFill="1" applyBorder="1" applyAlignment="1">
      <alignment horizontal="center" vertical="center"/>
    </xf>
    <xf numFmtId="181" fontId="3" fillId="0" borderId="62" xfId="710" applyNumberFormat="1" applyFont="1" applyFill="1" applyBorder="1" applyAlignment="1">
      <alignment horizontal="center" vertical="center"/>
    </xf>
    <xf numFmtId="181" fontId="3" fillId="0" borderId="63" xfId="710" applyNumberFormat="1" applyFont="1" applyFill="1" applyBorder="1" applyAlignment="1">
      <alignment horizontal="center" vertical="center"/>
    </xf>
    <xf numFmtId="0" fontId="3" fillId="0" borderId="0" xfId="710" applyFont="1" applyFill="1" applyAlignment="1">
      <alignment horizontal="left" vertical="center" wrapText="1"/>
    </xf>
    <xf numFmtId="0" fontId="3" fillId="0" borderId="0" xfId="710" applyFont="1" applyFill="1" applyAlignment="1">
      <alignment horizontal="left" vertical="center"/>
    </xf>
    <xf numFmtId="0" fontId="4" fillId="0" borderId="11" xfId="710" applyFont="1" applyFill="1" applyBorder="1" applyAlignment="1">
      <alignment horizontal="center" vertical="center" wrapText="1"/>
    </xf>
    <xf numFmtId="181" fontId="3" fillId="0" borderId="24" xfId="710" applyNumberFormat="1" applyFont="1" applyFill="1" applyBorder="1" applyAlignment="1">
      <alignment horizontal="center" vertical="center"/>
    </xf>
    <xf numFmtId="181" fontId="3" fillId="0" borderId="25" xfId="710" applyNumberFormat="1" applyFont="1" applyFill="1" applyBorder="1" applyAlignment="1">
      <alignment horizontal="center" vertical="center"/>
    </xf>
    <xf numFmtId="181" fontId="3" fillId="0" borderId="26" xfId="710" applyNumberFormat="1" applyFont="1" applyFill="1" applyBorder="1" applyAlignment="1">
      <alignment horizontal="center" vertical="center"/>
    </xf>
    <xf numFmtId="0" fontId="80" fillId="0" borderId="0" xfId="1027" applyFont="1" applyAlignment="1">
      <alignment horizontal="right"/>
    </xf>
    <xf numFmtId="0" fontId="92" fillId="0" borderId="0" xfId="1027" applyFont="1" applyAlignment="1">
      <alignment horizontal="center"/>
    </xf>
    <xf numFmtId="0" fontId="3" fillId="0" borderId="62" xfId="728" applyFont="1" applyFill="1" applyBorder="1" applyAlignment="1">
      <alignment horizontal="center" vertical="center" wrapText="1"/>
    </xf>
    <xf numFmtId="0" fontId="3" fillId="0" borderId="39" xfId="728" applyFont="1" applyFill="1" applyBorder="1" applyAlignment="1">
      <alignment horizontal="center" vertical="center" wrapText="1"/>
    </xf>
    <xf numFmtId="14" fontId="80" fillId="0" borderId="59" xfId="728" applyNumberFormat="1" applyFont="1" applyBorder="1" applyAlignment="1">
      <alignment horizontal="center" vertical="center" wrapText="1"/>
    </xf>
    <xf numFmtId="14" fontId="80" fillId="0" borderId="72" xfId="728" applyNumberFormat="1" applyFont="1" applyBorder="1" applyAlignment="1">
      <alignment horizontal="center" vertical="center" wrapText="1"/>
    </xf>
    <xf numFmtId="14" fontId="80" fillId="0" borderId="73" xfId="728" applyNumberFormat="1" applyFont="1" applyBorder="1" applyAlignment="1">
      <alignment horizontal="center" vertical="center" wrapText="1"/>
    </xf>
    <xf numFmtId="0" fontId="3" fillId="0" borderId="57" xfId="0" applyFont="1" applyBorder="1" applyAlignment="1">
      <alignment vertical="center" wrapText="1"/>
    </xf>
    <xf numFmtId="0" fontId="3" fillId="0" borderId="33" xfId="0" applyFont="1" applyBorder="1" applyAlignment="1">
      <alignment vertical="center" wrapText="1"/>
    </xf>
    <xf numFmtId="0" fontId="74" fillId="0" borderId="0" xfId="0" applyFont="1" applyFill="1" applyAlignment="1">
      <alignment horizontal="right" vertical="center" wrapText="1"/>
    </xf>
    <xf numFmtId="0" fontId="74" fillId="0" borderId="0" xfId="0" applyFont="1" applyFill="1" applyAlignment="1">
      <alignment horizontal="center" vertical="center" wrapText="1"/>
    </xf>
    <xf numFmtId="0" fontId="4" fillId="0" borderId="10" xfId="0" applyFont="1" applyFill="1" applyBorder="1" applyAlignment="1">
      <alignment horizontal="right" vertical="center" wrapText="1"/>
    </xf>
    <xf numFmtId="0" fontId="4" fillId="35" borderId="19" xfId="0" applyFont="1" applyFill="1" applyBorder="1" applyAlignment="1">
      <alignment horizontal="center" vertical="center" wrapText="1"/>
    </xf>
    <xf numFmtId="0" fontId="4" fillId="35" borderId="20" xfId="0" applyFont="1" applyFill="1" applyBorder="1" applyAlignment="1">
      <alignment horizontal="center" vertical="center" wrapText="1"/>
    </xf>
    <xf numFmtId="0" fontId="4" fillId="35" borderId="23" xfId="0" applyFont="1" applyFill="1" applyBorder="1" applyAlignment="1">
      <alignment horizontal="center" vertical="center" wrapText="1"/>
    </xf>
    <xf numFmtId="0" fontId="4" fillId="35" borderId="27" xfId="0" applyFont="1" applyFill="1" applyBorder="1" applyAlignment="1">
      <alignment horizontal="center" vertical="center" wrapText="1"/>
    </xf>
    <xf numFmtId="0" fontId="4" fillId="35" borderId="28" xfId="0" applyFont="1" applyFill="1" applyBorder="1" applyAlignment="1">
      <alignment horizontal="center" vertical="center" wrapText="1"/>
    </xf>
    <xf numFmtId="0" fontId="4" fillId="0" borderId="60" xfId="0" applyFont="1" applyBorder="1" applyAlignment="1">
      <alignment vertical="center" wrapText="1"/>
    </xf>
    <xf numFmtId="0" fontId="4" fillId="0" borderId="40" xfId="0" applyFont="1" applyBorder="1" applyAlignment="1">
      <alignment vertical="center" wrapText="1"/>
    </xf>
    <xf numFmtId="166" fontId="4" fillId="0" borderId="60" xfId="501" applyFont="1" applyBorder="1" applyAlignment="1">
      <alignment vertical="center" wrapText="1"/>
    </xf>
    <xf numFmtId="166" fontId="4" fillId="0" borderId="40" xfId="501" applyFont="1" applyBorder="1" applyAlignment="1">
      <alignment vertical="center" wrapText="1"/>
    </xf>
    <xf numFmtId="0" fontId="4" fillId="35" borderId="51" xfId="0" applyFont="1" applyFill="1" applyBorder="1" applyAlignment="1">
      <alignment horizontal="center" vertical="center" wrapText="1"/>
    </xf>
    <xf numFmtId="0" fontId="4" fillId="35" borderId="52" xfId="0" applyFont="1" applyFill="1" applyBorder="1" applyAlignment="1">
      <alignment horizontal="center" vertical="center" wrapText="1"/>
    </xf>
    <xf numFmtId="0" fontId="4" fillId="35" borderId="53" xfId="0" applyFont="1" applyFill="1" applyBorder="1" applyAlignment="1">
      <alignment horizontal="center" vertical="center" wrapText="1"/>
    </xf>
    <xf numFmtId="0" fontId="4" fillId="0" borderId="61" xfId="0" applyFont="1" applyBorder="1" applyAlignment="1">
      <alignment vertical="center" wrapText="1"/>
    </xf>
    <xf numFmtId="0" fontId="4" fillId="0" borderId="63" xfId="0" applyFont="1" applyBorder="1" applyAlignment="1">
      <alignment vertical="center" wrapText="1"/>
    </xf>
    <xf numFmtId="0" fontId="74" fillId="0" borderId="0" xfId="726" applyFont="1" applyFill="1" applyAlignment="1">
      <alignment horizontal="right" vertical="center" wrapText="1"/>
    </xf>
    <xf numFmtId="0" fontId="74" fillId="0" borderId="0" xfId="726" applyFont="1" applyFill="1" applyAlignment="1">
      <alignment horizontal="center" vertical="center" wrapText="1"/>
    </xf>
    <xf numFmtId="0" fontId="4" fillId="0" borderId="10" xfId="726" applyFont="1" applyFill="1" applyBorder="1" applyAlignment="1">
      <alignment horizontal="right" vertical="center" wrapText="1"/>
    </xf>
    <xf numFmtId="0" fontId="4" fillId="35" borderId="54" xfId="726" applyFont="1" applyFill="1" applyBorder="1" applyAlignment="1">
      <alignment horizontal="center" vertical="center" wrapText="1"/>
    </xf>
    <xf numFmtId="0" fontId="4" fillId="35" borderId="70" xfId="726" applyFont="1" applyFill="1" applyBorder="1" applyAlignment="1">
      <alignment horizontal="center" vertical="center" wrapText="1"/>
    </xf>
    <xf numFmtId="0" fontId="4" fillId="35" borderId="55" xfId="726" applyFont="1" applyFill="1" applyBorder="1" applyAlignment="1">
      <alignment horizontal="center" vertical="center" wrapText="1"/>
    </xf>
    <xf numFmtId="0" fontId="4" fillId="35" borderId="56" xfId="726" applyFont="1" applyFill="1" applyBorder="1" applyAlignment="1">
      <alignment horizontal="center" vertical="center" wrapText="1"/>
    </xf>
    <xf numFmtId="0" fontId="4" fillId="35" borderId="71" xfId="726" applyFont="1" applyFill="1" applyBorder="1" applyAlignment="1">
      <alignment horizontal="center" vertical="center" wrapText="1"/>
    </xf>
    <xf numFmtId="0" fontId="4" fillId="35" borderId="22" xfId="726" applyFont="1" applyFill="1" applyBorder="1" applyAlignment="1">
      <alignment horizontal="center" vertical="center" wrapText="1"/>
    </xf>
    <xf numFmtId="0" fontId="4" fillId="35" borderId="14" xfId="726" applyFont="1" applyFill="1" applyBorder="1" applyAlignment="1">
      <alignment horizontal="center" vertical="center" wrapText="1"/>
    </xf>
    <xf numFmtId="0" fontId="4" fillId="35" borderId="13" xfId="726" applyFont="1" applyFill="1" applyBorder="1" applyAlignment="1">
      <alignment horizontal="center" vertical="center" wrapText="1"/>
    </xf>
    <xf numFmtId="0" fontId="4" fillId="35" borderId="15" xfId="726" applyFont="1" applyFill="1" applyBorder="1" applyAlignment="1">
      <alignment horizontal="center" vertical="center" wrapText="1"/>
    </xf>
    <xf numFmtId="0" fontId="3" fillId="0" borderId="57" xfId="726" applyFont="1" applyBorder="1" applyAlignment="1">
      <alignment vertical="center" wrapText="1"/>
    </xf>
    <xf numFmtId="0" fontId="3" fillId="0" borderId="33" xfId="726" applyFont="1" applyBorder="1" applyAlignment="1">
      <alignment vertical="center" wrapText="1"/>
    </xf>
    <xf numFmtId="0" fontId="6" fillId="35" borderId="69" xfId="726" applyFont="1" applyFill="1" applyBorder="1" applyAlignment="1">
      <alignment horizontal="center" vertical="center" wrapText="1"/>
    </xf>
    <xf numFmtId="0" fontId="107" fillId="0" borderId="62" xfId="0" applyFont="1" applyBorder="1"/>
    <xf numFmtId="0" fontId="107" fillId="0" borderId="63" xfId="0" applyFont="1" applyBorder="1"/>
    <xf numFmtId="0" fontId="4" fillId="0" borderId="60" xfId="726" applyFont="1" applyBorder="1" applyAlignment="1">
      <alignment vertical="center" wrapText="1"/>
    </xf>
    <xf numFmtId="0" fontId="4" fillId="0" borderId="40" xfId="726" applyFont="1" applyBorder="1" applyAlignment="1">
      <alignment vertical="center" wrapText="1"/>
    </xf>
    <xf numFmtId="166" fontId="4" fillId="0" borderId="60" xfId="502" applyFont="1" applyBorder="1" applyAlignment="1">
      <alignment vertical="center" wrapText="1"/>
    </xf>
    <xf numFmtId="166" fontId="4" fillId="0" borderId="40" xfId="502" applyFont="1" applyBorder="1" applyAlignment="1">
      <alignment vertical="center" wrapText="1"/>
    </xf>
    <xf numFmtId="0" fontId="4" fillId="0" borderId="61" xfId="726" applyFont="1" applyBorder="1" applyAlignment="1">
      <alignment vertical="center" wrapText="1"/>
    </xf>
    <xf numFmtId="0" fontId="4" fillId="0" borderId="63" xfId="726" applyFont="1" applyBorder="1" applyAlignment="1">
      <alignment vertical="center" wrapText="1"/>
    </xf>
    <xf numFmtId="0" fontId="6" fillId="35" borderId="62" xfId="726" applyFont="1" applyFill="1" applyBorder="1" applyAlignment="1">
      <alignment horizontal="center" vertical="center" wrapText="1"/>
    </xf>
    <xf numFmtId="0" fontId="6" fillId="35" borderId="63" xfId="726" applyFont="1" applyFill="1" applyBorder="1" applyAlignment="1">
      <alignment horizontal="center" vertical="center" wrapText="1"/>
    </xf>
    <xf numFmtId="0" fontId="6" fillId="0" borderId="0" xfId="1026" applyFont="1" applyAlignment="1">
      <alignment horizontal="right" vertical="center" wrapText="1"/>
    </xf>
    <xf numFmtId="0" fontId="78" fillId="0" borderId="0" xfId="1026" applyFont="1" applyAlignment="1">
      <alignment horizontal="center" vertical="center" wrapText="1"/>
    </xf>
    <xf numFmtId="0" fontId="3" fillId="0" borderId="10" xfId="827" applyFont="1" applyFill="1" applyBorder="1" applyAlignment="1">
      <alignment horizontal="center" wrapText="1"/>
    </xf>
    <xf numFmtId="0" fontId="78" fillId="34" borderId="13" xfId="1026" applyFont="1" applyFill="1" applyBorder="1" applyAlignment="1">
      <alignment horizontal="center" vertical="center" wrapText="1"/>
    </xf>
    <xf numFmtId="0" fontId="78" fillId="34" borderId="14" xfId="1026" applyFont="1" applyFill="1" applyBorder="1" applyAlignment="1">
      <alignment horizontal="center" vertical="center" wrapText="1"/>
    </xf>
    <xf numFmtId="0" fontId="78" fillId="34" borderId="15" xfId="1026" applyFont="1" applyFill="1" applyBorder="1" applyAlignment="1">
      <alignment horizontal="center" vertical="center" wrapText="1"/>
    </xf>
    <xf numFmtId="0" fontId="6" fillId="34" borderId="104" xfId="1026" applyFont="1" applyFill="1" applyBorder="1" applyAlignment="1">
      <alignment horizontal="center" vertical="center" wrapText="1"/>
    </xf>
    <xf numFmtId="0" fontId="6" fillId="34" borderId="97" xfId="1026" applyFont="1" applyFill="1" applyBorder="1" applyAlignment="1">
      <alignment horizontal="center" vertical="center" wrapText="1"/>
    </xf>
    <xf numFmtId="0" fontId="6" fillId="34" borderId="13" xfId="1026" applyFont="1" applyFill="1" applyBorder="1" applyAlignment="1">
      <alignment horizontal="center" vertical="center" wrapText="1"/>
    </xf>
    <xf numFmtId="0" fontId="6" fillId="34" borderId="14" xfId="1026" applyFont="1" applyFill="1" applyBorder="1" applyAlignment="1">
      <alignment horizontal="center" vertical="center" wrapText="1"/>
    </xf>
    <xf numFmtId="0" fontId="6" fillId="34" borderId="15" xfId="1026" applyFont="1" applyFill="1" applyBorder="1" applyAlignment="1">
      <alignment horizontal="center" vertical="center" wrapText="1"/>
    </xf>
    <xf numFmtId="0" fontId="6" fillId="0" borderId="0" xfId="726" applyFont="1" applyAlignment="1">
      <alignment horizontal="right"/>
    </xf>
    <xf numFmtId="0" fontId="6" fillId="0" borderId="0" xfId="726" applyFont="1" applyAlignment="1">
      <alignment horizontal="center"/>
    </xf>
    <xf numFmtId="0" fontId="8" fillId="0" borderId="10" xfId="726" applyFont="1" applyBorder="1" applyAlignment="1">
      <alignment horizontal="right"/>
    </xf>
    <xf numFmtId="0" fontId="6" fillId="0" borderId="103" xfId="726" applyFont="1" applyBorder="1" applyAlignment="1">
      <alignment horizontal="center" vertical="center" wrapText="1"/>
    </xf>
    <xf numFmtId="0" fontId="6" fillId="0" borderId="102" xfId="726" applyFont="1" applyBorder="1" applyAlignment="1">
      <alignment horizontal="center" vertical="center" wrapText="1"/>
    </xf>
    <xf numFmtId="0" fontId="6" fillId="0" borderId="105" xfId="726" applyFont="1" applyBorder="1" applyAlignment="1">
      <alignment horizontal="center" vertical="center" wrapText="1"/>
    </xf>
    <xf numFmtId="0" fontId="6" fillId="0" borderId="52" xfId="726" applyFont="1" applyBorder="1" applyAlignment="1">
      <alignment horizontal="center" vertical="center" wrapText="1"/>
    </xf>
    <xf numFmtId="0" fontId="6" fillId="0" borderId="61" xfId="726" applyFont="1" applyBorder="1" applyAlignment="1">
      <alignment horizontal="center" vertical="center" wrapText="1"/>
    </xf>
    <xf numFmtId="0" fontId="6" fillId="0" borderId="51" xfId="726" applyFont="1" applyBorder="1" applyAlignment="1">
      <alignment horizontal="center" vertical="center" wrapText="1"/>
    </xf>
    <xf numFmtId="0" fontId="6" fillId="0" borderId="53" xfId="726" applyFont="1" applyBorder="1" applyAlignment="1">
      <alignment horizontal="center" vertical="center" wrapText="1"/>
    </xf>
    <xf numFmtId="3" fontId="6" fillId="0" borderId="69" xfId="726" applyNumberFormat="1" applyFont="1" applyFill="1" applyBorder="1" applyAlignment="1">
      <alignment horizontal="center" vertical="center" wrapText="1"/>
    </xf>
    <xf numFmtId="3" fontId="6" fillId="0" borderId="62" xfId="726" applyNumberFormat="1" applyFont="1" applyFill="1" applyBorder="1" applyAlignment="1">
      <alignment horizontal="center" vertical="center" wrapText="1"/>
    </xf>
    <xf numFmtId="3" fontId="6" fillId="0" borderId="63" xfId="726" applyNumberFormat="1" applyFont="1" applyFill="1" applyBorder="1" applyAlignment="1">
      <alignment horizontal="center" vertical="center" wrapText="1"/>
    </xf>
    <xf numFmtId="181" fontId="6" fillId="0" borderId="38" xfId="1089" applyNumberFormat="1" applyFont="1" applyFill="1" applyBorder="1" applyAlignment="1">
      <alignment horizontal="center" vertical="center" wrapText="1"/>
    </xf>
    <xf numFmtId="181" fontId="6" fillId="0" borderId="39" xfId="1089" applyNumberFormat="1" applyFont="1" applyFill="1" applyBorder="1" applyAlignment="1">
      <alignment horizontal="center" vertical="center" wrapText="1"/>
    </xf>
    <xf numFmtId="181" fontId="6" fillId="0" borderId="40" xfId="1089" applyNumberFormat="1" applyFont="1" applyFill="1" applyBorder="1" applyAlignment="1">
      <alignment horizontal="center" vertical="center" wrapText="1"/>
    </xf>
    <xf numFmtId="0" fontId="52" fillId="33" borderId="16" xfId="728" applyFont="1" applyFill="1" applyBorder="1" applyAlignment="1">
      <alignment horizontal="center" vertical="center" wrapText="1"/>
    </xf>
    <xf numFmtId="0" fontId="52" fillId="33" borderId="20" xfId="728" applyFont="1" applyFill="1" applyBorder="1" applyAlignment="1">
      <alignment horizontal="center" vertical="center" wrapText="1"/>
    </xf>
    <xf numFmtId="3" fontId="3" fillId="33" borderId="16" xfId="728" applyNumberFormat="1" applyFont="1" applyFill="1" applyBorder="1" applyAlignment="1">
      <alignment horizontal="center" vertical="center" wrapText="1"/>
    </xf>
    <xf numFmtId="3" fontId="3" fillId="33" borderId="19" xfId="728" applyNumberFormat="1" applyFont="1" applyFill="1" applyBorder="1" applyAlignment="1">
      <alignment horizontal="center" vertical="center" wrapText="1"/>
    </xf>
    <xf numFmtId="3" fontId="3" fillId="33" borderId="20" xfId="728" applyNumberFormat="1" applyFont="1" applyFill="1" applyBorder="1" applyAlignment="1">
      <alignment horizontal="center" vertical="center" wrapText="1"/>
    </xf>
    <xf numFmtId="3" fontId="4" fillId="35" borderId="16" xfId="728" applyNumberFormat="1" applyFont="1" applyFill="1" applyBorder="1" applyAlignment="1">
      <alignment horizontal="center" vertical="center" wrapText="1"/>
    </xf>
    <xf numFmtId="3" fontId="4" fillId="35" borderId="19" xfId="728" applyNumberFormat="1" applyFont="1" applyFill="1" applyBorder="1" applyAlignment="1">
      <alignment horizontal="center" vertical="center" wrapText="1"/>
    </xf>
    <xf numFmtId="3" fontId="4" fillId="35" borderId="20" xfId="728" applyNumberFormat="1" applyFont="1" applyFill="1" applyBorder="1" applyAlignment="1">
      <alignment horizontal="center" vertical="center" wrapText="1"/>
    </xf>
    <xf numFmtId="0" fontId="74" fillId="0" borderId="0" xfId="741" applyFont="1" applyAlignment="1">
      <alignment horizontal="right" vertical="center" wrapText="1"/>
    </xf>
    <xf numFmtId="0" fontId="78" fillId="0" borderId="0" xfId="741" applyFont="1" applyAlignment="1">
      <alignment horizontal="center" vertical="center" wrapText="1"/>
    </xf>
    <xf numFmtId="0" fontId="8" fillId="0" borderId="0" xfId="741" applyFont="1" applyBorder="1" applyAlignment="1">
      <alignment horizontal="right" wrapText="1"/>
    </xf>
    <xf numFmtId="0" fontId="8" fillId="33" borderId="16" xfId="728" applyFont="1" applyFill="1" applyBorder="1" applyAlignment="1">
      <alignment horizontal="center" vertical="center" wrapText="1"/>
    </xf>
    <xf numFmtId="0" fontId="8" fillId="33" borderId="19" xfId="728" applyFont="1" applyFill="1" applyBorder="1" applyAlignment="1">
      <alignment horizontal="center" vertical="center" wrapText="1"/>
    </xf>
    <xf numFmtId="0" fontId="8" fillId="33" borderId="20" xfId="728" applyFont="1" applyFill="1" applyBorder="1" applyAlignment="1">
      <alignment horizontal="center" vertical="center" wrapText="1"/>
    </xf>
    <xf numFmtId="3" fontId="6" fillId="33" borderId="31" xfId="741" applyNumberFormat="1" applyFont="1" applyFill="1" applyBorder="1" applyAlignment="1">
      <alignment horizontal="center" vertical="center" wrapText="1"/>
    </xf>
    <xf numFmtId="3" fontId="6" fillId="33" borderId="32" xfId="741" applyNumberFormat="1" applyFont="1" applyFill="1" applyBorder="1" applyAlignment="1">
      <alignment horizontal="center" vertical="center" wrapText="1"/>
    </xf>
    <xf numFmtId="3" fontId="6" fillId="33" borderId="33" xfId="741" applyNumberFormat="1" applyFont="1" applyFill="1" applyBorder="1" applyAlignment="1">
      <alignment horizontal="center" vertical="center" wrapText="1"/>
    </xf>
    <xf numFmtId="0" fontId="6" fillId="0" borderId="0" xfId="741" applyFont="1" applyAlignment="1">
      <alignment horizontal="right" vertical="center" wrapText="1"/>
    </xf>
    <xf numFmtId="0" fontId="78" fillId="0" borderId="0" xfId="1035" applyFont="1" applyAlignment="1">
      <alignment horizontal="center" vertical="center" wrapText="1"/>
    </xf>
    <xf numFmtId="0" fontId="8" fillId="0" borderId="10" xfId="741" applyFont="1" applyBorder="1" applyAlignment="1">
      <alignment horizontal="right" vertical="center" wrapText="1"/>
    </xf>
    <xf numFmtId="0" fontId="6" fillId="33" borderId="69" xfId="741" applyFont="1" applyFill="1" applyBorder="1" applyAlignment="1">
      <alignment horizontal="center" vertical="center" wrapText="1"/>
    </xf>
    <xf numFmtId="0" fontId="6" fillId="33" borderId="62" xfId="741" applyFont="1" applyFill="1" applyBorder="1" applyAlignment="1">
      <alignment horizontal="center" vertical="center" wrapText="1"/>
    </xf>
    <xf numFmtId="0" fontId="6" fillId="33" borderId="63" xfId="741" applyFont="1" applyFill="1" applyBorder="1" applyAlignment="1">
      <alignment horizontal="center" vertical="center" wrapText="1"/>
    </xf>
    <xf numFmtId="0" fontId="105" fillId="0" borderId="0" xfId="1090" applyFont="1" applyAlignment="1">
      <alignment horizontal="center"/>
    </xf>
    <xf numFmtId="0" fontId="6" fillId="0" borderId="12" xfId="777" applyFont="1" applyBorder="1" applyAlignment="1">
      <alignment horizontal="center" vertical="center"/>
    </xf>
    <xf numFmtId="0" fontId="6" fillId="0" borderId="10" xfId="777" applyFont="1" applyBorder="1" applyAlignment="1">
      <alignment horizontal="center" vertical="center"/>
    </xf>
    <xf numFmtId="0" fontId="6" fillId="0" borderId="13" xfId="777" applyFont="1" applyBorder="1" applyAlignment="1">
      <alignment horizontal="center" vertical="center"/>
    </xf>
    <xf numFmtId="0" fontId="6" fillId="0" borderId="15" xfId="777" applyFont="1" applyBorder="1" applyAlignment="1">
      <alignment horizontal="center" vertical="center"/>
    </xf>
    <xf numFmtId="0" fontId="6" fillId="0" borderId="14" xfId="777" applyFont="1" applyBorder="1" applyAlignment="1">
      <alignment horizontal="center" vertical="center"/>
    </xf>
    <xf numFmtId="0" fontId="78" fillId="0" borderId="0" xfId="777" applyFont="1" applyFill="1" applyAlignment="1">
      <alignment horizontal="center" wrapText="1"/>
    </xf>
    <xf numFmtId="0" fontId="8" fillId="0" borderId="43" xfId="777" applyFont="1" applyFill="1" applyBorder="1" applyAlignment="1">
      <alignment horizontal="left" wrapText="1"/>
    </xf>
  </cellXfs>
  <cellStyles count="1093">
    <cellStyle name="=D:\WINNT\SYSTEM32\COMMAND.COM" xfId="6"/>
    <cellStyle name="1 indent" xfId="7"/>
    <cellStyle name="1enter" xfId="8"/>
    <cellStyle name="1enter 2" xfId="975"/>
    <cellStyle name="2 indents" xfId="9"/>
    <cellStyle name="20% - Accent1 10" xfId="10"/>
    <cellStyle name="20% - Accent1 11" xfId="11"/>
    <cellStyle name="20% - Accent1 12" xfId="12"/>
    <cellStyle name="20% - Accent1 13" xfId="13"/>
    <cellStyle name="20% - Accent1 14" xfId="14"/>
    <cellStyle name="20% - Accent1 2" xfId="15"/>
    <cellStyle name="20% - Accent1 2 2" xfId="16"/>
    <cellStyle name="20% - Accent1 2 3" xfId="17"/>
    <cellStyle name="20% - Accent1 2 4" xfId="18"/>
    <cellStyle name="20% - Accent1 2 5" xfId="19"/>
    <cellStyle name="20% - Accent1 3" xfId="20"/>
    <cellStyle name="20% - Accent1 3 2" xfId="976"/>
    <cellStyle name="20% - Accent1 4" xfId="21"/>
    <cellStyle name="20% - Accent1 5" xfId="22"/>
    <cellStyle name="20% - Accent1 6" xfId="23"/>
    <cellStyle name="20% - Accent1 7" xfId="24"/>
    <cellStyle name="20% - Accent1 8" xfId="25"/>
    <cellStyle name="20% - Accent1 9" xfId="26"/>
    <cellStyle name="20% - Accent2 10" xfId="27"/>
    <cellStyle name="20% - Accent2 11" xfId="28"/>
    <cellStyle name="20% - Accent2 12" xfId="29"/>
    <cellStyle name="20% - Accent2 13" xfId="30"/>
    <cellStyle name="20% - Accent2 14" xfId="31"/>
    <cellStyle name="20% - Accent2 2" xfId="32"/>
    <cellStyle name="20% - Accent2 2 2" xfId="33"/>
    <cellStyle name="20% - Accent2 2 3" xfId="34"/>
    <cellStyle name="20% - Accent2 2 4" xfId="35"/>
    <cellStyle name="20% - Accent2 2 5" xfId="36"/>
    <cellStyle name="20% - Accent2 3" xfId="37"/>
    <cellStyle name="20% - Accent2 3 2" xfId="977"/>
    <cellStyle name="20% - Accent2 4" xfId="38"/>
    <cellStyle name="20% - Accent2 5" xfId="39"/>
    <cellStyle name="20% - Accent2 6" xfId="40"/>
    <cellStyle name="20% - Accent2 7" xfId="41"/>
    <cellStyle name="20% - Accent2 8" xfId="42"/>
    <cellStyle name="20% - Accent2 9" xfId="43"/>
    <cellStyle name="20% - Accent3 10" xfId="44"/>
    <cellStyle name="20% - Accent3 11" xfId="45"/>
    <cellStyle name="20% - Accent3 12" xfId="46"/>
    <cellStyle name="20% - Accent3 13" xfId="47"/>
    <cellStyle name="20% - Accent3 14" xfId="48"/>
    <cellStyle name="20% - Accent3 2" xfId="49"/>
    <cellStyle name="20% - Accent3 2 2" xfId="50"/>
    <cellStyle name="20% - Accent3 2 3" xfId="51"/>
    <cellStyle name="20% - Accent3 2 4" xfId="52"/>
    <cellStyle name="20% - Accent3 2 5" xfId="53"/>
    <cellStyle name="20% - Accent3 3" xfId="54"/>
    <cellStyle name="20% - Accent3 3 2" xfId="978"/>
    <cellStyle name="20% - Accent3 4" xfId="55"/>
    <cellStyle name="20% - Accent3 5" xfId="56"/>
    <cellStyle name="20% - Accent3 6" xfId="57"/>
    <cellStyle name="20% - Accent3 7" xfId="58"/>
    <cellStyle name="20% - Accent3 8" xfId="59"/>
    <cellStyle name="20% - Accent3 9" xfId="60"/>
    <cellStyle name="20% - Accent4 10" xfId="61"/>
    <cellStyle name="20% - Accent4 11" xfId="62"/>
    <cellStyle name="20% - Accent4 12" xfId="63"/>
    <cellStyle name="20% - Accent4 13" xfId="64"/>
    <cellStyle name="20% - Accent4 14" xfId="65"/>
    <cellStyle name="20% - Accent4 2" xfId="66"/>
    <cellStyle name="20% - Accent4 2 2" xfId="67"/>
    <cellStyle name="20% - Accent4 2 3" xfId="68"/>
    <cellStyle name="20% - Accent4 2 4" xfId="69"/>
    <cellStyle name="20% - Accent4 2 5" xfId="70"/>
    <cellStyle name="20% - Accent4 3" xfId="71"/>
    <cellStyle name="20% - Accent4 3 2" xfId="979"/>
    <cellStyle name="20% - Accent4 4" xfId="72"/>
    <cellStyle name="20% - Accent4 5" xfId="73"/>
    <cellStyle name="20% - Accent4 6" xfId="74"/>
    <cellStyle name="20% - Accent4 7" xfId="75"/>
    <cellStyle name="20% - Accent4 8" xfId="76"/>
    <cellStyle name="20% - Accent4 9" xfId="77"/>
    <cellStyle name="20% - Accent5 10" xfId="78"/>
    <cellStyle name="20% - Accent5 11" xfId="79"/>
    <cellStyle name="20% - Accent5 12" xfId="80"/>
    <cellStyle name="20% - Accent5 13" xfId="81"/>
    <cellStyle name="20% - Accent5 14" xfId="82"/>
    <cellStyle name="20% - Accent5 2" xfId="83"/>
    <cellStyle name="20% - Accent5 2 2" xfId="84"/>
    <cellStyle name="20% - Accent5 2 3" xfId="85"/>
    <cellStyle name="20% - Accent5 2 4" xfId="86"/>
    <cellStyle name="20% - Accent5 2 5" xfId="87"/>
    <cellStyle name="20% - Accent5 3" xfId="88"/>
    <cellStyle name="20% - Accent5 3 2" xfId="980"/>
    <cellStyle name="20% - Accent5 4" xfId="89"/>
    <cellStyle name="20% - Accent5 5" xfId="90"/>
    <cellStyle name="20% - Accent5 6" xfId="91"/>
    <cellStyle name="20% - Accent5 7" xfId="92"/>
    <cellStyle name="20% - Accent5 8" xfId="93"/>
    <cellStyle name="20% - Accent5 9" xfId="94"/>
    <cellStyle name="20% - Accent6 10" xfId="95"/>
    <cellStyle name="20% - Accent6 11" xfId="96"/>
    <cellStyle name="20% - Accent6 12" xfId="97"/>
    <cellStyle name="20% - Accent6 13" xfId="98"/>
    <cellStyle name="20% - Accent6 14" xfId="99"/>
    <cellStyle name="20% - Accent6 2" xfId="100"/>
    <cellStyle name="20% - Accent6 2 2" xfId="101"/>
    <cellStyle name="20% - Accent6 2 3" xfId="102"/>
    <cellStyle name="20% - Accent6 2 4" xfId="103"/>
    <cellStyle name="20% - Accent6 2 5" xfId="104"/>
    <cellStyle name="20% - Accent6 3" xfId="105"/>
    <cellStyle name="20% - Accent6 3 2" xfId="981"/>
    <cellStyle name="20% - Accent6 4" xfId="106"/>
    <cellStyle name="20% - Accent6 5" xfId="107"/>
    <cellStyle name="20% - Accent6 6" xfId="108"/>
    <cellStyle name="20% - Accent6 7" xfId="109"/>
    <cellStyle name="20% - Accent6 8" xfId="110"/>
    <cellStyle name="20% - Accent6 9" xfId="111"/>
    <cellStyle name="3 indents" xfId="112"/>
    <cellStyle name="4 indents" xfId="113"/>
    <cellStyle name="40% - Accent1 10" xfId="114"/>
    <cellStyle name="40% - Accent1 11" xfId="115"/>
    <cellStyle name="40% - Accent1 12" xfId="116"/>
    <cellStyle name="40% - Accent1 13" xfId="117"/>
    <cellStyle name="40% - Accent1 14" xfId="118"/>
    <cellStyle name="40% - Accent1 2" xfId="119"/>
    <cellStyle name="40% - Accent1 2 2" xfId="120"/>
    <cellStyle name="40% - Accent1 2 3" xfId="121"/>
    <cellStyle name="40% - Accent1 2 4" xfId="122"/>
    <cellStyle name="40% - Accent1 2 5" xfId="123"/>
    <cellStyle name="40% - Accent1 3" xfId="124"/>
    <cellStyle name="40% - Accent1 3 2" xfId="982"/>
    <cellStyle name="40% - Accent1 4" xfId="125"/>
    <cellStyle name="40% - Accent1 5" xfId="126"/>
    <cellStyle name="40% - Accent1 6" xfId="127"/>
    <cellStyle name="40% - Accent1 7" xfId="128"/>
    <cellStyle name="40% - Accent1 8" xfId="129"/>
    <cellStyle name="40% - Accent1 9" xfId="130"/>
    <cellStyle name="40% - Accent2 10" xfId="131"/>
    <cellStyle name="40% - Accent2 11" xfId="132"/>
    <cellStyle name="40% - Accent2 12" xfId="133"/>
    <cellStyle name="40% - Accent2 13" xfId="134"/>
    <cellStyle name="40% - Accent2 14" xfId="135"/>
    <cellStyle name="40% - Accent2 2" xfId="136"/>
    <cellStyle name="40% - Accent2 2 2" xfId="137"/>
    <cellStyle name="40% - Accent2 2 3" xfId="138"/>
    <cellStyle name="40% - Accent2 2 4" xfId="139"/>
    <cellStyle name="40% - Accent2 2 5" xfId="140"/>
    <cellStyle name="40% - Accent2 3" xfId="141"/>
    <cellStyle name="40% - Accent2 3 2" xfId="983"/>
    <cellStyle name="40% - Accent2 4" xfId="142"/>
    <cellStyle name="40% - Accent2 5" xfId="143"/>
    <cellStyle name="40% - Accent2 6" xfId="144"/>
    <cellStyle name="40% - Accent2 7" xfId="145"/>
    <cellStyle name="40% - Accent2 8" xfId="146"/>
    <cellStyle name="40% - Accent2 9" xfId="147"/>
    <cellStyle name="40% - Accent3 10" xfId="148"/>
    <cellStyle name="40% - Accent3 11" xfId="149"/>
    <cellStyle name="40% - Accent3 12" xfId="150"/>
    <cellStyle name="40% - Accent3 13" xfId="151"/>
    <cellStyle name="40% - Accent3 14" xfId="152"/>
    <cellStyle name="40% - Accent3 2" xfId="153"/>
    <cellStyle name="40% - Accent3 2 2" xfId="154"/>
    <cellStyle name="40% - Accent3 2 3" xfId="155"/>
    <cellStyle name="40% - Accent3 2 4" xfId="156"/>
    <cellStyle name="40% - Accent3 2 5" xfId="157"/>
    <cellStyle name="40% - Accent3 3" xfId="158"/>
    <cellStyle name="40% - Accent3 3 2" xfId="984"/>
    <cellStyle name="40% - Accent3 4" xfId="159"/>
    <cellStyle name="40% - Accent3 5" xfId="160"/>
    <cellStyle name="40% - Accent3 6" xfId="161"/>
    <cellStyle name="40% - Accent3 7" xfId="162"/>
    <cellStyle name="40% - Accent3 8" xfId="163"/>
    <cellStyle name="40% - Accent3 9" xfId="164"/>
    <cellStyle name="40% - Accent4 10" xfId="165"/>
    <cellStyle name="40% - Accent4 11" xfId="166"/>
    <cellStyle name="40% - Accent4 12" xfId="167"/>
    <cellStyle name="40% - Accent4 13" xfId="168"/>
    <cellStyle name="40% - Accent4 14" xfId="169"/>
    <cellStyle name="40% - Accent4 2" xfId="170"/>
    <cellStyle name="40% - Accent4 2 2" xfId="171"/>
    <cellStyle name="40% - Accent4 2 3" xfId="172"/>
    <cellStyle name="40% - Accent4 2 4" xfId="173"/>
    <cellStyle name="40% - Accent4 2 5" xfId="174"/>
    <cellStyle name="40% - Accent4 3" xfId="175"/>
    <cellStyle name="40% - Accent4 3 2" xfId="985"/>
    <cellStyle name="40% - Accent4 4" xfId="176"/>
    <cellStyle name="40% - Accent4 5" xfId="177"/>
    <cellStyle name="40% - Accent4 6" xfId="178"/>
    <cellStyle name="40% - Accent4 7" xfId="179"/>
    <cellStyle name="40% - Accent4 8" xfId="180"/>
    <cellStyle name="40% - Accent4 9" xfId="181"/>
    <cellStyle name="40% - Accent5 10" xfId="182"/>
    <cellStyle name="40% - Accent5 11" xfId="183"/>
    <cellStyle name="40% - Accent5 12" xfId="184"/>
    <cellStyle name="40% - Accent5 13" xfId="185"/>
    <cellStyle name="40% - Accent5 14" xfId="186"/>
    <cellStyle name="40% - Accent5 2" xfId="187"/>
    <cellStyle name="40% - Accent5 2 2" xfId="188"/>
    <cellStyle name="40% - Accent5 2 3" xfId="189"/>
    <cellStyle name="40% - Accent5 2 4" xfId="190"/>
    <cellStyle name="40% - Accent5 2 5" xfId="191"/>
    <cellStyle name="40% - Accent5 3" xfId="192"/>
    <cellStyle name="40% - Accent5 3 2" xfId="986"/>
    <cellStyle name="40% - Accent5 4" xfId="193"/>
    <cellStyle name="40% - Accent5 5" xfId="194"/>
    <cellStyle name="40% - Accent5 6" xfId="195"/>
    <cellStyle name="40% - Accent5 7" xfId="196"/>
    <cellStyle name="40% - Accent5 8" xfId="197"/>
    <cellStyle name="40% - Accent5 9" xfId="198"/>
    <cellStyle name="40% - Accent6 10" xfId="199"/>
    <cellStyle name="40% - Accent6 11" xfId="200"/>
    <cellStyle name="40% - Accent6 12" xfId="201"/>
    <cellStyle name="40% - Accent6 13" xfId="202"/>
    <cellStyle name="40% - Accent6 14" xfId="203"/>
    <cellStyle name="40% - Accent6 2" xfId="204"/>
    <cellStyle name="40% - Accent6 2 2" xfId="205"/>
    <cellStyle name="40% - Accent6 2 3" xfId="206"/>
    <cellStyle name="40% - Accent6 2 4" xfId="207"/>
    <cellStyle name="40% - Accent6 2 5" xfId="208"/>
    <cellStyle name="40% - Accent6 3" xfId="209"/>
    <cellStyle name="40% - Accent6 3 2" xfId="987"/>
    <cellStyle name="40% - Accent6 4" xfId="210"/>
    <cellStyle name="40% - Accent6 5" xfId="211"/>
    <cellStyle name="40% - Accent6 6" xfId="212"/>
    <cellStyle name="40% - Accent6 7" xfId="213"/>
    <cellStyle name="40% - Accent6 8" xfId="214"/>
    <cellStyle name="40% - Accent6 9" xfId="215"/>
    <cellStyle name="5 indents" xfId="216"/>
    <cellStyle name="60% - Accent1 10" xfId="217"/>
    <cellStyle name="60% - Accent1 11" xfId="218"/>
    <cellStyle name="60% - Accent1 12" xfId="219"/>
    <cellStyle name="60% - Accent1 13" xfId="220"/>
    <cellStyle name="60% - Accent1 14" xfId="221"/>
    <cellStyle name="60% - Accent1 2" xfId="222"/>
    <cellStyle name="60% - Accent1 2 2" xfId="223"/>
    <cellStyle name="60% - Accent1 2 3" xfId="224"/>
    <cellStyle name="60% - Accent1 2 4" xfId="225"/>
    <cellStyle name="60% - Accent1 2 5" xfId="226"/>
    <cellStyle name="60% - Accent1 3" xfId="227"/>
    <cellStyle name="60% - Accent1 3 2" xfId="988"/>
    <cellStyle name="60% - Accent1 4" xfId="228"/>
    <cellStyle name="60% - Accent1 5" xfId="229"/>
    <cellStyle name="60% - Accent1 6" xfId="230"/>
    <cellStyle name="60% - Accent1 7" xfId="231"/>
    <cellStyle name="60% - Accent1 8" xfId="232"/>
    <cellStyle name="60% - Accent1 9" xfId="233"/>
    <cellStyle name="60% - Accent2 10" xfId="234"/>
    <cellStyle name="60% - Accent2 11" xfId="235"/>
    <cellStyle name="60% - Accent2 12" xfId="236"/>
    <cellStyle name="60% - Accent2 13" xfId="237"/>
    <cellStyle name="60% - Accent2 14" xfId="238"/>
    <cellStyle name="60% - Accent2 2" xfId="239"/>
    <cellStyle name="60% - Accent2 2 2" xfId="240"/>
    <cellStyle name="60% - Accent2 2 3" xfId="241"/>
    <cellStyle name="60% - Accent2 2 4" xfId="242"/>
    <cellStyle name="60% - Accent2 2 5" xfId="243"/>
    <cellStyle name="60% - Accent2 3" xfId="244"/>
    <cellStyle name="60% - Accent2 3 2" xfId="989"/>
    <cellStyle name="60% - Accent2 4" xfId="245"/>
    <cellStyle name="60% - Accent2 5" xfId="246"/>
    <cellStyle name="60% - Accent2 6" xfId="247"/>
    <cellStyle name="60% - Accent2 7" xfId="248"/>
    <cellStyle name="60% - Accent2 8" xfId="249"/>
    <cellStyle name="60% - Accent2 9" xfId="250"/>
    <cellStyle name="60% - Accent3 10" xfId="251"/>
    <cellStyle name="60% - Accent3 11" xfId="252"/>
    <cellStyle name="60% - Accent3 12" xfId="253"/>
    <cellStyle name="60% - Accent3 13" xfId="254"/>
    <cellStyle name="60% - Accent3 14" xfId="255"/>
    <cellStyle name="60% - Accent3 2" xfId="256"/>
    <cellStyle name="60% - Accent3 2 2" xfId="257"/>
    <cellStyle name="60% - Accent3 2 3" xfId="258"/>
    <cellStyle name="60% - Accent3 2 4" xfId="259"/>
    <cellStyle name="60% - Accent3 2 5" xfId="260"/>
    <cellStyle name="60% - Accent3 3" xfId="261"/>
    <cellStyle name="60% - Accent3 3 2" xfId="990"/>
    <cellStyle name="60% - Accent3 4" xfId="262"/>
    <cellStyle name="60% - Accent3 5" xfId="263"/>
    <cellStyle name="60% - Accent3 6" xfId="264"/>
    <cellStyle name="60% - Accent3 7" xfId="265"/>
    <cellStyle name="60% - Accent3 8" xfId="266"/>
    <cellStyle name="60% - Accent3 9" xfId="267"/>
    <cellStyle name="60% - Accent4 10" xfId="268"/>
    <cellStyle name="60% - Accent4 11" xfId="269"/>
    <cellStyle name="60% - Accent4 12" xfId="270"/>
    <cellStyle name="60% - Accent4 13" xfId="271"/>
    <cellStyle name="60% - Accent4 14" xfId="272"/>
    <cellStyle name="60% - Accent4 2" xfId="273"/>
    <cellStyle name="60% - Accent4 2 2" xfId="274"/>
    <cellStyle name="60% - Accent4 2 3" xfId="275"/>
    <cellStyle name="60% - Accent4 2 4" xfId="276"/>
    <cellStyle name="60% - Accent4 2 5" xfId="277"/>
    <cellStyle name="60% - Accent4 3" xfId="278"/>
    <cellStyle name="60% - Accent4 3 2" xfId="991"/>
    <cellStyle name="60% - Accent4 4" xfId="279"/>
    <cellStyle name="60% - Accent4 5" xfId="280"/>
    <cellStyle name="60% - Accent4 6" xfId="281"/>
    <cellStyle name="60% - Accent4 7" xfId="282"/>
    <cellStyle name="60% - Accent4 8" xfId="283"/>
    <cellStyle name="60% - Accent4 9" xfId="284"/>
    <cellStyle name="60% - Accent5 10" xfId="285"/>
    <cellStyle name="60% - Accent5 11" xfId="286"/>
    <cellStyle name="60% - Accent5 12" xfId="287"/>
    <cellStyle name="60% - Accent5 13" xfId="288"/>
    <cellStyle name="60% - Accent5 14" xfId="289"/>
    <cellStyle name="60% - Accent5 2" xfId="290"/>
    <cellStyle name="60% - Accent5 2 2" xfId="291"/>
    <cellStyle name="60% - Accent5 2 3" xfId="292"/>
    <cellStyle name="60% - Accent5 2 4" xfId="293"/>
    <cellStyle name="60% - Accent5 2 5" xfId="294"/>
    <cellStyle name="60% - Accent5 3" xfId="295"/>
    <cellStyle name="60% - Accent5 3 2" xfId="992"/>
    <cellStyle name="60% - Accent5 4" xfId="296"/>
    <cellStyle name="60% - Accent5 5" xfId="297"/>
    <cellStyle name="60% - Accent5 6" xfId="298"/>
    <cellStyle name="60% - Accent5 7" xfId="299"/>
    <cellStyle name="60% - Accent5 8" xfId="300"/>
    <cellStyle name="60% - Accent5 9" xfId="301"/>
    <cellStyle name="60% - Accent6 10" xfId="302"/>
    <cellStyle name="60% - Accent6 11" xfId="303"/>
    <cellStyle name="60% - Accent6 12" xfId="304"/>
    <cellStyle name="60% - Accent6 13" xfId="305"/>
    <cellStyle name="60% - Accent6 14" xfId="306"/>
    <cellStyle name="60% - Accent6 2" xfId="307"/>
    <cellStyle name="60% - Accent6 2 2" xfId="308"/>
    <cellStyle name="60% - Accent6 2 3" xfId="309"/>
    <cellStyle name="60% - Accent6 2 4" xfId="310"/>
    <cellStyle name="60% - Accent6 2 5" xfId="311"/>
    <cellStyle name="60% - Accent6 3" xfId="312"/>
    <cellStyle name="60% - Accent6 3 2" xfId="993"/>
    <cellStyle name="60% - Accent6 4" xfId="313"/>
    <cellStyle name="60% - Accent6 5" xfId="314"/>
    <cellStyle name="60% - Accent6 6" xfId="315"/>
    <cellStyle name="60% - Accent6 7" xfId="316"/>
    <cellStyle name="60% - Accent6 8" xfId="317"/>
    <cellStyle name="60% - Accent6 9" xfId="318"/>
    <cellStyle name="Accent1 10" xfId="319"/>
    <cellStyle name="Accent1 11" xfId="320"/>
    <cellStyle name="Accent1 12" xfId="321"/>
    <cellStyle name="Accent1 13" xfId="322"/>
    <cellStyle name="Accent1 14" xfId="323"/>
    <cellStyle name="Accent1 2" xfId="324"/>
    <cellStyle name="Accent1 2 2" xfId="325"/>
    <cellStyle name="Accent1 2 3" xfId="326"/>
    <cellStyle name="Accent1 2 4" xfId="327"/>
    <cellStyle name="Accent1 2 5" xfId="328"/>
    <cellStyle name="Accent1 3" xfId="329"/>
    <cellStyle name="Accent1 3 2" xfId="994"/>
    <cellStyle name="Accent1 4" xfId="330"/>
    <cellStyle name="Accent1 5" xfId="331"/>
    <cellStyle name="Accent1 6" xfId="332"/>
    <cellStyle name="Accent1 7" xfId="333"/>
    <cellStyle name="Accent1 8" xfId="334"/>
    <cellStyle name="Accent1 9" xfId="335"/>
    <cellStyle name="Accent2 10" xfId="336"/>
    <cellStyle name="Accent2 11" xfId="337"/>
    <cellStyle name="Accent2 12" xfId="338"/>
    <cellStyle name="Accent2 13" xfId="339"/>
    <cellStyle name="Accent2 14" xfId="340"/>
    <cellStyle name="Accent2 2" xfId="341"/>
    <cellStyle name="Accent2 2 2" xfId="342"/>
    <cellStyle name="Accent2 2 3" xfId="343"/>
    <cellStyle name="Accent2 2 4" xfId="344"/>
    <cellStyle name="Accent2 2 5" xfId="345"/>
    <cellStyle name="Accent2 3" xfId="346"/>
    <cellStyle name="Accent2 3 2" xfId="995"/>
    <cellStyle name="Accent2 4" xfId="347"/>
    <cellStyle name="Accent2 5" xfId="348"/>
    <cellStyle name="Accent2 6" xfId="349"/>
    <cellStyle name="Accent2 7" xfId="350"/>
    <cellStyle name="Accent2 8" xfId="351"/>
    <cellStyle name="Accent2 9" xfId="352"/>
    <cellStyle name="Accent3 10" xfId="353"/>
    <cellStyle name="Accent3 11" xfId="354"/>
    <cellStyle name="Accent3 12" xfId="355"/>
    <cellStyle name="Accent3 13" xfId="356"/>
    <cellStyle name="Accent3 14" xfId="357"/>
    <cellStyle name="Accent3 2" xfId="358"/>
    <cellStyle name="Accent3 2 2" xfId="359"/>
    <cellStyle name="Accent3 2 3" xfId="360"/>
    <cellStyle name="Accent3 2 4" xfId="361"/>
    <cellStyle name="Accent3 2 5" xfId="362"/>
    <cellStyle name="Accent3 3" xfId="363"/>
    <cellStyle name="Accent3 3 2" xfId="996"/>
    <cellStyle name="Accent3 4" xfId="364"/>
    <cellStyle name="Accent3 5" xfId="365"/>
    <cellStyle name="Accent3 6" xfId="366"/>
    <cellStyle name="Accent3 7" xfId="367"/>
    <cellStyle name="Accent3 8" xfId="368"/>
    <cellStyle name="Accent3 9" xfId="369"/>
    <cellStyle name="Accent4 10" xfId="370"/>
    <cellStyle name="Accent4 11" xfId="371"/>
    <cellStyle name="Accent4 12" xfId="372"/>
    <cellStyle name="Accent4 13" xfId="373"/>
    <cellStyle name="Accent4 14" xfId="374"/>
    <cellStyle name="Accent4 2" xfId="375"/>
    <cellStyle name="Accent4 2 2" xfId="376"/>
    <cellStyle name="Accent4 2 3" xfId="377"/>
    <cellStyle name="Accent4 2 4" xfId="378"/>
    <cellStyle name="Accent4 2 5" xfId="379"/>
    <cellStyle name="Accent4 3" xfId="380"/>
    <cellStyle name="Accent4 3 2" xfId="997"/>
    <cellStyle name="Accent4 4" xfId="381"/>
    <cellStyle name="Accent4 5" xfId="382"/>
    <cellStyle name="Accent4 6" xfId="383"/>
    <cellStyle name="Accent4 7" xfId="384"/>
    <cellStyle name="Accent4 8" xfId="385"/>
    <cellStyle name="Accent4 9" xfId="386"/>
    <cellStyle name="Accent5 10" xfId="387"/>
    <cellStyle name="Accent5 11" xfId="388"/>
    <cellStyle name="Accent5 12" xfId="389"/>
    <cellStyle name="Accent5 13" xfId="390"/>
    <cellStyle name="Accent5 14" xfId="391"/>
    <cellStyle name="Accent5 2" xfId="392"/>
    <cellStyle name="Accent5 2 2" xfId="393"/>
    <cellStyle name="Accent5 2 3" xfId="394"/>
    <cellStyle name="Accent5 2 4" xfId="395"/>
    <cellStyle name="Accent5 2 5" xfId="396"/>
    <cellStyle name="Accent5 3" xfId="397"/>
    <cellStyle name="Accent5 3 2" xfId="998"/>
    <cellStyle name="Accent5 4" xfId="398"/>
    <cellStyle name="Accent5 5" xfId="399"/>
    <cellStyle name="Accent5 6" xfId="400"/>
    <cellStyle name="Accent5 7" xfId="401"/>
    <cellStyle name="Accent5 8" xfId="402"/>
    <cellStyle name="Accent5 9" xfId="403"/>
    <cellStyle name="Accent6 10" xfId="404"/>
    <cellStyle name="Accent6 11" xfId="405"/>
    <cellStyle name="Accent6 12" xfId="406"/>
    <cellStyle name="Accent6 13" xfId="407"/>
    <cellStyle name="Accent6 14" xfId="408"/>
    <cellStyle name="Accent6 2" xfId="409"/>
    <cellStyle name="Accent6 2 2" xfId="410"/>
    <cellStyle name="Accent6 2 3" xfId="411"/>
    <cellStyle name="Accent6 2 4" xfId="412"/>
    <cellStyle name="Accent6 2 5" xfId="413"/>
    <cellStyle name="Accent6 3" xfId="414"/>
    <cellStyle name="Accent6 3 2" xfId="999"/>
    <cellStyle name="Accent6 4" xfId="415"/>
    <cellStyle name="Accent6 5" xfId="416"/>
    <cellStyle name="Accent6 6" xfId="417"/>
    <cellStyle name="Accent6 7" xfId="418"/>
    <cellStyle name="Accent6 8" xfId="419"/>
    <cellStyle name="Accent6 9" xfId="420"/>
    <cellStyle name="Bad 10" xfId="421"/>
    <cellStyle name="Bad 11" xfId="422"/>
    <cellStyle name="Bad 12" xfId="423"/>
    <cellStyle name="Bad 13" xfId="424"/>
    <cellStyle name="Bad 14" xfId="425"/>
    <cellStyle name="Bad 2" xfId="426"/>
    <cellStyle name="Bad 2 2" xfId="427"/>
    <cellStyle name="Bad 2 3" xfId="428"/>
    <cellStyle name="Bad 2 4" xfId="429"/>
    <cellStyle name="Bad 2 5" xfId="430"/>
    <cellStyle name="Bad 3" xfId="431"/>
    <cellStyle name="Bad 3 2" xfId="1000"/>
    <cellStyle name="Bad 4" xfId="432"/>
    <cellStyle name="Bad 5" xfId="433"/>
    <cellStyle name="Bad 6" xfId="434"/>
    <cellStyle name="Bad 7" xfId="435"/>
    <cellStyle name="Bad 8" xfId="436"/>
    <cellStyle name="Bad 9" xfId="437"/>
    <cellStyle name="Calculation 10" xfId="438"/>
    <cellStyle name="Calculation 11" xfId="439"/>
    <cellStyle name="Calculation 12" xfId="440"/>
    <cellStyle name="Calculation 13" xfId="441"/>
    <cellStyle name="Calculation 14" xfId="442"/>
    <cellStyle name="Calculation 2" xfId="443"/>
    <cellStyle name="Calculation 2 2" xfId="444"/>
    <cellStyle name="Calculation 2 3" xfId="445"/>
    <cellStyle name="Calculation 2 4" xfId="446"/>
    <cellStyle name="Calculation 2 5" xfId="447"/>
    <cellStyle name="Calculation 3" xfId="448"/>
    <cellStyle name="Calculation 3 2" xfId="1001"/>
    <cellStyle name="Calculation 4" xfId="449"/>
    <cellStyle name="Calculation 5" xfId="450"/>
    <cellStyle name="Calculation 6" xfId="451"/>
    <cellStyle name="Calculation 7" xfId="452"/>
    <cellStyle name="Calculation 8" xfId="453"/>
    <cellStyle name="Calculation 9" xfId="454"/>
    <cellStyle name="Check Cell 10" xfId="455"/>
    <cellStyle name="Check Cell 11" xfId="456"/>
    <cellStyle name="Check Cell 12" xfId="457"/>
    <cellStyle name="Check Cell 13" xfId="458"/>
    <cellStyle name="Check Cell 14" xfId="459"/>
    <cellStyle name="Check Cell 2" xfId="460"/>
    <cellStyle name="Check Cell 2 2" xfId="461"/>
    <cellStyle name="Check Cell 2 3" xfId="462"/>
    <cellStyle name="Check Cell 2 4" xfId="463"/>
    <cellStyle name="Check Cell 2 5" xfId="464"/>
    <cellStyle name="Check Cell 3" xfId="465"/>
    <cellStyle name="Check Cell 3 2" xfId="1002"/>
    <cellStyle name="Check Cell 4" xfId="466"/>
    <cellStyle name="Check Cell 5" xfId="467"/>
    <cellStyle name="Check Cell 6" xfId="468"/>
    <cellStyle name="Check Cell 7" xfId="469"/>
    <cellStyle name="Check Cell 8" xfId="470"/>
    <cellStyle name="Check Cell 9" xfId="471"/>
    <cellStyle name="clsAltData" xfId="472"/>
    <cellStyle name="clsAltMRVData" xfId="473"/>
    <cellStyle name="clsBlank" xfId="474"/>
    <cellStyle name="clsColumnHeader" xfId="475"/>
    <cellStyle name="clsData" xfId="476"/>
    <cellStyle name="clsDefault" xfId="477"/>
    <cellStyle name="clsFooter" xfId="478"/>
    <cellStyle name="clsIndexTableTitle" xfId="479"/>
    <cellStyle name="clsMRVData" xfId="480"/>
    <cellStyle name="clsReportFooter" xfId="481"/>
    <cellStyle name="clsReportHeader" xfId="482"/>
    <cellStyle name="clsRowHeader" xfId="483"/>
    <cellStyle name="clsScale" xfId="484"/>
    <cellStyle name="clsSection" xfId="485"/>
    <cellStyle name="Comma" xfId="1081" builtinId="3"/>
    <cellStyle name="Comma 10" xfId="1086"/>
    <cellStyle name="Comma 2" xfId="486"/>
    <cellStyle name="Comma 2 2" xfId="487"/>
    <cellStyle name="Comma 2 2 2" xfId="488"/>
    <cellStyle name="Comma 2 2 3" xfId="1003"/>
    <cellStyle name="Comma 2 3" xfId="489"/>
    <cellStyle name="Comma 2 4" xfId="490"/>
    <cellStyle name="Comma 2 5" xfId="491"/>
    <cellStyle name="Comma 2 6" xfId="492"/>
    <cellStyle name="Comma 2 7" xfId="493"/>
    <cellStyle name="Comma 2 8" xfId="1091"/>
    <cellStyle name="Comma 2_grafici-valuten rizik i aktivnosti" xfId="1004"/>
    <cellStyle name="Comma 3" xfId="494"/>
    <cellStyle name="Comma 3 2" xfId="495"/>
    <cellStyle name="Comma 3 2 2" xfId="496"/>
    <cellStyle name="Comma 3 3" xfId="1005"/>
    <cellStyle name="Comma 34" xfId="1006"/>
    <cellStyle name="Comma 34 2" xfId="1007"/>
    <cellStyle name="Comma 35" xfId="1008"/>
    <cellStyle name="Comma 36" xfId="1009"/>
    <cellStyle name="Comma 4" xfId="497"/>
    <cellStyle name="Comma 4 2" xfId="1010"/>
    <cellStyle name="Comma 5" xfId="498"/>
    <cellStyle name="Comma 6" xfId="499"/>
    <cellStyle name="Comma 6 2" xfId="1011"/>
    <cellStyle name="Comma 7" xfId="500"/>
    <cellStyle name="Comma 7 2" xfId="1012"/>
    <cellStyle name="Comma 8" xfId="1013"/>
    <cellStyle name="Comma 9" xfId="1014"/>
    <cellStyle name="Currency 2" xfId="501"/>
    <cellStyle name="Currency 3" xfId="502"/>
    <cellStyle name="Currency 4" xfId="503"/>
    <cellStyle name="Date" xfId="504"/>
    <cellStyle name="Euro" xfId="505"/>
    <cellStyle name="Excel.Chart" xfId="506"/>
    <cellStyle name="Explanatory Text 10" xfId="507"/>
    <cellStyle name="Explanatory Text 11" xfId="508"/>
    <cellStyle name="Explanatory Text 12" xfId="509"/>
    <cellStyle name="Explanatory Text 13" xfId="510"/>
    <cellStyle name="Explanatory Text 14" xfId="511"/>
    <cellStyle name="Explanatory Text 2" xfId="512"/>
    <cellStyle name="Explanatory Text 2 2" xfId="513"/>
    <cellStyle name="Explanatory Text 2 3" xfId="514"/>
    <cellStyle name="Explanatory Text 2 4" xfId="515"/>
    <cellStyle name="Explanatory Text 2 5" xfId="516"/>
    <cellStyle name="Explanatory Text 3" xfId="517"/>
    <cellStyle name="Explanatory Text 3 2" xfId="1015"/>
    <cellStyle name="Explanatory Text 4" xfId="518"/>
    <cellStyle name="Explanatory Text 5" xfId="519"/>
    <cellStyle name="Explanatory Text 6" xfId="520"/>
    <cellStyle name="Explanatory Text 7" xfId="521"/>
    <cellStyle name="Explanatory Text 8" xfId="522"/>
    <cellStyle name="Explanatory Text 9" xfId="523"/>
    <cellStyle name="Fixed" xfId="524"/>
    <cellStyle name="Good 10" xfId="525"/>
    <cellStyle name="Good 11" xfId="526"/>
    <cellStyle name="Good 12" xfId="527"/>
    <cellStyle name="Good 13" xfId="528"/>
    <cellStyle name="Good 14" xfId="529"/>
    <cellStyle name="Good 2" xfId="530"/>
    <cellStyle name="Good 2 2" xfId="531"/>
    <cellStyle name="Good 2 3" xfId="532"/>
    <cellStyle name="Good 2 4" xfId="533"/>
    <cellStyle name="Good 2 5" xfId="534"/>
    <cellStyle name="Good 3" xfId="535"/>
    <cellStyle name="Good 3 2" xfId="1016"/>
    <cellStyle name="Good 4" xfId="536"/>
    <cellStyle name="Good 5" xfId="537"/>
    <cellStyle name="Good 6" xfId="538"/>
    <cellStyle name="Good 7" xfId="539"/>
    <cellStyle name="Good 8" xfId="540"/>
    <cellStyle name="Good 9" xfId="541"/>
    <cellStyle name="Heading 1 10" xfId="542"/>
    <cellStyle name="Heading 1 11" xfId="543"/>
    <cellStyle name="Heading 1 12" xfId="544"/>
    <cellStyle name="Heading 1 13" xfId="545"/>
    <cellStyle name="Heading 1 14" xfId="546"/>
    <cellStyle name="Heading 1 2" xfId="547"/>
    <cellStyle name="Heading 1 2 2" xfId="548"/>
    <cellStyle name="Heading 1 2 3" xfId="549"/>
    <cellStyle name="Heading 1 2 4" xfId="550"/>
    <cellStyle name="Heading 1 2 5" xfId="551"/>
    <cellStyle name="Heading 1 3" xfId="552"/>
    <cellStyle name="Heading 1 3 2" xfId="1017"/>
    <cellStyle name="Heading 1 4" xfId="553"/>
    <cellStyle name="Heading 1 5" xfId="554"/>
    <cellStyle name="Heading 1 6" xfId="555"/>
    <cellStyle name="Heading 1 7" xfId="556"/>
    <cellStyle name="Heading 1 8" xfId="557"/>
    <cellStyle name="Heading 1 9" xfId="558"/>
    <cellStyle name="Heading 2 10" xfId="559"/>
    <cellStyle name="Heading 2 11" xfId="560"/>
    <cellStyle name="Heading 2 12" xfId="561"/>
    <cellStyle name="Heading 2 13" xfId="562"/>
    <cellStyle name="Heading 2 14" xfId="563"/>
    <cellStyle name="Heading 2 2" xfId="564"/>
    <cellStyle name="Heading 2 2 2" xfId="565"/>
    <cellStyle name="Heading 2 2 3" xfId="566"/>
    <cellStyle name="Heading 2 2 4" xfId="567"/>
    <cellStyle name="Heading 2 2 5" xfId="568"/>
    <cellStyle name="Heading 2 3" xfId="569"/>
    <cellStyle name="Heading 2 3 2" xfId="1018"/>
    <cellStyle name="Heading 2 4" xfId="570"/>
    <cellStyle name="Heading 2 5" xfId="571"/>
    <cellStyle name="Heading 2 6" xfId="572"/>
    <cellStyle name="Heading 2 7" xfId="573"/>
    <cellStyle name="Heading 2 8" xfId="574"/>
    <cellStyle name="Heading 2 9" xfId="575"/>
    <cellStyle name="Heading 3 10" xfId="576"/>
    <cellStyle name="Heading 3 11" xfId="577"/>
    <cellStyle name="Heading 3 12" xfId="578"/>
    <cellStyle name="Heading 3 13" xfId="579"/>
    <cellStyle name="Heading 3 14" xfId="580"/>
    <cellStyle name="Heading 3 2" xfId="581"/>
    <cellStyle name="Heading 3 2 2" xfId="582"/>
    <cellStyle name="Heading 3 2 3" xfId="583"/>
    <cellStyle name="Heading 3 2 4" xfId="584"/>
    <cellStyle name="Heading 3 2 5" xfId="585"/>
    <cellStyle name="Heading 3 3" xfId="586"/>
    <cellStyle name="Heading 3 3 2" xfId="1019"/>
    <cellStyle name="Heading 3 4" xfId="587"/>
    <cellStyle name="Heading 3 5" xfId="588"/>
    <cellStyle name="Heading 3 6" xfId="589"/>
    <cellStyle name="Heading 3 7" xfId="590"/>
    <cellStyle name="Heading 3 8" xfId="591"/>
    <cellStyle name="Heading 3 9" xfId="592"/>
    <cellStyle name="Heading 4 10" xfId="593"/>
    <cellStyle name="Heading 4 11" xfId="594"/>
    <cellStyle name="Heading 4 12" xfId="595"/>
    <cellStyle name="Heading 4 13" xfId="596"/>
    <cellStyle name="Heading 4 14" xfId="597"/>
    <cellStyle name="Heading 4 2" xfId="598"/>
    <cellStyle name="Heading 4 2 2" xfId="599"/>
    <cellStyle name="Heading 4 2 3" xfId="600"/>
    <cellStyle name="Heading 4 2 4" xfId="601"/>
    <cellStyle name="Heading 4 2 5" xfId="602"/>
    <cellStyle name="Heading 4 3" xfId="603"/>
    <cellStyle name="Heading 4 3 2" xfId="1020"/>
    <cellStyle name="Heading 4 4" xfId="604"/>
    <cellStyle name="Heading 4 5" xfId="605"/>
    <cellStyle name="Heading 4 6" xfId="606"/>
    <cellStyle name="Heading 4 7" xfId="607"/>
    <cellStyle name="Heading 4 8" xfId="608"/>
    <cellStyle name="Heading 4 9" xfId="609"/>
    <cellStyle name="HEADING1" xfId="610"/>
    <cellStyle name="HEADING2" xfId="611"/>
    <cellStyle name="imf-one decimal" xfId="612"/>
    <cellStyle name="imf-zero decimal" xfId="613"/>
    <cellStyle name="Input 10" xfId="614"/>
    <cellStyle name="Input 11" xfId="615"/>
    <cellStyle name="Input 12" xfId="616"/>
    <cellStyle name="Input 13" xfId="617"/>
    <cellStyle name="Input 14" xfId="618"/>
    <cellStyle name="Input 2" xfId="619"/>
    <cellStyle name="Input 2 2" xfId="620"/>
    <cellStyle name="Input 2 3" xfId="621"/>
    <cellStyle name="Input 2 4" xfId="622"/>
    <cellStyle name="Input 2 5" xfId="623"/>
    <cellStyle name="Input 3" xfId="624"/>
    <cellStyle name="Input 3 2" xfId="1021"/>
    <cellStyle name="Input 4" xfId="625"/>
    <cellStyle name="Input 5" xfId="626"/>
    <cellStyle name="Input 6" xfId="627"/>
    <cellStyle name="Input 7" xfId="628"/>
    <cellStyle name="Input 8" xfId="629"/>
    <cellStyle name="Input 9" xfId="630"/>
    <cellStyle name="Linked Cell 10" xfId="631"/>
    <cellStyle name="Linked Cell 11" xfId="632"/>
    <cellStyle name="Linked Cell 12" xfId="633"/>
    <cellStyle name="Linked Cell 13" xfId="634"/>
    <cellStyle name="Linked Cell 14" xfId="635"/>
    <cellStyle name="Linked Cell 2" xfId="636"/>
    <cellStyle name="Linked Cell 2 2" xfId="637"/>
    <cellStyle name="Linked Cell 2 3" xfId="638"/>
    <cellStyle name="Linked Cell 2 4" xfId="639"/>
    <cellStyle name="Linked Cell 2 5" xfId="640"/>
    <cellStyle name="Linked Cell 3" xfId="641"/>
    <cellStyle name="Linked Cell 3 2" xfId="1022"/>
    <cellStyle name="Linked Cell 4" xfId="642"/>
    <cellStyle name="Linked Cell 5" xfId="643"/>
    <cellStyle name="Linked Cell 6" xfId="644"/>
    <cellStyle name="Linked Cell 7" xfId="645"/>
    <cellStyle name="Linked Cell 8" xfId="646"/>
    <cellStyle name="Linked Cell 9" xfId="647"/>
    <cellStyle name="Millares [0]_11.1.3. bis" xfId="648"/>
    <cellStyle name="Millares_11.1.3. bis" xfId="649"/>
    <cellStyle name="Moneda [0]_11.1.3. bis" xfId="650"/>
    <cellStyle name="Moneda_11.1.3. bis" xfId="651"/>
    <cellStyle name="Neutral 10" xfId="652"/>
    <cellStyle name="Neutral 11" xfId="653"/>
    <cellStyle name="Neutral 12" xfId="654"/>
    <cellStyle name="Neutral 13" xfId="655"/>
    <cellStyle name="Neutral 14" xfId="656"/>
    <cellStyle name="Neutral 2" xfId="657"/>
    <cellStyle name="Neutral 2 2" xfId="658"/>
    <cellStyle name="Neutral 2 3" xfId="659"/>
    <cellStyle name="Neutral 2 4" xfId="660"/>
    <cellStyle name="Neutral 2 5" xfId="661"/>
    <cellStyle name="Neutral 3" xfId="662"/>
    <cellStyle name="Neutral 3 2" xfId="1023"/>
    <cellStyle name="Neutral 4" xfId="663"/>
    <cellStyle name="Neutral 5" xfId="664"/>
    <cellStyle name="Neutral 6" xfId="665"/>
    <cellStyle name="Neutral 7" xfId="666"/>
    <cellStyle name="Neutral 8" xfId="667"/>
    <cellStyle name="Neutral 9" xfId="668"/>
    <cellStyle name="Normal" xfId="0" builtinId="0"/>
    <cellStyle name="Normal - Style1" xfId="1"/>
    <cellStyle name="Normal - Style1 2" xfId="669"/>
    <cellStyle name="Normal - Style1 3" xfId="670"/>
    <cellStyle name="Normal - Style2" xfId="671"/>
    <cellStyle name="Normal 10" xfId="672"/>
    <cellStyle name="Normal 10 2" xfId="673"/>
    <cellStyle name="Normal 10 3" xfId="674"/>
    <cellStyle name="Normal 10 4" xfId="675"/>
    <cellStyle name="Normal 10 5" xfId="676"/>
    <cellStyle name="Normal 10 6" xfId="677"/>
    <cellStyle name="Normal 10 7" xfId="678"/>
    <cellStyle name="Normal 10 8" xfId="679"/>
    <cellStyle name="Normal 10 9" xfId="680"/>
    <cellStyle name="Normal 11" xfId="681"/>
    <cellStyle name="Normal 11 2" xfId="682"/>
    <cellStyle name="Normal 11 3" xfId="683"/>
    <cellStyle name="Normal 11 4" xfId="684"/>
    <cellStyle name="Normal 11 5" xfId="685"/>
    <cellStyle name="Normal 11 6" xfId="686"/>
    <cellStyle name="Normal 11 7" xfId="687"/>
    <cellStyle name="Normal 11 8" xfId="688"/>
    <cellStyle name="Normal 11 9" xfId="689"/>
    <cellStyle name="Normal 12" xfId="690"/>
    <cellStyle name="Normal 12 2" xfId="691"/>
    <cellStyle name="Normal 12 3" xfId="692"/>
    <cellStyle name="Normal 12 4" xfId="693"/>
    <cellStyle name="Normal 12 5" xfId="694"/>
    <cellStyle name="Normal 12 6" xfId="695"/>
    <cellStyle name="Normal 12 7" xfId="696"/>
    <cellStyle name="Normal 12 8" xfId="697"/>
    <cellStyle name="Normal 12 9" xfId="698"/>
    <cellStyle name="Normal 13" xfId="699"/>
    <cellStyle name="Normal 13 2" xfId="700"/>
    <cellStyle name="Normal 13 3" xfId="701"/>
    <cellStyle name="Normal 13 4" xfId="702"/>
    <cellStyle name="Normal 13 5" xfId="703"/>
    <cellStyle name="Normal 13 6" xfId="704"/>
    <cellStyle name="Normal 13 7" xfId="705"/>
    <cellStyle name="Normal 13 8" xfId="706"/>
    <cellStyle name="Normal 13 9" xfId="707"/>
    <cellStyle name="Normal 14" xfId="708"/>
    <cellStyle name="Normal 15" xfId="709"/>
    <cellStyle name="Normal 15 2" xfId="710"/>
    <cellStyle name="Normal 15 2 2" xfId="711"/>
    <cellStyle name="Normal 15 2 3" xfId="712"/>
    <cellStyle name="Normal 15 3" xfId="713"/>
    <cellStyle name="Normal 15 3 2" xfId="714"/>
    <cellStyle name="Normal 15 3 2 2" xfId="1083"/>
    <cellStyle name="Normal 15 4" xfId="1024"/>
    <cellStyle name="Normal 15_База" xfId="1025"/>
    <cellStyle name="Normal 16" xfId="715"/>
    <cellStyle name="Normal 16 2" xfId="716"/>
    <cellStyle name="Normal 16 2 2" xfId="717"/>
    <cellStyle name="Normal 16 3" xfId="1026"/>
    <cellStyle name="Normal 16_Активности_31.12.2010" xfId="718"/>
    <cellStyle name="Normal 17" xfId="719"/>
    <cellStyle name="Normal 17 2" xfId="720"/>
    <cellStyle name="Normal 18" xfId="721"/>
    <cellStyle name="Normal 19" xfId="722"/>
    <cellStyle name="Normal 19 2" xfId="1027"/>
    <cellStyle name="Normal 2" xfId="723"/>
    <cellStyle name="Normal 2 10" xfId="724"/>
    <cellStyle name="Normal 2 10 2" xfId="1088"/>
    <cellStyle name="Normal 2 11" xfId="725"/>
    <cellStyle name="Normal 2 12" xfId="726"/>
    <cellStyle name="Normal 2 13" xfId="1028"/>
    <cellStyle name="Normal 2 14" xfId="1029"/>
    <cellStyle name="Normal 2 15" xfId="1030"/>
    <cellStyle name="Normal 2 2" xfId="727"/>
    <cellStyle name="Normal 2 2 2" xfId="728"/>
    <cellStyle name="Normal 2 2 2 2" xfId="1031"/>
    <cellStyle name="Normal 2 2 3" xfId="729"/>
    <cellStyle name="Normal 2 2 4" xfId="1032"/>
    <cellStyle name="Normal 2 3" xfId="730"/>
    <cellStyle name="Normal 2 4" xfId="731"/>
    <cellStyle name="Normal 2 4 2" xfId="732"/>
    <cellStyle name="Normal 2 4 3" xfId="1033"/>
    <cellStyle name="Normal 2 5" xfId="733"/>
    <cellStyle name="Normal 2 6" xfId="734"/>
    <cellStyle name="Normal 2 7" xfId="735"/>
    <cellStyle name="Normal 2 8" xfId="736"/>
    <cellStyle name="Normal 2 9" xfId="737"/>
    <cellStyle name="Normal 2_Aneks-30.09.2008" xfId="738"/>
    <cellStyle name="Normal 20" xfId="739"/>
    <cellStyle name="Normal 20 2" xfId="740"/>
    <cellStyle name="Normal 20 3" xfId="1034"/>
    <cellStyle name="Normal 21" xfId="741"/>
    <cellStyle name="Normal 21 2" xfId="1035"/>
    <cellStyle name="Normal 21 3" xfId="1036"/>
    <cellStyle name="Normal 22" xfId="742"/>
    <cellStyle name="Normal 22 2" xfId="1037"/>
    <cellStyle name="Normal 23" xfId="743"/>
    <cellStyle name="Normal 23 2" xfId="744"/>
    <cellStyle name="Normal 24" xfId="745"/>
    <cellStyle name="Normal 24 2" xfId="746"/>
    <cellStyle name="Normal 25" xfId="747"/>
    <cellStyle name="Normal 26" xfId="748"/>
    <cellStyle name="Normal 27" xfId="749"/>
    <cellStyle name="Normal 27 2" xfId="750"/>
    <cellStyle name="Normal 28" xfId="751"/>
    <cellStyle name="Normal 28 2" xfId="752"/>
    <cellStyle name="Normal 29" xfId="753"/>
    <cellStyle name="Normal 29 2" xfId="754"/>
    <cellStyle name="Normal 3" xfId="755"/>
    <cellStyle name="Normal 3 10" xfId="756"/>
    <cellStyle name="Normal 3 11" xfId="757"/>
    <cellStyle name="Normal 3 2" xfId="758"/>
    <cellStyle name="Normal 3 3" xfId="3"/>
    <cellStyle name="Normal 3 4" xfId="759"/>
    <cellStyle name="Normal 3 5" xfId="760"/>
    <cellStyle name="Normal 3 6" xfId="761"/>
    <cellStyle name="Normal 3 7" xfId="762"/>
    <cellStyle name="Normal 3 7 2" xfId="1038"/>
    <cellStyle name="Normal 3 8" xfId="763"/>
    <cellStyle name="Normal 3 9" xfId="764"/>
    <cellStyle name="Normal 3_aneks depoziti" xfId="765"/>
    <cellStyle name="Normal 30" xfId="766"/>
    <cellStyle name="Normal 30 2" xfId="1039"/>
    <cellStyle name="Normal 31" xfId="767"/>
    <cellStyle name="Normal 31 2" xfId="1090"/>
    <cellStyle name="Normal 32" xfId="768"/>
    <cellStyle name="Normal 32 2" xfId="974"/>
    <cellStyle name="Normal 33" xfId="769"/>
    <cellStyle name="Normal 33 2" xfId="973"/>
    <cellStyle name="Normal 34" xfId="770"/>
    <cellStyle name="Normal 34 2" xfId="1040"/>
    <cellStyle name="Normal 35" xfId="771"/>
    <cellStyle name="Normal 35 2" xfId="1041"/>
    <cellStyle name="Normal 36" xfId="772"/>
    <cellStyle name="Normal 36 2" xfId="1042"/>
    <cellStyle name="Normal 37" xfId="773"/>
    <cellStyle name="Normal 37 2" xfId="1043"/>
    <cellStyle name="Normal 38" xfId="774"/>
    <cellStyle name="Normal 38 2" xfId="1044"/>
    <cellStyle name="Normal 39" xfId="775"/>
    <cellStyle name="Normal 39 2" xfId="1045"/>
    <cellStyle name="Normal 4" xfId="776"/>
    <cellStyle name="Normal 4 10" xfId="1046"/>
    <cellStyle name="Normal 4 11" xfId="1047"/>
    <cellStyle name="Normal 4 2" xfId="777"/>
    <cellStyle name="Normal 4 3" xfId="778"/>
    <cellStyle name="Normal 4 4" xfId="779"/>
    <cellStyle name="Normal 4 5" xfId="780"/>
    <cellStyle name="Normal 4 6" xfId="781"/>
    <cellStyle name="Normal 4 7" xfId="782"/>
    <cellStyle name="Normal 4 8" xfId="783"/>
    <cellStyle name="Normal 4 9" xfId="784"/>
    <cellStyle name="Normal 4_Profitabilnost 30.09.2009_za 31.12.2009" xfId="1048"/>
    <cellStyle name="Normal 40" xfId="785"/>
    <cellStyle name="Normal 40 2" xfId="1049"/>
    <cellStyle name="Normal 41" xfId="786"/>
    <cellStyle name="Normal 41 2" xfId="1050"/>
    <cellStyle name="Normal 42" xfId="787"/>
    <cellStyle name="Normal 42 2" xfId="1051"/>
    <cellStyle name="Normal 43" xfId="788"/>
    <cellStyle name="Normal 43 2" xfId="1052"/>
    <cellStyle name="Normal 44" xfId="789"/>
    <cellStyle name="Normal 44 2" xfId="1053"/>
    <cellStyle name="Normal 45" xfId="790"/>
    <cellStyle name="Normal 45 2" xfId="1054"/>
    <cellStyle name="Normal 46" xfId="791"/>
    <cellStyle name="Normal 47" xfId="792"/>
    <cellStyle name="Normal 48" xfId="793"/>
    <cellStyle name="Normal 49" xfId="794"/>
    <cellStyle name="Normal 5" xfId="795"/>
    <cellStyle name="Normal 5 2" xfId="796"/>
    <cellStyle name="Normal 5 3" xfId="797"/>
    <cellStyle name="Normal 5 4" xfId="798"/>
    <cellStyle name="Normal 5 5" xfId="799"/>
    <cellStyle name="Normal 5 6" xfId="800"/>
    <cellStyle name="Normal 5 7" xfId="801"/>
    <cellStyle name="Normal 5 8" xfId="802"/>
    <cellStyle name="Normal 5 9" xfId="803"/>
    <cellStyle name="Normal 50" xfId="804"/>
    <cellStyle name="Normal 51" xfId="805"/>
    <cellStyle name="Normal 52" xfId="806"/>
    <cellStyle name="Normal 53" xfId="807"/>
    <cellStyle name="Normal 54" xfId="808"/>
    <cellStyle name="Normal 55" xfId="809"/>
    <cellStyle name="Normal 56" xfId="810"/>
    <cellStyle name="Normal 57" xfId="811"/>
    <cellStyle name="Normal 58" xfId="812"/>
    <cellStyle name="Normal 59" xfId="813"/>
    <cellStyle name="Normal 6" xfId="814"/>
    <cellStyle name="Normal 6 2" xfId="815"/>
    <cellStyle name="Normal 6 3" xfId="816"/>
    <cellStyle name="Normal 6 4" xfId="817"/>
    <cellStyle name="Normal 6 5" xfId="818"/>
    <cellStyle name="Normal 6 6" xfId="819"/>
    <cellStyle name="Normal 6 7" xfId="820"/>
    <cellStyle name="Normal 6 8" xfId="821"/>
    <cellStyle name="Normal 6 9" xfId="822"/>
    <cellStyle name="Normal 60" xfId="823"/>
    <cellStyle name="Normal 61" xfId="824"/>
    <cellStyle name="Normal 62" xfId="825"/>
    <cellStyle name="Normal 63" xfId="826"/>
    <cellStyle name="Normal 63 2" xfId="4"/>
    <cellStyle name="Normal 64" xfId="827"/>
    <cellStyle name="Normal 64 2" xfId="5"/>
    <cellStyle name="Normal 65" xfId="828"/>
    <cellStyle name="Normal 65 2" xfId="829"/>
    <cellStyle name="Normal 65 2 2" xfId="1084"/>
    <cellStyle name="Normal 66" xfId="830"/>
    <cellStyle name="Normal 66 2" xfId="1085"/>
    <cellStyle name="Normal 67" xfId="831"/>
    <cellStyle name="Normal 7" xfId="832"/>
    <cellStyle name="Normal 7 10" xfId="2"/>
    <cellStyle name="Normal 7 2" xfId="833"/>
    <cellStyle name="Normal 7 3" xfId="834"/>
    <cellStyle name="Normal 7 4" xfId="835"/>
    <cellStyle name="Normal 7 5" xfId="836"/>
    <cellStyle name="Normal 7 6" xfId="837"/>
    <cellStyle name="Normal 7 7" xfId="838"/>
    <cellStyle name="Normal 7 8" xfId="839"/>
    <cellStyle name="Normal 7 9" xfId="840"/>
    <cellStyle name="Normal 8" xfId="841"/>
    <cellStyle name="Normal 8 2" xfId="842"/>
    <cellStyle name="Normal 8 3" xfId="843"/>
    <cellStyle name="Normal 8 4" xfId="844"/>
    <cellStyle name="Normal 8 5" xfId="845"/>
    <cellStyle name="Normal 8 6" xfId="846"/>
    <cellStyle name="Normal 8 7" xfId="847"/>
    <cellStyle name="Normal 8 8" xfId="848"/>
    <cellStyle name="Normal 8 9" xfId="849"/>
    <cellStyle name="Normal 9" xfId="850"/>
    <cellStyle name="Normal 9 2" xfId="851"/>
    <cellStyle name="Normal 9 2 2" xfId="1055"/>
    <cellStyle name="Normal 9 3" xfId="852"/>
    <cellStyle name="Normal 9 4" xfId="853"/>
    <cellStyle name="Normal 9 5" xfId="854"/>
    <cellStyle name="Normal 9 6" xfId="855"/>
    <cellStyle name="Normal 9 7" xfId="856"/>
    <cellStyle name="Normal 9 8" xfId="857"/>
    <cellStyle name="Normal 9 9" xfId="858"/>
    <cellStyle name="Normal_X tabela- naselenie mesecni primanja" xfId="1087"/>
    <cellStyle name="normální_List1" xfId="859"/>
    <cellStyle name="Note 10" xfId="860"/>
    <cellStyle name="Note 11" xfId="861"/>
    <cellStyle name="Note 12" xfId="862"/>
    <cellStyle name="Note 13" xfId="863"/>
    <cellStyle name="Note 14" xfId="864"/>
    <cellStyle name="Note 2" xfId="865"/>
    <cellStyle name="Note 2 2" xfId="866"/>
    <cellStyle name="Note 2 3" xfId="867"/>
    <cellStyle name="Note 2 4" xfId="868"/>
    <cellStyle name="Note 2 5" xfId="869"/>
    <cellStyle name="Note 3" xfId="870"/>
    <cellStyle name="Note 3 2" xfId="1056"/>
    <cellStyle name="Note 4" xfId="871"/>
    <cellStyle name="Note 5" xfId="872"/>
    <cellStyle name="Note 6" xfId="873"/>
    <cellStyle name="Note 7" xfId="874"/>
    <cellStyle name="Note 8" xfId="875"/>
    <cellStyle name="Note 9" xfId="876"/>
    <cellStyle name="Output 10" xfId="877"/>
    <cellStyle name="Output 11" xfId="878"/>
    <cellStyle name="Output 12" xfId="879"/>
    <cellStyle name="Output 13" xfId="880"/>
    <cellStyle name="Output 14" xfId="881"/>
    <cellStyle name="Output 2" xfId="882"/>
    <cellStyle name="Output 2 2" xfId="883"/>
    <cellStyle name="Output 2 3" xfId="884"/>
    <cellStyle name="Output 2 4" xfId="885"/>
    <cellStyle name="Output 2 5" xfId="886"/>
    <cellStyle name="Output 3" xfId="887"/>
    <cellStyle name="Output 3 2" xfId="1057"/>
    <cellStyle name="Output 4" xfId="888"/>
    <cellStyle name="Output 5" xfId="889"/>
    <cellStyle name="Output 6" xfId="890"/>
    <cellStyle name="Output 7" xfId="891"/>
    <cellStyle name="Output 8" xfId="892"/>
    <cellStyle name="Output 9" xfId="893"/>
    <cellStyle name="Percent" xfId="1082" builtinId="5"/>
    <cellStyle name="Percent 10" xfId="894"/>
    <cellStyle name="Percent 10 2" xfId="895"/>
    <cellStyle name="Percent 10 3" xfId="1058"/>
    <cellStyle name="Percent 11" xfId="896"/>
    <cellStyle name="Percent 12" xfId="897"/>
    <cellStyle name="Percent 12 2" xfId="1059"/>
    <cellStyle name="Percent 2" xfId="898"/>
    <cellStyle name="Percent 2 2" xfId="899"/>
    <cellStyle name="Percent 2 2 2" xfId="900"/>
    <cellStyle name="Percent 2 2 3" xfId="1060"/>
    <cellStyle name="Percent 2 3" xfId="901"/>
    <cellStyle name="Percent 2 4" xfId="902"/>
    <cellStyle name="Percent 2 5" xfId="903"/>
    <cellStyle name="Percent 2 6" xfId="904"/>
    <cellStyle name="Percent 2 6 2" xfId="905"/>
    <cellStyle name="Percent 2 7" xfId="906"/>
    <cellStyle name="Percent 2 7 2" xfId="1061"/>
    <cellStyle name="Percent 2 7 3" xfId="1062"/>
    <cellStyle name="Percent 2 8" xfId="1063"/>
    <cellStyle name="Percent 2 9" xfId="1089"/>
    <cellStyle name="Percent 3" xfId="907"/>
    <cellStyle name="Percent 3 2" xfId="908"/>
    <cellStyle name="Percent 3 2 2" xfId="1064"/>
    <cellStyle name="Percent 3 3" xfId="1092"/>
    <cellStyle name="Percent 4" xfId="909"/>
    <cellStyle name="Percent 4 2" xfId="910"/>
    <cellStyle name="Percent 4 3" xfId="1065"/>
    <cellStyle name="Percent 4 4" xfId="1066"/>
    <cellStyle name="Percent 5" xfId="911"/>
    <cellStyle name="Percent 5 2" xfId="1067"/>
    <cellStyle name="Percent 5 3" xfId="1068"/>
    <cellStyle name="Percent 6" xfId="912"/>
    <cellStyle name="Percent 6 2" xfId="1069"/>
    <cellStyle name="Percent 6 2 2" xfId="1070"/>
    <cellStyle name="Percent 6 3" xfId="1071"/>
    <cellStyle name="Percent 7" xfId="913"/>
    <cellStyle name="Percent 7 2" xfId="1072"/>
    <cellStyle name="Percent 8" xfId="914"/>
    <cellStyle name="Percent 8 2" xfId="1073"/>
    <cellStyle name="Percent 9" xfId="915"/>
    <cellStyle name="Percent 9 2" xfId="1074"/>
    <cellStyle name="percentage difference one decimal" xfId="916"/>
    <cellStyle name="percentage difference zero decimal" xfId="917"/>
    <cellStyle name="Style 1" xfId="918"/>
    <cellStyle name="Style 1 2" xfId="919"/>
    <cellStyle name="Style 1 3" xfId="920"/>
    <cellStyle name="Title 10" xfId="921"/>
    <cellStyle name="Title 11" xfId="922"/>
    <cellStyle name="Title 12" xfId="923"/>
    <cellStyle name="Title 13" xfId="924"/>
    <cellStyle name="Title 14" xfId="925"/>
    <cellStyle name="Title 2" xfId="926"/>
    <cellStyle name="Title 2 2" xfId="927"/>
    <cellStyle name="Title 2 3" xfId="928"/>
    <cellStyle name="Title 2 4" xfId="929"/>
    <cellStyle name="Title 2 5" xfId="930"/>
    <cellStyle name="Title 3" xfId="931"/>
    <cellStyle name="Title 3 2" xfId="1075"/>
    <cellStyle name="Title 4" xfId="932"/>
    <cellStyle name="Title 5" xfId="933"/>
    <cellStyle name="Title 6" xfId="934"/>
    <cellStyle name="Title 7" xfId="935"/>
    <cellStyle name="Title 8" xfId="936"/>
    <cellStyle name="Title 9" xfId="937"/>
    <cellStyle name="Total 10" xfId="938"/>
    <cellStyle name="Total 11" xfId="939"/>
    <cellStyle name="Total 12" xfId="940"/>
    <cellStyle name="Total 13" xfId="941"/>
    <cellStyle name="Total 14" xfId="942"/>
    <cellStyle name="Total 2" xfId="943"/>
    <cellStyle name="Total 2 2" xfId="944"/>
    <cellStyle name="Total 2 3" xfId="945"/>
    <cellStyle name="Total 2 4" xfId="946"/>
    <cellStyle name="Total 2 5" xfId="947"/>
    <cellStyle name="Total 3" xfId="948"/>
    <cellStyle name="Total 3 2" xfId="1076"/>
    <cellStyle name="Total 4" xfId="949"/>
    <cellStyle name="Total 5" xfId="950"/>
    <cellStyle name="Total 6" xfId="951"/>
    <cellStyle name="Total 7" xfId="952"/>
    <cellStyle name="Total 8" xfId="953"/>
    <cellStyle name="Total 9" xfId="954"/>
    <cellStyle name="Warning Text 10" xfId="955"/>
    <cellStyle name="Warning Text 11" xfId="956"/>
    <cellStyle name="Warning Text 12" xfId="957"/>
    <cellStyle name="Warning Text 13" xfId="958"/>
    <cellStyle name="Warning Text 14" xfId="959"/>
    <cellStyle name="Warning Text 2" xfId="960"/>
    <cellStyle name="Warning Text 2 2" xfId="961"/>
    <cellStyle name="Warning Text 2 3" xfId="962"/>
    <cellStyle name="Warning Text 2 4" xfId="963"/>
    <cellStyle name="Warning Text 2 5" xfId="964"/>
    <cellStyle name="Warning Text 3" xfId="965"/>
    <cellStyle name="Warning Text 3 2" xfId="1077"/>
    <cellStyle name="Warning Text 4" xfId="966"/>
    <cellStyle name="Warning Text 5" xfId="967"/>
    <cellStyle name="Warning Text 6" xfId="968"/>
    <cellStyle name="Warning Text 7" xfId="969"/>
    <cellStyle name="Warning Text 8" xfId="970"/>
    <cellStyle name="Warning Text 9" xfId="971"/>
    <cellStyle name="zero" xfId="972"/>
    <cellStyle name="Валута 2" xfId="1078"/>
    <cellStyle name="Запирка 2" xfId="1079"/>
    <cellStyle name="Процент 2" xfId="108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47" Type="http://schemas.openxmlformats.org/officeDocument/2006/relationships/externalLink" Target="externalLinks/externalLink11.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8.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externalLink" Target="externalLinks/externalLink12.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FrosinaC/AppData/Local/Microsoft/Windows/Temporary%20Internet%20Files/Content.Outlook/JPXNPJGA/Agregiranje%2031.3.201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backup\BankarskaRegulativa\NoraM\GODISNI_POLUGODISNI_KVARTALNI\KVARTALNA\profitabilnost%20mart%202013\Profitabilnost%20Q1%202012%20Grafikoni%20i%20tabeli%20%20MAK.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_nbm\backup\BankarskaRegulativa\NoraM\GODISNI_POLUGODISNI_KVARTALNI\KVARTALNA\profitabilnost%20mart%202013\Profitabilnost%20presmetki_31.03.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BankarskaRegulativa\EmilijaD\Izvestai\Kvartalni\2013\Aktivnosti\Aktivnosti%20grafikoni%20so%2031.03.20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Нето-пондерирана вредност"/>
      <sheetName val="Структура каматочувствителни"/>
      <sheetName val="Јаз средства обврски"/>
      <sheetName val="Рочност"/>
      <sheetName val="каматочувствителни с-ва и о-ски"/>
      <sheetName val="Анекс IRRBB"/>
      <sheetName val="АГРЕГИРАЊЕ ФИКСНА"/>
      <sheetName val="АГРЕГИРАЊЕ ВАРИЈАБИЛНА"/>
      <sheetName val="АГРЕГИРАЊЕ ПРИЛАГОДЛИВА"/>
      <sheetName val="АГРЕГИРАЊЕ ВКУПНО"/>
      <sheetName val="Прилагодлива АЛФА"/>
      <sheetName val="Прилагодлива ЦКБ"/>
      <sheetName val="Прилагодлива Еуростандард"/>
      <sheetName val="Прилагодлива Халк"/>
      <sheetName val="Прилагодлива Капитал"/>
      <sheetName val="Прилагодлива Комерцијална"/>
      <sheetName val="Прилагодлива НЛБ"/>
      <sheetName val="Прилагодлива Охридска"/>
      <sheetName val="Прилагодлива Поштенска"/>
      <sheetName val="Прилагодлива Прокредит"/>
      <sheetName val="Прилагодлива Шпаркасе"/>
      <sheetName val="Прилагодлива Стопанска БТ"/>
      <sheetName val="Прилагодлива Стопанска СК"/>
      <sheetName val="Прилагодлива ТТК"/>
      <sheetName val="Прилагодлива УНИ"/>
      <sheetName val="Варијабилна АЛФА"/>
      <sheetName val="Варијабилна ЦКБ"/>
      <sheetName val="Варијабилна Еуростандард"/>
      <sheetName val="Варијабилна Халк"/>
      <sheetName val="Варијабилна Капитал"/>
      <sheetName val="Варијабилна Комерцијална"/>
      <sheetName val="Варијабилна МБПР"/>
      <sheetName val="Варијабилна НЛБ"/>
      <sheetName val="Варијабилна Охридска"/>
      <sheetName val="Варијабилна Поштенска"/>
      <sheetName val="Варијабилна Прокредит"/>
      <sheetName val="Варијабилна Шпаркасе"/>
      <sheetName val="Варијабилна Стопанска БТ"/>
      <sheetName val="Варијабилна Стопанска СК"/>
      <sheetName val="Варијабилна ТТК"/>
      <sheetName val="Варијабилна УНИ"/>
      <sheetName val="Фиксна АЛФА"/>
      <sheetName val="Фиксна ЦКБ"/>
      <sheetName val="Фиксна Еуростандард"/>
      <sheetName val="Фиксна Халк"/>
      <sheetName val="Фиксна Капитал"/>
      <sheetName val="Фиксна Комерцијална"/>
      <sheetName val="Фиксна МБПР"/>
      <sheetName val="Фиксна НЛБ"/>
      <sheetName val="Фиксна Охридска"/>
      <sheetName val="Фиксна Поштенска"/>
      <sheetName val="Фиксна Прокредит"/>
      <sheetName val="Фиксна Шпаркасе"/>
      <sheetName val="Фиксна Стопанска БТ"/>
      <sheetName val="Фиксна Стопанска СК"/>
      <sheetName val="Фиксна ТТК"/>
      <sheetName val="Фиксна УНИ"/>
      <sheetName val="Агрегирање АЛФА"/>
      <sheetName val="Агрегирање ЦКБ"/>
      <sheetName val="Агрегирање Еуростандард"/>
      <sheetName val="Агрегирање Халк"/>
      <sheetName val="Агрегирање Капитал"/>
      <sheetName val="Агрегирање Комерцијална"/>
      <sheetName val="Агрегирање МБПР"/>
      <sheetName val="Агрегирање НЛБ Тутунска"/>
      <sheetName val="Агрегирање Охридска"/>
      <sheetName val="Агрегирање Поштенска"/>
      <sheetName val="Агрегирање Прокредит"/>
      <sheetName val="Агрегирање Шпаркасе"/>
      <sheetName val="Агрегирање Стопанска Битола"/>
      <sheetName val="Агрегирање Стопанска Скопје"/>
      <sheetName val="Агрегирање ТТК"/>
      <sheetName val="Агрегирање УНИ"/>
      <sheetName val="АГРЕГИРАЊЕ ВКУПНО - агрегирање"/>
      <sheetName val="АГРЕГИРАЊЕ ВКУПНО (за проверка)"/>
      <sheetName val="ПРОВЕРКА"/>
      <sheetName val="Големи банки ФИКСНА"/>
      <sheetName val="Големи банки ВАРИЈАБИЛНА"/>
      <sheetName val="Големи банки ПРИЛАГОДЛИВА"/>
      <sheetName val="ГОЛЕМИ БАНКИ ВКУПНО"/>
      <sheetName val="ГОЛЕМИ БАНКИ ВКУПНО (за провер)"/>
      <sheetName val="ПРОВЕРКА ГОЛЕМИ БАНКИ"/>
      <sheetName val="Средни банки ПРИЛАГОДЛИВА"/>
      <sheetName val="Средни банки ВАРИЈАБИЛНА"/>
      <sheetName val="Средни банки ФИКСНА"/>
      <sheetName val="СРЕДНИ БАНКИ ВКУПНО "/>
      <sheetName val="СРЕДНИ БАНКИ ВКУПНО (за проверк"/>
      <sheetName val="ПРОВЕРКА СРЕДНИ БАНКИ"/>
      <sheetName val="Мали банки ФИКСНА "/>
      <sheetName val="Мали банки ВАРИЈАБИЛНА"/>
      <sheetName val="Мали банки ПРИЛАГОДЛИВА"/>
      <sheetName val="МАЛИ БАНКИ ВКУПНО"/>
      <sheetName val="МАЛИ БАНКИ ВКУПНО (за проверка)"/>
      <sheetName val="ПРОВЕРКА МАЛИ БАНКИ"/>
    </sheetNames>
    <sheetDataSet>
      <sheetData sheetId="0"/>
      <sheetData sheetId="1"/>
      <sheetData sheetId="2"/>
      <sheetData sheetId="3"/>
      <sheetData sheetId="4"/>
      <sheetData sheetId="5"/>
      <sheetData sheetId="6">
        <row r="27">
          <cell r="Q27">
            <v>152982375.59999999</v>
          </cell>
        </row>
        <row r="41">
          <cell r="Q41">
            <v>88605110.699999973</v>
          </cell>
        </row>
        <row r="42">
          <cell r="Q42">
            <v>64377264.900000013</v>
          </cell>
        </row>
        <row r="52">
          <cell r="Q52">
            <v>241765.42000000004</v>
          </cell>
        </row>
        <row r="53">
          <cell r="Q53">
            <v>64619030.320000015</v>
          </cell>
        </row>
      </sheetData>
      <sheetData sheetId="7">
        <row r="27">
          <cell r="Q27">
            <v>31218523.419999998</v>
          </cell>
        </row>
        <row r="41">
          <cell r="Q41">
            <v>19546916.030000001</v>
          </cell>
        </row>
        <row r="42">
          <cell r="Q42">
            <v>11671607.389999997</v>
          </cell>
        </row>
        <row r="52">
          <cell r="Q52">
            <v>0</v>
          </cell>
        </row>
        <row r="53">
          <cell r="Q53">
            <v>11671607.389999997</v>
          </cell>
        </row>
      </sheetData>
      <sheetData sheetId="8">
        <row r="27">
          <cell r="Q27">
            <v>138473460.29999998</v>
          </cell>
        </row>
        <row r="41">
          <cell r="Q41">
            <v>193692531.68000001</v>
          </cell>
        </row>
        <row r="42">
          <cell r="Q42">
            <v>-55219071.38000001</v>
          </cell>
        </row>
        <row r="52">
          <cell r="Q52">
            <v>0</v>
          </cell>
        </row>
        <row r="53">
          <cell r="Q53">
            <v>-55219071.38000001</v>
          </cell>
        </row>
      </sheetData>
      <sheetData sheetId="9">
        <row r="59">
          <cell r="Q59">
            <v>1.3011771088566109E-2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27">
          <cell r="Q27">
            <v>105984752.63999997</v>
          </cell>
        </row>
        <row r="41">
          <cell r="Q41">
            <v>56864385.740000002</v>
          </cell>
        </row>
        <row r="42">
          <cell r="Q42">
            <v>49120366.899999999</v>
          </cell>
        </row>
        <row r="52">
          <cell r="Q52">
            <v>241765.42000000004</v>
          </cell>
        </row>
        <row r="53">
          <cell r="Q53">
            <v>49362132.32</v>
          </cell>
        </row>
      </sheetData>
      <sheetData sheetId="77">
        <row r="27">
          <cell r="Q27">
            <v>23507516.390000004</v>
          </cell>
        </row>
        <row r="41">
          <cell r="Q41">
            <v>12165011.32</v>
          </cell>
        </row>
        <row r="42">
          <cell r="Q42">
            <v>11342505.07</v>
          </cell>
        </row>
        <row r="52">
          <cell r="Q52">
            <v>0</v>
          </cell>
        </row>
        <row r="53">
          <cell r="Q53">
            <v>11342505.07</v>
          </cell>
        </row>
      </sheetData>
      <sheetData sheetId="78">
        <row r="27">
          <cell r="Q27">
            <v>95842274.269999996</v>
          </cell>
        </row>
        <row r="41">
          <cell r="Q41">
            <v>143634512.41</v>
          </cell>
        </row>
        <row r="42">
          <cell r="Q42">
            <v>-47792238.140000001</v>
          </cell>
        </row>
        <row r="52">
          <cell r="Q52">
            <v>0</v>
          </cell>
        </row>
        <row r="53">
          <cell r="Q53">
            <v>-47792238.140000001</v>
          </cell>
        </row>
      </sheetData>
      <sheetData sheetId="79">
        <row r="59">
          <cell r="Q59">
            <v>2.5191741427386879E-2</v>
          </cell>
        </row>
      </sheetData>
      <sheetData sheetId="80"/>
      <sheetData sheetId="81"/>
      <sheetData sheetId="82">
        <row r="27">
          <cell r="Q27">
            <v>35601020.62999998</v>
          </cell>
        </row>
        <row r="41">
          <cell r="Q41">
            <v>42526639.289999999</v>
          </cell>
        </row>
        <row r="42">
          <cell r="Q42">
            <v>-6925618.6600000001</v>
          </cell>
        </row>
        <row r="52">
          <cell r="Q52">
            <v>0</v>
          </cell>
        </row>
        <row r="53">
          <cell r="Q53">
            <v>-6925618.6600000001</v>
          </cell>
        </row>
      </sheetData>
      <sheetData sheetId="83">
        <row r="27">
          <cell r="Q27">
            <v>7316020.8600000003</v>
          </cell>
        </row>
        <row r="41">
          <cell r="Q41">
            <v>7073828.21</v>
          </cell>
        </row>
        <row r="42">
          <cell r="Q42">
            <v>242192.65000000017</v>
          </cell>
        </row>
        <row r="52">
          <cell r="Q52">
            <v>0</v>
          </cell>
        </row>
        <row r="53">
          <cell r="Q53">
            <v>242192.65000000017</v>
          </cell>
        </row>
      </sheetData>
      <sheetData sheetId="84">
        <row r="27">
          <cell r="Q27">
            <v>42698986.459999986</v>
          </cell>
        </row>
        <row r="41">
          <cell r="Q41">
            <v>27513585.389999997</v>
          </cell>
        </row>
        <row r="42">
          <cell r="Q42">
            <v>15185401.069999998</v>
          </cell>
        </row>
        <row r="52">
          <cell r="Q52">
            <v>0</v>
          </cell>
        </row>
        <row r="53">
          <cell r="Q53">
            <v>15185401.069999998</v>
          </cell>
        </row>
      </sheetData>
      <sheetData sheetId="85">
        <row r="59">
          <cell r="Q59">
            <v>-7.2358221078948704E-3</v>
          </cell>
        </row>
      </sheetData>
      <sheetData sheetId="86"/>
      <sheetData sheetId="87"/>
      <sheetData sheetId="88">
        <row r="27">
          <cell r="Q27">
            <v>4298636.5</v>
          </cell>
        </row>
        <row r="41">
          <cell r="Q41">
            <v>4227139.57</v>
          </cell>
        </row>
        <row r="42">
          <cell r="Q42">
            <v>71496.929999999731</v>
          </cell>
        </row>
        <row r="52">
          <cell r="Q52">
            <v>0</v>
          </cell>
        </row>
        <row r="53">
          <cell r="Q53">
            <v>71496.929999999731</v>
          </cell>
        </row>
      </sheetData>
      <sheetData sheetId="89">
        <row r="27">
          <cell r="Q27">
            <v>394986.17000000004</v>
          </cell>
        </row>
        <row r="41">
          <cell r="Q41">
            <v>308076.5</v>
          </cell>
        </row>
        <row r="42">
          <cell r="Q42">
            <v>86909.670000000042</v>
          </cell>
        </row>
        <row r="52">
          <cell r="Q52">
            <v>0</v>
          </cell>
        </row>
        <row r="53">
          <cell r="Q53">
            <v>86909.670000000042</v>
          </cell>
        </row>
      </sheetData>
      <sheetData sheetId="90">
        <row r="27">
          <cell r="Q27">
            <v>7030165.4000000004</v>
          </cell>
        </row>
        <row r="41">
          <cell r="Q41">
            <v>7531379.9800000004</v>
          </cell>
        </row>
        <row r="42">
          <cell r="Q42">
            <v>-501214.57999999961</v>
          </cell>
        </row>
        <row r="52">
          <cell r="Q52">
            <v>0</v>
          </cell>
        </row>
        <row r="53">
          <cell r="Q53">
            <v>-501214.57999999961</v>
          </cell>
        </row>
      </sheetData>
      <sheetData sheetId="91">
        <row r="59">
          <cell r="Q59">
            <v>-1.5583155542212892E-2</v>
          </cell>
        </row>
      </sheetData>
      <sheetData sheetId="92"/>
      <sheetData sheetId="93"/>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kn bifo 31.03.2012"/>
      <sheetName val="Показатели за текст кратка"/>
      <sheetName val="Показатели "/>
      <sheetName val="Компоненти профитабилност"/>
      <sheetName val="Структура на приходи и расходи"/>
      <sheetName val="Структура оперативни трошоци"/>
      <sheetName val="Добивка пред исправка"/>
      <sheetName val="Секторска структура - камати"/>
      <sheetName val="Каматни стапки"/>
      <sheetName val="Декомпозиција ROAE"/>
      <sheetName val="Каматна маргина"/>
      <sheetName val="Биланс на успех - АНЕКС A3"/>
      <sheetName val="Sheet1"/>
    </sheetNames>
    <sheetDataSet>
      <sheetData sheetId="0">
        <row r="3857">
          <cell r="W3857">
            <v>2700995</v>
          </cell>
          <cell r="Y3857">
            <v>1762780</v>
          </cell>
          <cell r="Z3857">
            <v>822689</v>
          </cell>
          <cell r="AA3857">
            <v>115526</v>
          </cell>
        </row>
        <row r="3865">
          <cell r="W3865">
            <v>-984063</v>
          </cell>
          <cell r="Y3865">
            <v>-515237</v>
          </cell>
          <cell r="Z3865">
            <v>-338212</v>
          </cell>
          <cell r="AA3865">
            <v>-130614</v>
          </cell>
        </row>
        <row r="3868">
          <cell r="W3868">
            <v>-1673591</v>
          </cell>
          <cell r="Y3868">
            <v>-1314196</v>
          </cell>
          <cell r="Z3868">
            <v>-311568</v>
          </cell>
          <cell r="AA3868">
            <v>-47827</v>
          </cell>
        </row>
        <row r="3873">
          <cell r="W3873">
            <v>-229868</v>
          </cell>
          <cell r="Y3873">
            <v>8760</v>
          </cell>
          <cell r="Z3873">
            <v>-41106</v>
          </cell>
          <cell r="AA3873">
            <v>-197522</v>
          </cell>
        </row>
        <row r="3874">
          <cell r="W3874">
            <v>-2845638</v>
          </cell>
          <cell r="Y3874">
            <v>-1519841</v>
          </cell>
          <cell r="Z3874">
            <v>-963113</v>
          </cell>
          <cell r="AA3874">
            <v>-362684</v>
          </cell>
        </row>
        <row r="3875">
          <cell r="W3875">
            <v>4028997</v>
          </cell>
          <cell r="Y3875">
            <v>2715751</v>
          </cell>
          <cell r="Z3875">
            <v>1130248</v>
          </cell>
          <cell r="AA3875">
            <v>182998</v>
          </cell>
        </row>
        <row r="3876">
          <cell r="W3876">
            <v>-2582271</v>
          </cell>
          <cell r="Y3876">
            <v>-1390209</v>
          </cell>
          <cell r="Z3876">
            <v>-859596</v>
          </cell>
          <cell r="AA3876">
            <v>-332466</v>
          </cell>
        </row>
        <row r="3877">
          <cell r="W3877">
            <v>1328002</v>
          </cell>
          <cell r="Y3877">
            <v>952971</v>
          </cell>
          <cell r="Z3877">
            <v>307559</v>
          </cell>
          <cell r="AA3877">
            <v>67472</v>
          </cell>
        </row>
        <row r="3886">
          <cell r="W3886">
            <v>333504866.5</v>
          </cell>
          <cell r="Y3886">
            <v>212385433.5</v>
          </cell>
          <cell r="Z3886">
            <v>100317551</v>
          </cell>
          <cell r="AA3886">
            <v>20801882</v>
          </cell>
        </row>
        <row r="3891">
          <cell r="W3891">
            <v>-2.7569972505933431E-3</v>
          </cell>
          <cell r="Y3891">
            <v>1.6498306603498776E-4</v>
          </cell>
          <cell r="Z3891">
            <v>-1.6390352272455295E-3</v>
          </cell>
          <cell r="AA3891">
            <v>-3.7981563398927075E-2</v>
          </cell>
        </row>
        <row r="3892">
          <cell r="W3892">
            <v>-2.4552922920219985E-2</v>
          </cell>
          <cell r="Y3892">
            <v>1.6235408229934155E-3</v>
          </cell>
          <cell r="Z3892">
            <v>-1.4361871129318988E-2</v>
          </cell>
          <cell r="AA3892">
            <v>-0.17885525690431733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KNBIFO_31.03.2013"/>
      <sheetName val="31.03.2012"/>
      <sheetName val="Aneks 3"/>
      <sheetName val="BU"/>
      <sheetName val="компоненти"/>
      <sheetName val="структура вк.приходи"/>
      <sheetName val="користење на вк.приходи"/>
      <sheetName val="секторска структура -камати"/>
      <sheetName val="ОТ структура"/>
      <sheetName val="добивка пред исправка"/>
      <sheetName val="Показатели"/>
      <sheetName val="Анекс показатели"/>
      <sheetName val="март 2013"/>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1">
          <cell r="D11">
            <v>3.2223142967073931E-2</v>
          </cell>
          <cell r="G11">
            <v>3.1832395899197091E-2</v>
          </cell>
          <cell r="I11">
            <v>3.3842300070621334E-2</v>
          </cell>
          <cell r="K11">
            <v>2.8170016910147359E-2</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FI i rast "/>
      <sheetName val="BDP po zemji"/>
      <sheetName val="KNBIFO_31.03.2013"/>
      <sheetName val="KNBIFO_31.12.2012"/>
      <sheetName val="Knbifo 30.09.2012"/>
      <sheetName val="KNBIFO_30.06.2012"/>
      <sheetName val="KNBIFO_30.06.2012 krediti"/>
      <sheetName val="Движење актива"/>
      <sheetName val="Структура на актива и пасив (2)"/>
      <sheetName val="Структура на актива и пасивa"/>
      <sheetName val="нерезиденти"/>
      <sheetName val="portfolio na hartii od vrednost"/>
      <sheetName val="заеми"/>
      <sheetName val="plasmani"/>
      <sheetName val="portfolio na hartii "/>
      <sheetName val="portfolio godishno"/>
      <sheetName val="Кнбифо 31.03.2011"/>
      <sheetName val="Кн бифо 30.06.2011"/>
      <sheetName val="Knbifo 30.06.2011 средено"/>
      <sheetName val="Knbifo 30.09.2011"/>
      <sheetName val="kn bifo 31.03.2010"/>
      <sheetName val="Анекс бр.4"/>
      <sheetName val="А2 А"/>
      <sheetName val="А2 П"/>
      <sheetName val="KNBIFO_po zavrsna_31.12.2010"/>
      <sheetName val="Кнбифо 31.12.2011"/>
      <sheetName val="kn bifo 31.03.2012"/>
      <sheetName val="Анекс 4"/>
      <sheetName val="Анекс актива"/>
      <sheetName val="Анекс пасива"/>
      <sheetName val="Кнбифо 30.06.2010"/>
      <sheetName val="kn bifo 30.09.2010"/>
      <sheetName val="рочна структура А и П "/>
    </sheetNames>
    <sheetDataSet>
      <sheetData sheetId="0"/>
      <sheetData sheetId="1"/>
      <sheetData sheetId="2">
        <row r="3600">
          <cell r="X3600">
            <v>246110403</v>
          </cell>
          <cell r="Y3600">
            <v>95105787</v>
          </cell>
          <cell r="Z3600">
            <v>14435365</v>
          </cell>
        </row>
        <row r="3615">
          <cell r="X3615">
            <v>159186622</v>
          </cell>
          <cell r="Y3615">
            <v>49253487</v>
          </cell>
          <cell r="Z3615">
            <v>8966921</v>
          </cell>
        </row>
        <row r="4000">
          <cell r="X4000">
            <v>189318478</v>
          </cell>
          <cell r="Y4000">
            <v>48710221</v>
          </cell>
          <cell r="Z4000">
            <v>10299037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2:R520"/>
  <sheetViews>
    <sheetView tabSelected="1" topLeftCell="B1" zoomScale="90" zoomScaleNormal="90" workbookViewId="0">
      <selection activeCell="B1" sqref="B1"/>
    </sheetView>
  </sheetViews>
  <sheetFormatPr defaultRowHeight="12.75"/>
  <cols>
    <col min="1" max="1" width="5.28515625" style="1" hidden="1" customWidth="1"/>
    <col min="2" max="2" width="1.42578125" style="2" customWidth="1"/>
    <col min="3" max="3" width="2.140625" style="2" customWidth="1"/>
    <col min="4" max="4" width="2.42578125" style="2" customWidth="1"/>
    <col min="5" max="5" width="59.42578125" style="1771" customWidth="1"/>
    <col min="6" max="6" width="13.140625" style="2" customWidth="1"/>
    <col min="7" max="7" width="14.7109375" style="2" customWidth="1"/>
    <col min="8" max="8" width="11.42578125" style="2" customWidth="1"/>
    <col min="9" max="9" width="12.140625" style="2" customWidth="1"/>
    <col min="10" max="10" width="13" style="3" customWidth="1"/>
    <col min="11" max="11" width="13.140625" style="3" customWidth="1"/>
    <col min="12" max="12" width="11.28515625" style="3" customWidth="1"/>
    <col min="13" max="13" width="14.28515625" style="3" customWidth="1"/>
    <col min="14" max="14" width="7.140625" style="3" customWidth="1"/>
    <col min="15" max="18" width="9.140625" style="3"/>
    <col min="19" max="241" width="9.140625" style="2"/>
    <col min="242" max="242" width="0" style="2" hidden="1" customWidth="1"/>
    <col min="243" max="243" width="1.42578125" style="2" customWidth="1"/>
    <col min="244" max="244" width="2.140625" style="2" customWidth="1"/>
    <col min="245" max="245" width="2.42578125" style="2" customWidth="1"/>
    <col min="246" max="246" width="59.42578125" style="2" customWidth="1"/>
    <col min="247" max="247" width="13.42578125" style="2" customWidth="1"/>
    <col min="248" max="248" width="11.28515625" style="2" customWidth="1"/>
    <col min="249" max="249" width="11.140625" style="2" customWidth="1"/>
    <col min="250" max="250" width="11.28515625" style="2" customWidth="1"/>
    <col min="251" max="251" width="13" style="2" customWidth="1"/>
    <col min="252" max="252" width="13.140625" style="2" customWidth="1"/>
    <col min="253" max="253" width="11.85546875" style="2" customWidth="1"/>
    <col min="254" max="254" width="12.85546875" style="2" customWidth="1"/>
    <col min="255" max="255" width="7.140625" style="2" customWidth="1"/>
    <col min="256" max="497" width="9.140625" style="2"/>
    <col min="498" max="498" width="0" style="2" hidden="1" customWidth="1"/>
    <col min="499" max="499" width="1.42578125" style="2" customWidth="1"/>
    <col min="500" max="500" width="2.140625" style="2" customWidth="1"/>
    <col min="501" max="501" width="2.42578125" style="2" customWidth="1"/>
    <col min="502" max="502" width="59.42578125" style="2" customWidth="1"/>
    <col min="503" max="503" width="13.42578125" style="2" customWidth="1"/>
    <col min="504" max="504" width="11.28515625" style="2" customWidth="1"/>
    <col min="505" max="505" width="11.140625" style="2" customWidth="1"/>
    <col min="506" max="506" width="11.28515625" style="2" customWidth="1"/>
    <col min="507" max="507" width="13" style="2" customWidth="1"/>
    <col min="508" max="508" width="13.140625" style="2" customWidth="1"/>
    <col min="509" max="509" width="11.85546875" style="2" customWidth="1"/>
    <col min="510" max="510" width="12.85546875" style="2" customWidth="1"/>
    <col min="511" max="511" width="7.140625" style="2" customWidth="1"/>
    <col min="512" max="753" width="9.140625" style="2"/>
    <col min="754" max="754" width="0" style="2" hidden="1" customWidth="1"/>
    <col min="755" max="755" width="1.42578125" style="2" customWidth="1"/>
    <col min="756" max="756" width="2.140625" style="2" customWidth="1"/>
    <col min="757" max="757" width="2.42578125" style="2" customWidth="1"/>
    <col min="758" max="758" width="59.42578125" style="2" customWidth="1"/>
    <col min="759" max="759" width="13.42578125" style="2" customWidth="1"/>
    <col min="760" max="760" width="11.28515625" style="2" customWidth="1"/>
    <col min="761" max="761" width="11.140625" style="2" customWidth="1"/>
    <col min="762" max="762" width="11.28515625" style="2" customWidth="1"/>
    <col min="763" max="763" width="13" style="2" customWidth="1"/>
    <col min="764" max="764" width="13.140625" style="2" customWidth="1"/>
    <col min="765" max="765" width="11.85546875" style="2" customWidth="1"/>
    <col min="766" max="766" width="12.85546875" style="2" customWidth="1"/>
    <col min="767" max="767" width="7.140625" style="2" customWidth="1"/>
    <col min="768" max="1009" width="9.140625" style="2"/>
    <col min="1010" max="1010" width="0" style="2" hidden="1" customWidth="1"/>
    <col min="1011" max="1011" width="1.42578125" style="2" customWidth="1"/>
    <col min="1012" max="1012" width="2.140625" style="2" customWidth="1"/>
    <col min="1013" max="1013" width="2.42578125" style="2" customWidth="1"/>
    <col min="1014" max="1014" width="59.42578125" style="2" customWidth="1"/>
    <col min="1015" max="1015" width="13.42578125" style="2" customWidth="1"/>
    <col min="1016" max="1016" width="11.28515625" style="2" customWidth="1"/>
    <col min="1017" max="1017" width="11.140625" style="2" customWidth="1"/>
    <col min="1018" max="1018" width="11.28515625" style="2" customWidth="1"/>
    <col min="1019" max="1019" width="13" style="2" customWidth="1"/>
    <col min="1020" max="1020" width="13.140625" style="2" customWidth="1"/>
    <col min="1021" max="1021" width="11.85546875" style="2" customWidth="1"/>
    <col min="1022" max="1022" width="12.85546875" style="2" customWidth="1"/>
    <col min="1023" max="1023" width="7.140625" style="2" customWidth="1"/>
    <col min="1024" max="1265" width="9.140625" style="2"/>
    <col min="1266" max="1266" width="0" style="2" hidden="1" customWidth="1"/>
    <col min="1267" max="1267" width="1.42578125" style="2" customWidth="1"/>
    <col min="1268" max="1268" width="2.140625" style="2" customWidth="1"/>
    <col min="1269" max="1269" width="2.42578125" style="2" customWidth="1"/>
    <col min="1270" max="1270" width="59.42578125" style="2" customWidth="1"/>
    <col min="1271" max="1271" width="13.42578125" style="2" customWidth="1"/>
    <col min="1272" max="1272" width="11.28515625" style="2" customWidth="1"/>
    <col min="1273" max="1273" width="11.140625" style="2" customWidth="1"/>
    <col min="1274" max="1274" width="11.28515625" style="2" customWidth="1"/>
    <col min="1275" max="1275" width="13" style="2" customWidth="1"/>
    <col min="1276" max="1276" width="13.140625" style="2" customWidth="1"/>
    <col min="1277" max="1277" width="11.85546875" style="2" customWidth="1"/>
    <col min="1278" max="1278" width="12.85546875" style="2" customWidth="1"/>
    <col min="1279" max="1279" width="7.140625" style="2" customWidth="1"/>
    <col min="1280" max="1521" width="9.140625" style="2"/>
    <col min="1522" max="1522" width="0" style="2" hidden="1" customWidth="1"/>
    <col min="1523" max="1523" width="1.42578125" style="2" customWidth="1"/>
    <col min="1524" max="1524" width="2.140625" style="2" customWidth="1"/>
    <col min="1525" max="1525" width="2.42578125" style="2" customWidth="1"/>
    <col min="1526" max="1526" width="59.42578125" style="2" customWidth="1"/>
    <col min="1527" max="1527" width="13.42578125" style="2" customWidth="1"/>
    <col min="1528" max="1528" width="11.28515625" style="2" customWidth="1"/>
    <col min="1529" max="1529" width="11.140625" style="2" customWidth="1"/>
    <col min="1530" max="1530" width="11.28515625" style="2" customWidth="1"/>
    <col min="1531" max="1531" width="13" style="2" customWidth="1"/>
    <col min="1532" max="1532" width="13.140625" style="2" customWidth="1"/>
    <col min="1533" max="1533" width="11.85546875" style="2" customWidth="1"/>
    <col min="1534" max="1534" width="12.85546875" style="2" customWidth="1"/>
    <col min="1535" max="1535" width="7.140625" style="2" customWidth="1"/>
    <col min="1536" max="1777" width="9.140625" style="2"/>
    <col min="1778" max="1778" width="0" style="2" hidden="1" customWidth="1"/>
    <col min="1779" max="1779" width="1.42578125" style="2" customWidth="1"/>
    <col min="1780" max="1780" width="2.140625" style="2" customWidth="1"/>
    <col min="1781" max="1781" width="2.42578125" style="2" customWidth="1"/>
    <col min="1782" max="1782" width="59.42578125" style="2" customWidth="1"/>
    <col min="1783" max="1783" width="13.42578125" style="2" customWidth="1"/>
    <col min="1784" max="1784" width="11.28515625" style="2" customWidth="1"/>
    <col min="1785" max="1785" width="11.140625" style="2" customWidth="1"/>
    <col min="1786" max="1786" width="11.28515625" style="2" customWidth="1"/>
    <col min="1787" max="1787" width="13" style="2" customWidth="1"/>
    <col min="1788" max="1788" width="13.140625" style="2" customWidth="1"/>
    <col min="1789" max="1789" width="11.85546875" style="2" customWidth="1"/>
    <col min="1790" max="1790" width="12.85546875" style="2" customWidth="1"/>
    <col min="1791" max="1791" width="7.140625" style="2" customWidth="1"/>
    <col min="1792" max="2033" width="9.140625" style="2"/>
    <col min="2034" max="2034" width="0" style="2" hidden="1" customWidth="1"/>
    <col min="2035" max="2035" width="1.42578125" style="2" customWidth="1"/>
    <col min="2036" max="2036" width="2.140625" style="2" customWidth="1"/>
    <col min="2037" max="2037" width="2.42578125" style="2" customWidth="1"/>
    <col min="2038" max="2038" width="59.42578125" style="2" customWidth="1"/>
    <col min="2039" max="2039" width="13.42578125" style="2" customWidth="1"/>
    <col min="2040" max="2040" width="11.28515625" style="2" customWidth="1"/>
    <col min="2041" max="2041" width="11.140625" style="2" customWidth="1"/>
    <col min="2042" max="2042" width="11.28515625" style="2" customWidth="1"/>
    <col min="2043" max="2043" width="13" style="2" customWidth="1"/>
    <col min="2044" max="2044" width="13.140625" style="2" customWidth="1"/>
    <col min="2045" max="2045" width="11.85546875" style="2" customWidth="1"/>
    <col min="2046" max="2046" width="12.85546875" style="2" customWidth="1"/>
    <col min="2047" max="2047" width="7.140625" style="2" customWidth="1"/>
    <col min="2048" max="2289" width="9.140625" style="2"/>
    <col min="2290" max="2290" width="0" style="2" hidden="1" customWidth="1"/>
    <col min="2291" max="2291" width="1.42578125" style="2" customWidth="1"/>
    <col min="2292" max="2292" width="2.140625" style="2" customWidth="1"/>
    <col min="2293" max="2293" width="2.42578125" style="2" customWidth="1"/>
    <col min="2294" max="2294" width="59.42578125" style="2" customWidth="1"/>
    <col min="2295" max="2295" width="13.42578125" style="2" customWidth="1"/>
    <col min="2296" max="2296" width="11.28515625" style="2" customWidth="1"/>
    <col min="2297" max="2297" width="11.140625" style="2" customWidth="1"/>
    <col min="2298" max="2298" width="11.28515625" style="2" customWidth="1"/>
    <col min="2299" max="2299" width="13" style="2" customWidth="1"/>
    <col min="2300" max="2300" width="13.140625" style="2" customWidth="1"/>
    <col min="2301" max="2301" width="11.85546875" style="2" customWidth="1"/>
    <col min="2302" max="2302" width="12.85546875" style="2" customWidth="1"/>
    <col min="2303" max="2303" width="7.140625" style="2" customWidth="1"/>
    <col min="2304" max="2545" width="9.140625" style="2"/>
    <col min="2546" max="2546" width="0" style="2" hidden="1" customWidth="1"/>
    <col min="2547" max="2547" width="1.42578125" style="2" customWidth="1"/>
    <col min="2548" max="2548" width="2.140625" style="2" customWidth="1"/>
    <col min="2549" max="2549" width="2.42578125" style="2" customWidth="1"/>
    <col min="2550" max="2550" width="59.42578125" style="2" customWidth="1"/>
    <col min="2551" max="2551" width="13.42578125" style="2" customWidth="1"/>
    <col min="2552" max="2552" width="11.28515625" style="2" customWidth="1"/>
    <col min="2553" max="2553" width="11.140625" style="2" customWidth="1"/>
    <col min="2554" max="2554" width="11.28515625" style="2" customWidth="1"/>
    <col min="2555" max="2555" width="13" style="2" customWidth="1"/>
    <col min="2556" max="2556" width="13.140625" style="2" customWidth="1"/>
    <col min="2557" max="2557" width="11.85546875" style="2" customWidth="1"/>
    <col min="2558" max="2558" width="12.85546875" style="2" customWidth="1"/>
    <col min="2559" max="2559" width="7.140625" style="2" customWidth="1"/>
    <col min="2560" max="2801" width="9.140625" style="2"/>
    <col min="2802" max="2802" width="0" style="2" hidden="1" customWidth="1"/>
    <col min="2803" max="2803" width="1.42578125" style="2" customWidth="1"/>
    <col min="2804" max="2804" width="2.140625" style="2" customWidth="1"/>
    <col min="2805" max="2805" width="2.42578125" style="2" customWidth="1"/>
    <col min="2806" max="2806" width="59.42578125" style="2" customWidth="1"/>
    <col min="2807" max="2807" width="13.42578125" style="2" customWidth="1"/>
    <col min="2808" max="2808" width="11.28515625" style="2" customWidth="1"/>
    <col min="2809" max="2809" width="11.140625" style="2" customWidth="1"/>
    <col min="2810" max="2810" width="11.28515625" style="2" customWidth="1"/>
    <col min="2811" max="2811" width="13" style="2" customWidth="1"/>
    <col min="2812" max="2812" width="13.140625" style="2" customWidth="1"/>
    <col min="2813" max="2813" width="11.85546875" style="2" customWidth="1"/>
    <col min="2814" max="2814" width="12.85546875" style="2" customWidth="1"/>
    <col min="2815" max="2815" width="7.140625" style="2" customWidth="1"/>
    <col min="2816" max="3057" width="9.140625" style="2"/>
    <col min="3058" max="3058" width="0" style="2" hidden="1" customWidth="1"/>
    <col min="3059" max="3059" width="1.42578125" style="2" customWidth="1"/>
    <col min="3060" max="3060" width="2.140625" style="2" customWidth="1"/>
    <col min="3061" max="3061" width="2.42578125" style="2" customWidth="1"/>
    <col min="3062" max="3062" width="59.42578125" style="2" customWidth="1"/>
    <col min="3063" max="3063" width="13.42578125" style="2" customWidth="1"/>
    <col min="3064" max="3064" width="11.28515625" style="2" customWidth="1"/>
    <col min="3065" max="3065" width="11.140625" style="2" customWidth="1"/>
    <col min="3066" max="3066" width="11.28515625" style="2" customWidth="1"/>
    <col min="3067" max="3067" width="13" style="2" customWidth="1"/>
    <col min="3068" max="3068" width="13.140625" style="2" customWidth="1"/>
    <col min="3069" max="3069" width="11.85546875" style="2" customWidth="1"/>
    <col min="3070" max="3070" width="12.85546875" style="2" customWidth="1"/>
    <col min="3071" max="3071" width="7.140625" style="2" customWidth="1"/>
    <col min="3072" max="3313" width="9.140625" style="2"/>
    <col min="3314" max="3314" width="0" style="2" hidden="1" customWidth="1"/>
    <col min="3315" max="3315" width="1.42578125" style="2" customWidth="1"/>
    <col min="3316" max="3316" width="2.140625" style="2" customWidth="1"/>
    <col min="3317" max="3317" width="2.42578125" style="2" customWidth="1"/>
    <col min="3318" max="3318" width="59.42578125" style="2" customWidth="1"/>
    <col min="3319" max="3319" width="13.42578125" style="2" customWidth="1"/>
    <col min="3320" max="3320" width="11.28515625" style="2" customWidth="1"/>
    <col min="3321" max="3321" width="11.140625" style="2" customWidth="1"/>
    <col min="3322" max="3322" width="11.28515625" style="2" customWidth="1"/>
    <col min="3323" max="3323" width="13" style="2" customWidth="1"/>
    <col min="3324" max="3324" width="13.140625" style="2" customWidth="1"/>
    <col min="3325" max="3325" width="11.85546875" style="2" customWidth="1"/>
    <col min="3326" max="3326" width="12.85546875" style="2" customWidth="1"/>
    <col min="3327" max="3327" width="7.140625" style="2" customWidth="1"/>
    <col min="3328" max="3569" width="9.140625" style="2"/>
    <col min="3570" max="3570" width="0" style="2" hidden="1" customWidth="1"/>
    <col min="3571" max="3571" width="1.42578125" style="2" customWidth="1"/>
    <col min="3572" max="3572" width="2.140625" style="2" customWidth="1"/>
    <col min="3573" max="3573" width="2.42578125" style="2" customWidth="1"/>
    <col min="3574" max="3574" width="59.42578125" style="2" customWidth="1"/>
    <col min="3575" max="3575" width="13.42578125" style="2" customWidth="1"/>
    <col min="3576" max="3576" width="11.28515625" style="2" customWidth="1"/>
    <col min="3577" max="3577" width="11.140625" style="2" customWidth="1"/>
    <col min="3578" max="3578" width="11.28515625" style="2" customWidth="1"/>
    <col min="3579" max="3579" width="13" style="2" customWidth="1"/>
    <col min="3580" max="3580" width="13.140625" style="2" customWidth="1"/>
    <col min="3581" max="3581" width="11.85546875" style="2" customWidth="1"/>
    <col min="3582" max="3582" width="12.85546875" style="2" customWidth="1"/>
    <col min="3583" max="3583" width="7.140625" style="2" customWidth="1"/>
    <col min="3584" max="3825" width="9.140625" style="2"/>
    <col min="3826" max="3826" width="0" style="2" hidden="1" customWidth="1"/>
    <col min="3827" max="3827" width="1.42578125" style="2" customWidth="1"/>
    <col min="3828" max="3828" width="2.140625" style="2" customWidth="1"/>
    <col min="3829" max="3829" width="2.42578125" style="2" customWidth="1"/>
    <col min="3830" max="3830" width="59.42578125" style="2" customWidth="1"/>
    <col min="3831" max="3831" width="13.42578125" style="2" customWidth="1"/>
    <col min="3832" max="3832" width="11.28515625" style="2" customWidth="1"/>
    <col min="3833" max="3833" width="11.140625" style="2" customWidth="1"/>
    <col min="3834" max="3834" width="11.28515625" style="2" customWidth="1"/>
    <col min="3835" max="3835" width="13" style="2" customWidth="1"/>
    <col min="3836" max="3836" width="13.140625" style="2" customWidth="1"/>
    <col min="3837" max="3837" width="11.85546875" style="2" customWidth="1"/>
    <col min="3838" max="3838" width="12.85546875" style="2" customWidth="1"/>
    <col min="3839" max="3839" width="7.140625" style="2" customWidth="1"/>
    <col min="3840" max="4081" width="9.140625" style="2"/>
    <col min="4082" max="4082" width="0" style="2" hidden="1" customWidth="1"/>
    <col min="4083" max="4083" width="1.42578125" style="2" customWidth="1"/>
    <col min="4084" max="4084" width="2.140625" style="2" customWidth="1"/>
    <col min="4085" max="4085" width="2.42578125" style="2" customWidth="1"/>
    <col min="4086" max="4086" width="59.42578125" style="2" customWidth="1"/>
    <col min="4087" max="4087" width="13.42578125" style="2" customWidth="1"/>
    <col min="4088" max="4088" width="11.28515625" style="2" customWidth="1"/>
    <col min="4089" max="4089" width="11.140625" style="2" customWidth="1"/>
    <col min="4090" max="4090" width="11.28515625" style="2" customWidth="1"/>
    <col min="4091" max="4091" width="13" style="2" customWidth="1"/>
    <col min="4092" max="4092" width="13.140625" style="2" customWidth="1"/>
    <col min="4093" max="4093" width="11.85546875" style="2" customWidth="1"/>
    <col min="4094" max="4094" width="12.85546875" style="2" customWidth="1"/>
    <col min="4095" max="4095" width="7.140625" style="2" customWidth="1"/>
    <col min="4096" max="4337" width="9.140625" style="2"/>
    <col min="4338" max="4338" width="0" style="2" hidden="1" customWidth="1"/>
    <col min="4339" max="4339" width="1.42578125" style="2" customWidth="1"/>
    <col min="4340" max="4340" width="2.140625" style="2" customWidth="1"/>
    <col min="4341" max="4341" width="2.42578125" style="2" customWidth="1"/>
    <col min="4342" max="4342" width="59.42578125" style="2" customWidth="1"/>
    <col min="4343" max="4343" width="13.42578125" style="2" customWidth="1"/>
    <col min="4344" max="4344" width="11.28515625" style="2" customWidth="1"/>
    <col min="4345" max="4345" width="11.140625" style="2" customWidth="1"/>
    <col min="4346" max="4346" width="11.28515625" style="2" customWidth="1"/>
    <col min="4347" max="4347" width="13" style="2" customWidth="1"/>
    <col min="4348" max="4348" width="13.140625" style="2" customWidth="1"/>
    <col min="4349" max="4349" width="11.85546875" style="2" customWidth="1"/>
    <col min="4350" max="4350" width="12.85546875" style="2" customWidth="1"/>
    <col min="4351" max="4351" width="7.140625" style="2" customWidth="1"/>
    <col min="4352" max="4593" width="9.140625" style="2"/>
    <col min="4594" max="4594" width="0" style="2" hidden="1" customWidth="1"/>
    <col min="4595" max="4595" width="1.42578125" style="2" customWidth="1"/>
    <col min="4596" max="4596" width="2.140625" style="2" customWidth="1"/>
    <col min="4597" max="4597" width="2.42578125" style="2" customWidth="1"/>
    <col min="4598" max="4598" width="59.42578125" style="2" customWidth="1"/>
    <col min="4599" max="4599" width="13.42578125" style="2" customWidth="1"/>
    <col min="4600" max="4600" width="11.28515625" style="2" customWidth="1"/>
    <col min="4601" max="4601" width="11.140625" style="2" customWidth="1"/>
    <col min="4602" max="4602" width="11.28515625" style="2" customWidth="1"/>
    <col min="4603" max="4603" width="13" style="2" customWidth="1"/>
    <col min="4604" max="4604" width="13.140625" style="2" customWidth="1"/>
    <col min="4605" max="4605" width="11.85546875" style="2" customWidth="1"/>
    <col min="4606" max="4606" width="12.85546875" style="2" customWidth="1"/>
    <col min="4607" max="4607" width="7.140625" style="2" customWidth="1"/>
    <col min="4608" max="4849" width="9.140625" style="2"/>
    <col min="4850" max="4850" width="0" style="2" hidden="1" customWidth="1"/>
    <col min="4851" max="4851" width="1.42578125" style="2" customWidth="1"/>
    <col min="4852" max="4852" width="2.140625" style="2" customWidth="1"/>
    <col min="4853" max="4853" width="2.42578125" style="2" customWidth="1"/>
    <col min="4854" max="4854" width="59.42578125" style="2" customWidth="1"/>
    <col min="4855" max="4855" width="13.42578125" style="2" customWidth="1"/>
    <col min="4856" max="4856" width="11.28515625" style="2" customWidth="1"/>
    <col min="4857" max="4857" width="11.140625" style="2" customWidth="1"/>
    <col min="4858" max="4858" width="11.28515625" style="2" customWidth="1"/>
    <col min="4859" max="4859" width="13" style="2" customWidth="1"/>
    <col min="4860" max="4860" width="13.140625" style="2" customWidth="1"/>
    <col min="4861" max="4861" width="11.85546875" style="2" customWidth="1"/>
    <col min="4862" max="4862" width="12.85546875" style="2" customWidth="1"/>
    <col min="4863" max="4863" width="7.140625" style="2" customWidth="1"/>
    <col min="4864" max="5105" width="9.140625" style="2"/>
    <col min="5106" max="5106" width="0" style="2" hidden="1" customWidth="1"/>
    <col min="5107" max="5107" width="1.42578125" style="2" customWidth="1"/>
    <col min="5108" max="5108" width="2.140625" style="2" customWidth="1"/>
    <col min="5109" max="5109" width="2.42578125" style="2" customWidth="1"/>
    <col min="5110" max="5110" width="59.42578125" style="2" customWidth="1"/>
    <col min="5111" max="5111" width="13.42578125" style="2" customWidth="1"/>
    <col min="5112" max="5112" width="11.28515625" style="2" customWidth="1"/>
    <col min="5113" max="5113" width="11.140625" style="2" customWidth="1"/>
    <col min="5114" max="5114" width="11.28515625" style="2" customWidth="1"/>
    <col min="5115" max="5115" width="13" style="2" customWidth="1"/>
    <col min="5116" max="5116" width="13.140625" style="2" customWidth="1"/>
    <col min="5117" max="5117" width="11.85546875" style="2" customWidth="1"/>
    <col min="5118" max="5118" width="12.85546875" style="2" customWidth="1"/>
    <col min="5119" max="5119" width="7.140625" style="2" customWidth="1"/>
    <col min="5120" max="5361" width="9.140625" style="2"/>
    <col min="5362" max="5362" width="0" style="2" hidden="1" customWidth="1"/>
    <col min="5363" max="5363" width="1.42578125" style="2" customWidth="1"/>
    <col min="5364" max="5364" width="2.140625" style="2" customWidth="1"/>
    <col min="5365" max="5365" width="2.42578125" style="2" customWidth="1"/>
    <col min="5366" max="5366" width="59.42578125" style="2" customWidth="1"/>
    <col min="5367" max="5367" width="13.42578125" style="2" customWidth="1"/>
    <col min="5368" max="5368" width="11.28515625" style="2" customWidth="1"/>
    <col min="5369" max="5369" width="11.140625" style="2" customWidth="1"/>
    <col min="5370" max="5370" width="11.28515625" style="2" customWidth="1"/>
    <col min="5371" max="5371" width="13" style="2" customWidth="1"/>
    <col min="5372" max="5372" width="13.140625" style="2" customWidth="1"/>
    <col min="5373" max="5373" width="11.85546875" style="2" customWidth="1"/>
    <col min="5374" max="5374" width="12.85546875" style="2" customWidth="1"/>
    <col min="5375" max="5375" width="7.140625" style="2" customWidth="1"/>
    <col min="5376" max="5617" width="9.140625" style="2"/>
    <col min="5618" max="5618" width="0" style="2" hidden="1" customWidth="1"/>
    <col min="5619" max="5619" width="1.42578125" style="2" customWidth="1"/>
    <col min="5620" max="5620" width="2.140625" style="2" customWidth="1"/>
    <col min="5621" max="5621" width="2.42578125" style="2" customWidth="1"/>
    <col min="5622" max="5622" width="59.42578125" style="2" customWidth="1"/>
    <col min="5623" max="5623" width="13.42578125" style="2" customWidth="1"/>
    <col min="5624" max="5624" width="11.28515625" style="2" customWidth="1"/>
    <col min="5625" max="5625" width="11.140625" style="2" customWidth="1"/>
    <col min="5626" max="5626" width="11.28515625" style="2" customWidth="1"/>
    <col min="5627" max="5627" width="13" style="2" customWidth="1"/>
    <col min="5628" max="5628" width="13.140625" style="2" customWidth="1"/>
    <col min="5629" max="5629" width="11.85546875" style="2" customWidth="1"/>
    <col min="5630" max="5630" width="12.85546875" style="2" customWidth="1"/>
    <col min="5631" max="5631" width="7.140625" style="2" customWidth="1"/>
    <col min="5632" max="5873" width="9.140625" style="2"/>
    <col min="5874" max="5874" width="0" style="2" hidden="1" customWidth="1"/>
    <col min="5875" max="5875" width="1.42578125" style="2" customWidth="1"/>
    <col min="5876" max="5876" width="2.140625" style="2" customWidth="1"/>
    <col min="5877" max="5877" width="2.42578125" style="2" customWidth="1"/>
    <col min="5878" max="5878" width="59.42578125" style="2" customWidth="1"/>
    <col min="5879" max="5879" width="13.42578125" style="2" customWidth="1"/>
    <col min="5880" max="5880" width="11.28515625" style="2" customWidth="1"/>
    <col min="5881" max="5881" width="11.140625" style="2" customWidth="1"/>
    <col min="5882" max="5882" width="11.28515625" style="2" customWidth="1"/>
    <col min="5883" max="5883" width="13" style="2" customWidth="1"/>
    <col min="5884" max="5884" width="13.140625" style="2" customWidth="1"/>
    <col min="5885" max="5885" width="11.85546875" style="2" customWidth="1"/>
    <col min="5886" max="5886" width="12.85546875" style="2" customWidth="1"/>
    <col min="5887" max="5887" width="7.140625" style="2" customWidth="1"/>
    <col min="5888" max="6129" width="9.140625" style="2"/>
    <col min="6130" max="6130" width="0" style="2" hidden="1" customWidth="1"/>
    <col min="6131" max="6131" width="1.42578125" style="2" customWidth="1"/>
    <col min="6132" max="6132" width="2.140625" style="2" customWidth="1"/>
    <col min="6133" max="6133" width="2.42578125" style="2" customWidth="1"/>
    <col min="6134" max="6134" width="59.42578125" style="2" customWidth="1"/>
    <col min="6135" max="6135" width="13.42578125" style="2" customWidth="1"/>
    <col min="6136" max="6136" width="11.28515625" style="2" customWidth="1"/>
    <col min="6137" max="6137" width="11.140625" style="2" customWidth="1"/>
    <col min="6138" max="6138" width="11.28515625" style="2" customWidth="1"/>
    <col min="6139" max="6139" width="13" style="2" customWidth="1"/>
    <col min="6140" max="6140" width="13.140625" style="2" customWidth="1"/>
    <col min="6141" max="6141" width="11.85546875" style="2" customWidth="1"/>
    <col min="6142" max="6142" width="12.85546875" style="2" customWidth="1"/>
    <col min="6143" max="6143" width="7.140625" style="2" customWidth="1"/>
    <col min="6144" max="6385" width="9.140625" style="2"/>
    <col min="6386" max="6386" width="0" style="2" hidden="1" customWidth="1"/>
    <col min="6387" max="6387" width="1.42578125" style="2" customWidth="1"/>
    <col min="6388" max="6388" width="2.140625" style="2" customWidth="1"/>
    <col min="6389" max="6389" width="2.42578125" style="2" customWidth="1"/>
    <col min="6390" max="6390" width="59.42578125" style="2" customWidth="1"/>
    <col min="6391" max="6391" width="13.42578125" style="2" customWidth="1"/>
    <col min="6392" max="6392" width="11.28515625" style="2" customWidth="1"/>
    <col min="6393" max="6393" width="11.140625" style="2" customWidth="1"/>
    <col min="6394" max="6394" width="11.28515625" style="2" customWidth="1"/>
    <col min="6395" max="6395" width="13" style="2" customWidth="1"/>
    <col min="6396" max="6396" width="13.140625" style="2" customWidth="1"/>
    <col min="6397" max="6397" width="11.85546875" style="2" customWidth="1"/>
    <col min="6398" max="6398" width="12.85546875" style="2" customWidth="1"/>
    <col min="6399" max="6399" width="7.140625" style="2" customWidth="1"/>
    <col min="6400" max="6641" width="9.140625" style="2"/>
    <col min="6642" max="6642" width="0" style="2" hidden="1" customWidth="1"/>
    <col min="6643" max="6643" width="1.42578125" style="2" customWidth="1"/>
    <col min="6644" max="6644" width="2.140625" style="2" customWidth="1"/>
    <col min="6645" max="6645" width="2.42578125" style="2" customWidth="1"/>
    <col min="6646" max="6646" width="59.42578125" style="2" customWidth="1"/>
    <col min="6647" max="6647" width="13.42578125" style="2" customWidth="1"/>
    <col min="6648" max="6648" width="11.28515625" style="2" customWidth="1"/>
    <col min="6649" max="6649" width="11.140625" style="2" customWidth="1"/>
    <col min="6650" max="6650" width="11.28515625" style="2" customWidth="1"/>
    <col min="6651" max="6651" width="13" style="2" customWidth="1"/>
    <col min="6652" max="6652" width="13.140625" style="2" customWidth="1"/>
    <col min="6653" max="6653" width="11.85546875" style="2" customWidth="1"/>
    <col min="6654" max="6654" width="12.85546875" style="2" customWidth="1"/>
    <col min="6655" max="6655" width="7.140625" style="2" customWidth="1"/>
    <col min="6656" max="6897" width="9.140625" style="2"/>
    <col min="6898" max="6898" width="0" style="2" hidden="1" customWidth="1"/>
    <col min="6899" max="6899" width="1.42578125" style="2" customWidth="1"/>
    <col min="6900" max="6900" width="2.140625" style="2" customWidth="1"/>
    <col min="6901" max="6901" width="2.42578125" style="2" customWidth="1"/>
    <col min="6902" max="6902" width="59.42578125" style="2" customWidth="1"/>
    <col min="6903" max="6903" width="13.42578125" style="2" customWidth="1"/>
    <col min="6904" max="6904" width="11.28515625" style="2" customWidth="1"/>
    <col min="6905" max="6905" width="11.140625" style="2" customWidth="1"/>
    <col min="6906" max="6906" width="11.28515625" style="2" customWidth="1"/>
    <col min="6907" max="6907" width="13" style="2" customWidth="1"/>
    <col min="6908" max="6908" width="13.140625" style="2" customWidth="1"/>
    <col min="6909" max="6909" width="11.85546875" style="2" customWidth="1"/>
    <col min="6910" max="6910" width="12.85546875" style="2" customWidth="1"/>
    <col min="6911" max="6911" width="7.140625" style="2" customWidth="1"/>
    <col min="6912" max="7153" width="9.140625" style="2"/>
    <col min="7154" max="7154" width="0" style="2" hidden="1" customWidth="1"/>
    <col min="7155" max="7155" width="1.42578125" style="2" customWidth="1"/>
    <col min="7156" max="7156" width="2.140625" style="2" customWidth="1"/>
    <col min="7157" max="7157" width="2.42578125" style="2" customWidth="1"/>
    <col min="7158" max="7158" width="59.42578125" style="2" customWidth="1"/>
    <col min="7159" max="7159" width="13.42578125" style="2" customWidth="1"/>
    <col min="7160" max="7160" width="11.28515625" style="2" customWidth="1"/>
    <col min="7161" max="7161" width="11.140625" style="2" customWidth="1"/>
    <col min="7162" max="7162" width="11.28515625" style="2" customWidth="1"/>
    <col min="7163" max="7163" width="13" style="2" customWidth="1"/>
    <col min="7164" max="7164" width="13.140625" style="2" customWidth="1"/>
    <col min="7165" max="7165" width="11.85546875" style="2" customWidth="1"/>
    <col min="7166" max="7166" width="12.85546875" style="2" customWidth="1"/>
    <col min="7167" max="7167" width="7.140625" style="2" customWidth="1"/>
    <col min="7168" max="7409" width="9.140625" style="2"/>
    <col min="7410" max="7410" width="0" style="2" hidden="1" customWidth="1"/>
    <col min="7411" max="7411" width="1.42578125" style="2" customWidth="1"/>
    <col min="7412" max="7412" width="2.140625" style="2" customWidth="1"/>
    <col min="7413" max="7413" width="2.42578125" style="2" customWidth="1"/>
    <col min="7414" max="7414" width="59.42578125" style="2" customWidth="1"/>
    <col min="7415" max="7415" width="13.42578125" style="2" customWidth="1"/>
    <col min="7416" max="7416" width="11.28515625" style="2" customWidth="1"/>
    <col min="7417" max="7417" width="11.140625" style="2" customWidth="1"/>
    <col min="7418" max="7418" width="11.28515625" style="2" customWidth="1"/>
    <col min="7419" max="7419" width="13" style="2" customWidth="1"/>
    <col min="7420" max="7420" width="13.140625" style="2" customWidth="1"/>
    <col min="7421" max="7421" width="11.85546875" style="2" customWidth="1"/>
    <col min="7422" max="7422" width="12.85546875" style="2" customWidth="1"/>
    <col min="7423" max="7423" width="7.140625" style="2" customWidth="1"/>
    <col min="7424" max="7665" width="9.140625" style="2"/>
    <col min="7666" max="7666" width="0" style="2" hidden="1" customWidth="1"/>
    <col min="7667" max="7667" width="1.42578125" style="2" customWidth="1"/>
    <col min="7668" max="7668" width="2.140625" style="2" customWidth="1"/>
    <col min="7669" max="7669" width="2.42578125" style="2" customWidth="1"/>
    <col min="7670" max="7670" width="59.42578125" style="2" customWidth="1"/>
    <col min="7671" max="7671" width="13.42578125" style="2" customWidth="1"/>
    <col min="7672" max="7672" width="11.28515625" style="2" customWidth="1"/>
    <col min="7673" max="7673" width="11.140625" style="2" customWidth="1"/>
    <col min="7674" max="7674" width="11.28515625" style="2" customWidth="1"/>
    <col min="7675" max="7675" width="13" style="2" customWidth="1"/>
    <col min="7676" max="7676" width="13.140625" style="2" customWidth="1"/>
    <col min="7677" max="7677" width="11.85546875" style="2" customWidth="1"/>
    <col min="7678" max="7678" width="12.85546875" style="2" customWidth="1"/>
    <col min="7679" max="7679" width="7.140625" style="2" customWidth="1"/>
    <col min="7680" max="7921" width="9.140625" style="2"/>
    <col min="7922" max="7922" width="0" style="2" hidden="1" customWidth="1"/>
    <col min="7923" max="7923" width="1.42578125" style="2" customWidth="1"/>
    <col min="7924" max="7924" width="2.140625" style="2" customWidth="1"/>
    <col min="7925" max="7925" width="2.42578125" style="2" customWidth="1"/>
    <col min="7926" max="7926" width="59.42578125" style="2" customWidth="1"/>
    <col min="7927" max="7927" width="13.42578125" style="2" customWidth="1"/>
    <col min="7928" max="7928" width="11.28515625" style="2" customWidth="1"/>
    <col min="7929" max="7929" width="11.140625" style="2" customWidth="1"/>
    <col min="7930" max="7930" width="11.28515625" style="2" customWidth="1"/>
    <col min="7931" max="7931" width="13" style="2" customWidth="1"/>
    <col min="7932" max="7932" width="13.140625" style="2" customWidth="1"/>
    <col min="7933" max="7933" width="11.85546875" style="2" customWidth="1"/>
    <col min="7934" max="7934" width="12.85546875" style="2" customWidth="1"/>
    <col min="7935" max="7935" width="7.140625" style="2" customWidth="1"/>
    <col min="7936" max="8177" width="9.140625" style="2"/>
    <col min="8178" max="8178" width="0" style="2" hidden="1" customWidth="1"/>
    <col min="8179" max="8179" width="1.42578125" style="2" customWidth="1"/>
    <col min="8180" max="8180" width="2.140625" style="2" customWidth="1"/>
    <col min="8181" max="8181" width="2.42578125" style="2" customWidth="1"/>
    <col min="8182" max="8182" width="59.42578125" style="2" customWidth="1"/>
    <col min="8183" max="8183" width="13.42578125" style="2" customWidth="1"/>
    <col min="8184" max="8184" width="11.28515625" style="2" customWidth="1"/>
    <col min="8185" max="8185" width="11.140625" style="2" customWidth="1"/>
    <col min="8186" max="8186" width="11.28515625" style="2" customWidth="1"/>
    <col min="8187" max="8187" width="13" style="2" customWidth="1"/>
    <col min="8188" max="8188" width="13.140625" style="2" customWidth="1"/>
    <col min="8189" max="8189" width="11.85546875" style="2" customWidth="1"/>
    <col min="8190" max="8190" width="12.85546875" style="2" customWidth="1"/>
    <col min="8191" max="8191" width="7.140625" style="2" customWidth="1"/>
    <col min="8192" max="8433" width="9.140625" style="2"/>
    <col min="8434" max="8434" width="0" style="2" hidden="1" customWidth="1"/>
    <col min="8435" max="8435" width="1.42578125" style="2" customWidth="1"/>
    <col min="8436" max="8436" width="2.140625" style="2" customWidth="1"/>
    <col min="8437" max="8437" width="2.42578125" style="2" customWidth="1"/>
    <col min="8438" max="8438" width="59.42578125" style="2" customWidth="1"/>
    <col min="8439" max="8439" width="13.42578125" style="2" customWidth="1"/>
    <col min="8440" max="8440" width="11.28515625" style="2" customWidth="1"/>
    <col min="8441" max="8441" width="11.140625" style="2" customWidth="1"/>
    <col min="8442" max="8442" width="11.28515625" style="2" customWidth="1"/>
    <col min="8443" max="8443" width="13" style="2" customWidth="1"/>
    <col min="8444" max="8444" width="13.140625" style="2" customWidth="1"/>
    <col min="8445" max="8445" width="11.85546875" style="2" customWidth="1"/>
    <col min="8446" max="8446" width="12.85546875" style="2" customWidth="1"/>
    <col min="8447" max="8447" width="7.140625" style="2" customWidth="1"/>
    <col min="8448" max="8689" width="9.140625" style="2"/>
    <col min="8690" max="8690" width="0" style="2" hidden="1" customWidth="1"/>
    <col min="8691" max="8691" width="1.42578125" style="2" customWidth="1"/>
    <col min="8692" max="8692" width="2.140625" style="2" customWidth="1"/>
    <col min="8693" max="8693" width="2.42578125" style="2" customWidth="1"/>
    <col min="8694" max="8694" width="59.42578125" style="2" customWidth="1"/>
    <col min="8695" max="8695" width="13.42578125" style="2" customWidth="1"/>
    <col min="8696" max="8696" width="11.28515625" style="2" customWidth="1"/>
    <col min="8697" max="8697" width="11.140625" style="2" customWidth="1"/>
    <col min="8698" max="8698" width="11.28515625" style="2" customWidth="1"/>
    <col min="8699" max="8699" width="13" style="2" customWidth="1"/>
    <col min="8700" max="8700" width="13.140625" style="2" customWidth="1"/>
    <col min="8701" max="8701" width="11.85546875" style="2" customWidth="1"/>
    <col min="8702" max="8702" width="12.85546875" style="2" customWidth="1"/>
    <col min="8703" max="8703" width="7.140625" style="2" customWidth="1"/>
    <col min="8704" max="8945" width="9.140625" style="2"/>
    <col min="8946" max="8946" width="0" style="2" hidden="1" customWidth="1"/>
    <col min="8947" max="8947" width="1.42578125" style="2" customWidth="1"/>
    <col min="8948" max="8948" width="2.140625" style="2" customWidth="1"/>
    <col min="8949" max="8949" width="2.42578125" style="2" customWidth="1"/>
    <col min="8950" max="8950" width="59.42578125" style="2" customWidth="1"/>
    <col min="8951" max="8951" width="13.42578125" style="2" customWidth="1"/>
    <col min="8952" max="8952" width="11.28515625" style="2" customWidth="1"/>
    <col min="8953" max="8953" width="11.140625" style="2" customWidth="1"/>
    <col min="8954" max="8954" width="11.28515625" style="2" customWidth="1"/>
    <col min="8955" max="8955" width="13" style="2" customWidth="1"/>
    <col min="8956" max="8956" width="13.140625" style="2" customWidth="1"/>
    <col min="8957" max="8957" width="11.85546875" style="2" customWidth="1"/>
    <col min="8958" max="8958" width="12.85546875" style="2" customWidth="1"/>
    <col min="8959" max="8959" width="7.140625" style="2" customWidth="1"/>
    <col min="8960" max="9201" width="9.140625" style="2"/>
    <col min="9202" max="9202" width="0" style="2" hidden="1" customWidth="1"/>
    <col min="9203" max="9203" width="1.42578125" style="2" customWidth="1"/>
    <col min="9204" max="9204" width="2.140625" style="2" customWidth="1"/>
    <col min="9205" max="9205" width="2.42578125" style="2" customWidth="1"/>
    <col min="9206" max="9206" width="59.42578125" style="2" customWidth="1"/>
    <col min="9207" max="9207" width="13.42578125" style="2" customWidth="1"/>
    <col min="9208" max="9208" width="11.28515625" style="2" customWidth="1"/>
    <col min="9209" max="9209" width="11.140625" style="2" customWidth="1"/>
    <col min="9210" max="9210" width="11.28515625" style="2" customWidth="1"/>
    <col min="9211" max="9211" width="13" style="2" customWidth="1"/>
    <col min="9212" max="9212" width="13.140625" style="2" customWidth="1"/>
    <col min="9213" max="9213" width="11.85546875" style="2" customWidth="1"/>
    <col min="9214" max="9214" width="12.85546875" style="2" customWidth="1"/>
    <col min="9215" max="9215" width="7.140625" style="2" customWidth="1"/>
    <col min="9216" max="9457" width="9.140625" style="2"/>
    <col min="9458" max="9458" width="0" style="2" hidden="1" customWidth="1"/>
    <col min="9459" max="9459" width="1.42578125" style="2" customWidth="1"/>
    <col min="9460" max="9460" width="2.140625" style="2" customWidth="1"/>
    <col min="9461" max="9461" width="2.42578125" style="2" customWidth="1"/>
    <col min="9462" max="9462" width="59.42578125" style="2" customWidth="1"/>
    <col min="9463" max="9463" width="13.42578125" style="2" customWidth="1"/>
    <col min="9464" max="9464" width="11.28515625" style="2" customWidth="1"/>
    <col min="9465" max="9465" width="11.140625" style="2" customWidth="1"/>
    <col min="9466" max="9466" width="11.28515625" style="2" customWidth="1"/>
    <col min="9467" max="9467" width="13" style="2" customWidth="1"/>
    <col min="9468" max="9468" width="13.140625" style="2" customWidth="1"/>
    <col min="9469" max="9469" width="11.85546875" style="2" customWidth="1"/>
    <col min="9470" max="9470" width="12.85546875" style="2" customWidth="1"/>
    <col min="9471" max="9471" width="7.140625" style="2" customWidth="1"/>
    <col min="9472" max="9713" width="9.140625" style="2"/>
    <col min="9714" max="9714" width="0" style="2" hidden="1" customWidth="1"/>
    <col min="9715" max="9715" width="1.42578125" style="2" customWidth="1"/>
    <col min="9716" max="9716" width="2.140625" style="2" customWidth="1"/>
    <col min="9717" max="9717" width="2.42578125" style="2" customWidth="1"/>
    <col min="9718" max="9718" width="59.42578125" style="2" customWidth="1"/>
    <col min="9719" max="9719" width="13.42578125" style="2" customWidth="1"/>
    <col min="9720" max="9720" width="11.28515625" style="2" customWidth="1"/>
    <col min="9721" max="9721" width="11.140625" style="2" customWidth="1"/>
    <col min="9722" max="9722" width="11.28515625" style="2" customWidth="1"/>
    <col min="9723" max="9723" width="13" style="2" customWidth="1"/>
    <col min="9724" max="9724" width="13.140625" style="2" customWidth="1"/>
    <col min="9725" max="9725" width="11.85546875" style="2" customWidth="1"/>
    <col min="9726" max="9726" width="12.85546875" style="2" customWidth="1"/>
    <col min="9727" max="9727" width="7.140625" style="2" customWidth="1"/>
    <col min="9728" max="9969" width="9.140625" style="2"/>
    <col min="9970" max="9970" width="0" style="2" hidden="1" customWidth="1"/>
    <col min="9971" max="9971" width="1.42578125" style="2" customWidth="1"/>
    <col min="9972" max="9972" width="2.140625" style="2" customWidth="1"/>
    <col min="9973" max="9973" width="2.42578125" style="2" customWidth="1"/>
    <col min="9974" max="9974" width="59.42578125" style="2" customWidth="1"/>
    <col min="9975" max="9975" width="13.42578125" style="2" customWidth="1"/>
    <col min="9976" max="9976" width="11.28515625" style="2" customWidth="1"/>
    <col min="9977" max="9977" width="11.140625" style="2" customWidth="1"/>
    <col min="9978" max="9978" width="11.28515625" style="2" customWidth="1"/>
    <col min="9979" max="9979" width="13" style="2" customWidth="1"/>
    <col min="9980" max="9980" width="13.140625" style="2" customWidth="1"/>
    <col min="9981" max="9981" width="11.85546875" style="2" customWidth="1"/>
    <col min="9982" max="9982" width="12.85546875" style="2" customWidth="1"/>
    <col min="9983" max="9983" width="7.140625" style="2" customWidth="1"/>
    <col min="9984" max="10225" width="9.140625" style="2"/>
    <col min="10226" max="10226" width="0" style="2" hidden="1" customWidth="1"/>
    <col min="10227" max="10227" width="1.42578125" style="2" customWidth="1"/>
    <col min="10228" max="10228" width="2.140625" style="2" customWidth="1"/>
    <col min="10229" max="10229" width="2.42578125" style="2" customWidth="1"/>
    <col min="10230" max="10230" width="59.42578125" style="2" customWidth="1"/>
    <col min="10231" max="10231" width="13.42578125" style="2" customWidth="1"/>
    <col min="10232" max="10232" width="11.28515625" style="2" customWidth="1"/>
    <col min="10233" max="10233" width="11.140625" style="2" customWidth="1"/>
    <col min="10234" max="10234" width="11.28515625" style="2" customWidth="1"/>
    <col min="10235" max="10235" width="13" style="2" customWidth="1"/>
    <col min="10236" max="10236" width="13.140625" style="2" customWidth="1"/>
    <col min="10237" max="10237" width="11.85546875" style="2" customWidth="1"/>
    <col min="10238" max="10238" width="12.85546875" style="2" customWidth="1"/>
    <col min="10239" max="10239" width="7.140625" style="2" customWidth="1"/>
    <col min="10240" max="10481" width="9.140625" style="2"/>
    <col min="10482" max="10482" width="0" style="2" hidden="1" customWidth="1"/>
    <col min="10483" max="10483" width="1.42578125" style="2" customWidth="1"/>
    <col min="10484" max="10484" width="2.140625" style="2" customWidth="1"/>
    <col min="10485" max="10485" width="2.42578125" style="2" customWidth="1"/>
    <col min="10486" max="10486" width="59.42578125" style="2" customWidth="1"/>
    <col min="10487" max="10487" width="13.42578125" style="2" customWidth="1"/>
    <col min="10488" max="10488" width="11.28515625" style="2" customWidth="1"/>
    <col min="10489" max="10489" width="11.140625" style="2" customWidth="1"/>
    <col min="10490" max="10490" width="11.28515625" style="2" customWidth="1"/>
    <col min="10491" max="10491" width="13" style="2" customWidth="1"/>
    <col min="10492" max="10492" width="13.140625" style="2" customWidth="1"/>
    <col min="10493" max="10493" width="11.85546875" style="2" customWidth="1"/>
    <col min="10494" max="10494" width="12.85546875" style="2" customWidth="1"/>
    <col min="10495" max="10495" width="7.140625" style="2" customWidth="1"/>
    <col min="10496" max="10737" width="9.140625" style="2"/>
    <col min="10738" max="10738" width="0" style="2" hidden="1" customWidth="1"/>
    <col min="10739" max="10739" width="1.42578125" style="2" customWidth="1"/>
    <col min="10740" max="10740" width="2.140625" style="2" customWidth="1"/>
    <col min="10741" max="10741" width="2.42578125" style="2" customWidth="1"/>
    <col min="10742" max="10742" width="59.42578125" style="2" customWidth="1"/>
    <col min="10743" max="10743" width="13.42578125" style="2" customWidth="1"/>
    <col min="10744" max="10744" width="11.28515625" style="2" customWidth="1"/>
    <col min="10745" max="10745" width="11.140625" style="2" customWidth="1"/>
    <col min="10746" max="10746" width="11.28515625" style="2" customWidth="1"/>
    <col min="10747" max="10747" width="13" style="2" customWidth="1"/>
    <col min="10748" max="10748" width="13.140625" style="2" customWidth="1"/>
    <col min="10749" max="10749" width="11.85546875" style="2" customWidth="1"/>
    <col min="10750" max="10750" width="12.85546875" style="2" customWidth="1"/>
    <col min="10751" max="10751" width="7.140625" style="2" customWidth="1"/>
    <col min="10752" max="10993" width="9.140625" style="2"/>
    <col min="10994" max="10994" width="0" style="2" hidden="1" customWidth="1"/>
    <col min="10995" max="10995" width="1.42578125" style="2" customWidth="1"/>
    <col min="10996" max="10996" width="2.140625" style="2" customWidth="1"/>
    <col min="10997" max="10997" width="2.42578125" style="2" customWidth="1"/>
    <col min="10998" max="10998" width="59.42578125" style="2" customWidth="1"/>
    <col min="10999" max="10999" width="13.42578125" style="2" customWidth="1"/>
    <col min="11000" max="11000" width="11.28515625" style="2" customWidth="1"/>
    <col min="11001" max="11001" width="11.140625" style="2" customWidth="1"/>
    <col min="11002" max="11002" width="11.28515625" style="2" customWidth="1"/>
    <col min="11003" max="11003" width="13" style="2" customWidth="1"/>
    <col min="11004" max="11004" width="13.140625" style="2" customWidth="1"/>
    <col min="11005" max="11005" width="11.85546875" style="2" customWidth="1"/>
    <col min="11006" max="11006" width="12.85546875" style="2" customWidth="1"/>
    <col min="11007" max="11007" width="7.140625" style="2" customWidth="1"/>
    <col min="11008" max="11249" width="9.140625" style="2"/>
    <col min="11250" max="11250" width="0" style="2" hidden="1" customWidth="1"/>
    <col min="11251" max="11251" width="1.42578125" style="2" customWidth="1"/>
    <col min="11252" max="11252" width="2.140625" style="2" customWidth="1"/>
    <col min="11253" max="11253" width="2.42578125" style="2" customWidth="1"/>
    <col min="11254" max="11254" width="59.42578125" style="2" customWidth="1"/>
    <col min="11255" max="11255" width="13.42578125" style="2" customWidth="1"/>
    <col min="11256" max="11256" width="11.28515625" style="2" customWidth="1"/>
    <col min="11257" max="11257" width="11.140625" style="2" customWidth="1"/>
    <col min="11258" max="11258" width="11.28515625" style="2" customWidth="1"/>
    <col min="11259" max="11259" width="13" style="2" customWidth="1"/>
    <col min="11260" max="11260" width="13.140625" style="2" customWidth="1"/>
    <col min="11261" max="11261" width="11.85546875" style="2" customWidth="1"/>
    <col min="11262" max="11262" width="12.85546875" style="2" customWidth="1"/>
    <col min="11263" max="11263" width="7.140625" style="2" customWidth="1"/>
    <col min="11264" max="11505" width="9.140625" style="2"/>
    <col min="11506" max="11506" width="0" style="2" hidden="1" customWidth="1"/>
    <col min="11507" max="11507" width="1.42578125" style="2" customWidth="1"/>
    <col min="11508" max="11508" width="2.140625" style="2" customWidth="1"/>
    <col min="11509" max="11509" width="2.42578125" style="2" customWidth="1"/>
    <col min="11510" max="11510" width="59.42578125" style="2" customWidth="1"/>
    <col min="11511" max="11511" width="13.42578125" style="2" customWidth="1"/>
    <col min="11512" max="11512" width="11.28515625" style="2" customWidth="1"/>
    <col min="11513" max="11513" width="11.140625" style="2" customWidth="1"/>
    <col min="11514" max="11514" width="11.28515625" style="2" customWidth="1"/>
    <col min="11515" max="11515" width="13" style="2" customWidth="1"/>
    <col min="11516" max="11516" width="13.140625" style="2" customWidth="1"/>
    <col min="11517" max="11517" width="11.85546875" style="2" customWidth="1"/>
    <col min="11518" max="11518" width="12.85546875" style="2" customWidth="1"/>
    <col min="11519" max="11519" width="7.140625" style="2" customWidth="1"/>
    <col min="11520" max="11761" width="9.140625" style="2"/>
    <col min="11762" max="11762" width="0" style="2" hidden="1" customWidth="1"/>
    <col min="11763" max="11763" width="1.42578125" style="2" customWidth="1"/>
    <col min="11764" max="11764" width="2.140625" style="2" customWidth="1"/>
    <col min="11765" max="11765" width="2.42578125" style="2" customWidth="1"/>
    <col min="11766" max="11766" width="59.42578125" style="2" customWidth="1"/>
    <col min="11767" max="11767" width="13.42578125" style="2" customWidth="1"/>
    <col min="11768" max="11768" width="11.28515625" style="2" customWidth="1"/>
    <col min="11769" max="11769" width="11.140625" style="2" customWidth="1"/>
    <col min="11770" max="11770" width="11.28515625" style="2" customWidth="1"/>
    <col min="11771" max="11771" width="13" style="2" customWidth="1"/>
    <col min="11772" max="11772" width="13.140625" style="2" customWidth="1"/>
    <col min="11773" max="11773" width="11.85546875" style="2" customWidth="1"/>
    <col min="11774" max="11774" width="12.85546875" style="2" customWidth="1"/>
    <col min="11775" max="11775" width="7.140625" style="2" customWidth="1"/>
    <col min="11776" max="12017" width="9.140625" style="2"/>
    <col min="12018" max="12018" width="0" style="2" hidden="1" customWidth="1"/>
    <col min="12019" max="12019" width="1.42578125" style="2" customWidth="1"/>
    <col min="12020" max="12020" width="2.140625" style="2" customWidth="1"/>
    <col min="12021" max="12021" width="2.42578125" style="2" customWidth="1"/>
    <col min="12022" max="12022" width="59.42578125" style="2" customWidth="1"/>
    <col min="12023" max="12023" width="13.42578125" style="2" customWidth="1"/>
    <col min="12024" max="12024" width="11.28515625" style="2" customWidth="1"/>
    <col min="12025" max="12025" width="11.140625" style="2" customWidth="1"/>
    <col min="12026" max="12026" width="11.28515625" style="2" customWidth="1"/>
    <col min="12027" max="12027" width="13" style="2" customWidth="1"/>
    <col min="12028" max="12028" width="13.140625" style="2" customWidth="1"/>
    <col min="12029" max="12029" width="11.85546875" style="2" customWidth="1"/>
    <col min="12030" max="12030" width="12.85546875" style="2" customWidth="1"/>
    <col min="12031" max="12031" width="7.140625" style="2" customWidth="1"/>
    <col min="12032" max="12273" width="9.140625" style="2"/>
    <col min="12274" max="12274" width="0" style="2" hidden="1" customWidth="1"/>
    <col min="12275" max="12275" width="1.42578125" style="2" customWidth="1"/>
    <col min="12276" max="12276" width="2.140625" style="2" customWidth="1"/>
    <col min="12277" max="12277" width="2.42578125" style="2" customWidth="1"/>
    <col min="12278" max="12278" width="59.42578125" style="2" customWidth="1"/>
    <col min="12279" max="12279" width="13.42578125" style="2" customWidth="1"/>
    <col min="12280" max="12280" width="11.28515625" style="2" customWidth="1"/>
    <col min="12281" max="12281" width="11.140625" style="2" customWidth="1"/>
    <col min="12282" max="12282" width="11.28515625" style="2" customWidth="1"/>
    <col min="12283" max="12283" width="13" style="2" customWidth="1"/>
    <col min="12284" max="12284" width="13.140625" style="2" customWidth="1"/>
    <col min="12285" max="12285" width="11.85546875" style="2" customWidth="1"/>
    <col min="12286" max="12286" width="12.85546875" style="2" customWidth="1"/>
    <col min="12287" max="12287" width="7.140625" style="2" customWidth="1"/>
    <col min="12288" max="12529" width="9.140625" style="2"/>
    <col min="12530" max="12530" width="0" style="2" hidden="1" customWidth="1"/>
    <col min="12531" max="12531" width="1.42578125" style="2" customWidth="1"/>
    <col min="12532" max="12532" width="2.140625" style="2" customWidth="1"/>
    <col min="12533" max="12533" width="2.42578125" style="2" customWidth="1"/>
    <col min="12534" max="12534" width="59.42578125" style="2" customWidth="1"/>
    <col min="12535" max="12535" width="13.42578125" style="2" customWidth="1"/>
    <col min="12536" max="12536" width="11.28515625" style="2" customWidth="1"/>
    <col min="12537" max="12537" width="11.140625" style="2" customWidth="1"/>
    <col min="12538" max="12538" width="11.28515625" style="2" customWidth="1"/>
    <col min="12539" max="12539" width="13" style="2" customWidth="1"/>
    <col min="12540" max="12540" width="13.140625" style="2" customWidth="1"/>
    <col min="12541" max="12541" width="11.85546875" style="2" customWidth="1"/>
    <col min="12542" max="12542" width="12.85546875" style="2" customWidth="1"/>
    <col min="12543" max="12543" width="7.140625" style="2" customWidth="1"/>
    <col min="12544" max="12785" width="9.140625" style="2"/>
    <col min="12786" max="12786" width="0" style="2" hidden="1" customWidth="1"/>
    <col min="12787" max="12787" width="1.42578125" style="2" customWidth="1"/>
    <col min="12788" max="12788" width="2.140625" style="2" customWidth="1"/>
    <col min="12789" max="12789" width="2.42578125" style="2" customWidth="1"/>
    <col min="12790" max="12790" width="59.42578125" style="2" customWidth="1"/>
    <col min="12791" max="12791" width="13.42578125" style="2" customWidth="1"/>
    <col min="12792" max="12792" width="11.28515625" style="2" customWidth="1"/>
    <col min="12793" max="12793" width="11.140625" style="2" customWidth="1"/>
    <col min="12794" max="12794" width="11.28515625" style="2" customWidth="1"/>
    <col min="12795" max="12795" width="13" style="2" customWidth="1"/>
    <col min="12796" max="12796" width="13.140625" style="2" customWidth="1"/>
    <col min="12797" max="12797" width="11.85546875" style="2" customWidth="1"/>
    <col min="12798" max="12798" width="12.85546875" style="2" customWidth="1"/>
    <col min="12799" max="12799" width="7.140625" style="2" customWidth="1"/>
    <col min="12800" max="13041" width="9.140625" style="2"/>
    <col min="13042" max="13042" width="0" style="2" hidden="1" customWidth="1"/>
    <col min="13043" max="13043" width="1.42578125" style="2" customWidth="1"/>
    <col min="13044" max="13044" width="2.140625" style="2" customWidth="1"/>
    <col min="13045" max="13045" width="2.42578125" style="2" customWidth="1"/>
    <col min="13046" max="13046" width="59.42578125" style="2" customWidth="1"/>
    <col min="13047" max="13047" width="13.42578125" style="2" customWidth="1"/>
    <col min="13048" max="13048" width="11.28515625" style="2" customWidth="1"/>
    <col min="13049" max="13049" width="11.140625" style="2" customWidth="1"/>
    <col min="13050" max="13050" width="11.28515625" style="2" customWidth="1"/>
    <col min="13051" max="13051" width="13" style="2" customWidth="1"/>
    <col min="13052" max="13052" width="13.140625" style="2" customWidth="1"/>
    <col min="13053" max="13053" width="11.85546875" style="2" customWidth="1"/>
    <col min="13054" max="13054" width="12.85546875" style="2" customWidth="1"/>
    <col min="13055" max="13055" width="7.140625" style="2" customWidth="1"/>
    <col min="13056" max="13297" width="9.140625" style="2"/>
    <col min="13298" max="13298" width="0" style="2" hidden="1" customWidth="1"/>
    <col min="13299" max="13299" width="1.42578125" style="2" customWidth="1"/>
    <col min="13300" max="13300" width="2.140625" style="2" customWidth="1"/>
    <col min="13301" max="13301" width="2.42578125" style="2" customWidth="1"/>
    <col min="13302" max="13302" width="59.42578125" style="2" customWidth="1"/>
    <col min="13303" max="13303" width="13.42578125" style="2" customWidth="1"/>
    <col min="13304" max="13304" width="11.28515625" style="2" customWidth="1"/>
    <col min="13305" max="13305" width="11.140625" style="2" customWidth="1"/>
    <col min="13306" max="13306" width="11.28515625" style="2" customWidth="1"/>
    <col min="13307" max="13307" width="13" style="2" customWidth="1"/>
    <col min="13308" max="13308" width="13.140625" style="2" customWidth="1"/>
    <col min="13309" max="13309" width="11.85546875" style="2" customWidth="1"/>
    <col min="13310" max="13310" width="12.85546875" style="2" customWidth="1"/>
    <col min="13311" max="13311" width="7.140625" style="2" customWidth="1"/>
    <col min="13312" max="13553" width="9.140625" style="2"/>
    <col min="13554" max="13554" width="0" style="2" hidden="1" customWidth="1"/>
    <col min="13555" max="13555" width="1.42578125" style="2" customWidth="1"/>
    <col min="13556" max="13556" width="2.140625" style="2" customWidth="1"/>
    <col min="13557" max="13557" width="2.42578125" style="2" customWidth="1"/>
    <col min="13558" max="13558" width="59.42578125" style="2" customWidth="1"/>
    <col min="13559" max="13559" width="13.42578125" style="2" customWidth="1"/>
    <col min="13560" max="13560" width="11.28515625" style="2" customWidth="1"/>
    <col min="13561" max="13561" width="11.140625" style="2" customWidth="1"/>
    <col min="13562" max="13562" width="11.28515625" style="2" customWidth="1"/>
    <col min="13563" max="13563" width="13" style="2" customWidth="1"/>
    <col min="13564" max="13564" width="13.140625" style="2" customWidth="1"/>
    <col min="13565" max="13565" width="11.85546875" style="2" customWidth="1"/>
    <col min="13566" max="13566" width="12.85546875" style="2" customWidth="1"/>
    <col min="13567" max="13567" width="7.140625" style="2" customWidth="1"/>
    <col min="13568" max="13809" width="9.140625" style="2"/>
    <col min="13810" max="13810" width="0" style="2" hidden="1" customWidth="1"/>
    <col min="13811" max="13811" width="1.42578125" style="2" customWidth="1"/>
    <col min="13812" max="13812" width="2.140625" style="2" customWidth="1"/>
    <col min="13813" max="13813" width="2.42578125" style="2" customWidth="1"/>
    <col min="13814" max="13814" width="59.42578125" style="2" customWidth="1"/>
    <col min="13815" max="13815" width="13.42578125" style="2" customWidth="1"/>
    <col min="13816" max="13816" width="11.28515625" style="2" customWidth="1"/>
    <col min="13817" max="13817" width="11.140625" style="2" customWidth="1"/>
    <col min="13818" max="13818" width="11.28515625" style="2" customWidth="1"/>
    <col min="13819" max="13819" width="13" style="2" customWidth="1"/>
    <col min="13820" max="13820" width="13.140625" style="2" customWidth="1"/>
    <col min="13821" max="13821" width="11.85546875" style="2" customWidth="1"/>
    <col min="13822" max="13822" width="12.85546875" style="2" customWidth="1"/>
    <col min="13823" max="13823" width="7.140625" style="2" customWidth="1"/>
    <col min="13824" max="14065" width="9.140625" style="2"/>
    <col min="14066" max="14066" width="0" style="2" hidden="1" customWidth="1"/>
    <col min="14067" max="14067" width="1.42578125" style="2" customWidth="1"/>
    <col min="14068" max="14068" width="2.140625" style="2" customWidth="1"/>
    <col min="14069" max="14069" width="2.42578125" style="2" customWidth="1"/>
    <col min="14070" max="14070" width="59.42578125" style="2" customWidth="1"/>
    <col min="14071" max="14071" width="13.42578125" style="2" customWidth="1"/>
    <col min="14072" max="14072" width="11.28515625" style="2" customWidth="1"/>
    <col min="14073" max="14073" width="11.140625" style="2" customWidth="1"/>
    <col min="14074" max="14074" width="11.28515625" style="2" customWidth="1"/>
    <col min="14075" max="14075" width="13" style="2" customWidth="1"/>
    <col min="14076" max="14076" width="13.140625" style="2" customWidth="1"/>
    <col min="14077" max="14077" width="11.85546875" style="2" customWidth="1"/>
    <col min="14078" max="14078" width="12.85546875" style="2" customWidth="1"/>
    <col min="14079" max="14079" width="7.140625" style="2" customWidth="1"/>
    <col min="14080" max="14321" width="9.140625" style="2"/>
    <col min="14322" max="14322" width="0" style="2" hidden="1" customWidth="1"/>
    <col min="14323" max="14323" width="1.42578125" style="2" customWidth="1"/>
    <col min="14324" max="14324" width="2.140625" style="2" customWidth="1"/>
    <col min="14325" max="14325" width="2.42578125" style="2" customWidth="1"/>
    <col min="14326" max="14326" width="59.42578125" style="2" customWidth="1"/>
    <col min="14327" max="14327" width="13.42578125" style="2" customWidth="1"/>
    <col min="14328" max="14328" width="11.28515625" style="2" customWidth="1"/>
    <col min="14329" max="14329" width="11.140625" style="2" customWidth="1"/>
    <col min="14330" max="14330" width="11.28515625" style="2" customWidth="1"/>
    <col min="14331" max="14331" width="13" style="2" customWidth="1"/>
    <col min="14332" max="14332" width="13.140625" style="2" customWidth="1"/>
    <col min="14333" max="14333" width="11.85546875" style="2" customWidth="1"/>
    <col min="14334" max="14334" width="12.85546875" style="2" customWidth="1"/>
    <col min="14335" max="14335" width="7.140625" style="2" customWidth="1"/>
    <col min="14336" max="14577" width="9.140625" style="2"/>
    <col min="14578" max="14578" width="0" style="2" hidden="1" customWidth="1"/>
    <col min="14579" max="14579" width="1.42578125" style="2" customWidth="1"/>
    <col min="14580" max="14580" width="2.140625" style="2" customWidth="1"/>
    <col min="14581" max="14581" width="2.42578125" style="2" customWidth="1"/>
    <col min="14582" max="14582" width="59.42578125" style="2" customWidth="1"/>
    <col min="14583" max="14583" width="13.42578125" style="2" customWidth="1"/>
    <col min="14584" max="14584" width="11.28515625" style="2" customWidth="1"/>
    <col min="14585" max="14585" width="11.140625" style="2" customWidth="1"/>
    <col min="14586" max="14586" width="11.28515625" style="2" customWidth="1"/>
    <col min="14587" max="14587" width="13" style="2" customWidth="1"/>
    <col min="14588" max="14588" width="13.140625" style="2" customWidth="1"/>
    <col min="14589" max="14589" width="11.85546875" style="2" customWidth="1"/>
    <col min="14590" max="14590" width="12.85546875" style="2" customWidth="1"/>
    <col min="14591" max="14591" width="7.140625" style="2" customWidth="1"/>
    <col min="14592" max="14833" width="9.140625" style="2"/>
    <col min="14834" max="14834" width="0" style="2" hidden="1" customWidth="1"/>
    <col min="14835" max="14835" width="1.42578125" style="2" customWidth="1"/>
    <col min="14836" max="14836" width="2.140625" style="2" customWidth="1"/>
    <col min="14837" max="14837" width="2.42578125" style="2" customWidth="1"/>
    <col min="14838" max="14838" width="59.42578125" style="2" customWidth="1"/>
    <col min="14839" max="14839" width="13.42578125" style="2" customWidth="1"/>
    <col min="14840" max="14840" width="11.28515625" style="2" customWidth="1"/>
    <col min="14841" max="14841" width="11.140625" style="2" customWidth="1"/>
    <col min="14842" max="14842" width="11.28515625" style="2" customWidth="1"/>
    <col min="14843" max="14843" width="13" style="2" customWidth="1"/>
    <col min="14844" max="14844" width="13.140625" style="2" customWidth="1"/>
    <col min="14845" max="14845" width="11.85546875" style="2" customWidth="1"/>
    <col min="14846" max="14846" width="12.85546875" style="2" customWidth="1"/>
    <col min="14847" max="14847" width="7.140625" style="2" customWidth="1"/>
    <col min="14848" max="15089" width="9.140625" style="2"/>
    <col min="15090" max="15090" width="0" style="2" hidden="1" customWidth="1"/>
    <col min="15091" max="15091" width="1.42578125" style="2" customWidth="1"/>
    <col min="15092" max="15092" width="2.140625" style="2" customWidth="1"/>
    <col min="15093" max="15093" width="2.42578125" style="2" customWidth="1"/>
    <col min="15094" max="15094" width="59.42578125" style="2" customWidth="1"/>
    <col min="15095" max="15095" width="13.42578125" style="2" customWidth="1"/>
    <col min="15096" max="15096" width="11.28515625" style="2" customWidth="1"/>
    <col min="15097" max="15097" width="11.140625" style="2" customWidth="1"/>
    <col min="15098" max="15098" width="11.28515625" style="2" customWidth="1"/>
    <col min="15099" max="15099" width="13" style="2" customWidth="1"/>
    <col min="15100" max="15100" width="13.140625" style="2" customWidth="1"/>
    <col min="15101" max="15101" width="11.85546875" style="2" customWidth="1"/>
    <col min="15102" max="15102" width="12.85546875" style="2" customWidth="1"/>
    <col min="15103" max="15103" width="7.140625" style="2" customWidth="1"/>
    <col min="15104" max="15345" width="9.140625" style="2"/>
    <col min="15346" max="15346" width="0" style="2" hidden="1" customWidth="1"/>
    <col min="15347" max="15347" width="1.42578125" style="2" customWidth="1"/>
    <col min="15348" max="15348" width="2.140625" style="2" customWidth="1"/>
    <col min="15349" max="15349" width="2.42578125" style="2" customWidth="1"/>
    <col min="15350" max="15350" width="59.42578125" style="2" customWidth="1"/>
    <col min="15351" max="15351" width="13.42578125" style="2" customWidth="1"/>
    <col min="15352" max="15352" width="11.28515625" style="2" customWidth="1"/>
    <col min="15353" max="15353" width="11.140625" style="2" customWidth="1"/>
    <col min="15354" max="15354" width="11.28515625" style="2" customWidth="1"/>
    <col min="15355" max="15355" width="13" style="2" customWidth="1"/>
    <col min="15356" max="15356" width="13.140625" style="2" customWidth="1"/>
    <col min="15357" max="15357" width="11.85546875" style="2" customWidth="1"/>
    <col min="15358" max="15358" width="12.85546875" style="2" customWidth="1"/>
    <col min="15359" max="15359" width="7.140625" style="2" customWidth="1"/>
    <col min="15360" max="16384" width="9.140625" style="2"/>
  </cols>
  <sheetData>
    <row r="2" spans="1:18">
      <c r="M2" s="4" t="s">
        <v>0</v>
      </c>
    </row>
    <row r="3" spans="1:18" ht="12.75" customHeight="1">
      <c r="B3" s="2018" t="s">
        <v>1</v>
      </c>
      <c r="C3" s="2018"/>
      <c r="D3" s="2018"/>
      <c r="E3" s="2018"/>
      <c r="F3" s="2018"/>
      <c r="G3" s="2018"/>
      <c r="H3" s="2018"/>
      <c r="I3" s="2018"/>
      <c r="J3" s="2018"/>
      <c r="K3" s="2018"/>
      <c r="L3" s="2018"/>
      <c r="M3" s="2018"/>
    </row>
    <row r="4" spans="1:18" ht="12.75" customHeight="1">
      <c r="B4" s="5"/>
      <c r="C4" s="5"/>
      <c r="D4" s="5"/>
      <c r="E4" s="1772"/>
      <c r="F4" s="5"/>
      <c r="G4" s="5"/>
      <c r="H4" s="5"/>
      <c r="I4" s="5"/>
      <c r="J4" s="5"/>
      <c r="K4" s="5"/>
      <c r="L4" s="5"/>
      <c r="M4" s="5"/>
    </row>
    <row r="5" spans="1:18" ht="18.75" customHeight="1" thickBot="1">
      <c r="B5" s="6"/>
      <c r="C5" s="6"/>
      <c r="D5" s="6"/>
      <c r="E5" s="7"/>
      <c r="F5" s="6"/>
      <c r="G5" s="6"/>
      <c r="H5" s="6"/>
      <c r="I5" s="6"/>
      <c r="J5" s="7"/>
      <c r="K5" s="7"/>
      <c r="L5" s="2019" t="s">
        <v>2</v>
      </c>
      <c r="M5" s="2019"/>
    </row>
    <row r="6" spans="1:18" ht="16.5" customHeight="1" thickBot="1">
      <c r="B6" s="2020" t="s">
        <v>3</v>
      </c>
      <c r="C6" s="2021"/>
      <c r="D6" s="2021"/>
      <c r="E6" s="2022"/>
      <c r="F6" s="2026">
        <v>41274</v>
      </c>
      <c r="G6" s="2027"/>
      <c r="H6" s="2027"/>
      <c r="I6" s="2028"/>
      <c r="J6" s="2029" t="s">
        <v>4</v>
      </c>
      <c r="K6" s="2030"/>
      <c r="L6" s="2030"/>
      <c r="M6" s="2031"/>
    </row>
    <row r="7" spans="1:18" ht="43.5" customHeight="1" thickBot="1">
      <c r="A7" s="269" t="s">
        <v>5</v>
      </c>
      <c r="B7" s="2023"/>
      <c r="C7" s="2024"/>
      <c r="D7" s="2024"/>
      <c r="E7" s="2025"/>
      <c r="F7" s="8" t="s">
        <v>6</v>
      </c>
      <c r="G7" s="9" t="s">
        <v>7</v>
      </c>
      <c r="H7" s="10" t="s">
        <v>8</v>
      </c>
      <c r="I7" s="11" t="s">
        <v>9</v>
      </c>
      <c r="J7" s="8" t="s">
        <v>6</v>
      </c>
      <c r="K7" s="9" t="s">
        <v>7</v>
      </c>
      <c r="L7" s="10" t="s">
        <v>8</v>
      </c>
      <c r="M7" s="12" t="s">
        <v>9</v>
      </c>
    </row>
    <row r="8" spans="1:18" s="23" customFormat="1" ht="15" customHeight="1" thickBot="1">
      <c r="A8" s="275">
        <v>1</v>
      </c>
      <c r="B8" s="1873" t="s">
        <v>10</v>
      </c>
      <c r="C8" s="1874"/>
      <c r="D8" s="1874"/>
      <c r="E8" s="1875"/>
      <c r="F8" s="13">
        <v>27716.659</v>
      </c>
      <c r="G8" s="14">
        <v>8856.4079999999994</v>
      </c>
      <c r="H8" s="15">
        <v>1757.6110000000001</v>
      </c>
      <c r="I8" s="16">
        <v>38330.678</v>
      </c>
      <c r="J8" s="17">
        <v>27326.74</v>
      </c>
      <c r="K8" s="18">
        <v>8091.6170000000002</v>
      </c>
      <c r="L8" s="19">
        <v>1440.3320000000001</v>
      </c>
      <c r="M8" s="20">
        <v>36858.688999999998</v>
      </c>
      <c r="N8" s="21"/>
      <c r="O8" s="22"/>
      <c r="P8" s="22"/>
      <c r="Q8" s="22"/>
      <c r="R8" s="22"/>
    </row>
    <row r="9" spans="1:18" ht="12.75" customHeight="1">
      <c r="A9" s="281"/>
      <c r="B9" s="1985" t="s">
        <v>11</v>
      </c>
      <c r="C9" s="1986"/>
      <c r="D9" s="1986"/>
      <c r="E9" s="1987"/>
      <c r="F9" s="24">
        <v>15607.127</v>
      </c>
      <c r="G9" s="25">
        <v>5465.7039999999997</v>
      </c>
      <c r="H9" s="26">
        <v>1328.806</v>
      </c>
      <c r="I9" s="27">
        <v>22401.636999999999</v>
      </c>
      <c r="J9" s="28">
        <v>15271.857</v>
      </c>
      <c r="K9" s="29">
        <v>4585.92</v>
      </c>
      <c r="L9" s="30">
        <v>1022.563</v>
      </c>
      <c r="M9" s="31">
        <v>20880.34</v>
      </c>
      <c r="N9" s="21"/>
    </row>
    <row r="10" spans="1:18" ht="12.75" customHeight="1">
      <c r="A10" s="288"/>
      <c r="B10" s="1894" t="s">
        <v>12</v>
      </c>
      <c r="C10" s="1895"/>
      <c r="D10" s="1895"/>
      <c r="E10" s="1896"/>
      <c r="F10" s="32">
        <v>2328.0830000000001</v>
      </c>
      <c r="G10" s="33">
        <v>429.709</v>
      </c>
      <c r="H10" s="34">
        <v>124.816</v>
      </c>
      <c r="I10" s="35">
        <v>2882.6080000000002</v>
      </c>
      <c r="J10" s="36">
        <v>2195.2080000000001</v>
      </c>
      <c r="K10" s="37">
        <v>514.57500000000005</v>
      </c>
      <c r="L10" s="38">
        <v>105.631</v>
      </c>
      <c r="M10" s="39">
        <v>2815.4140000000002</v>
      </c>
      <c r="N10" s="21"/>
    </row>
    <row r="11" spans="1:18" ht="12.75" customHeight="1">
      <c r="A11" s="288"/>
      <c r="B11" s="1894" t="s">
        <v>13</v>
      </c>
      <c r="C11" s="1895"/>
      <c r="D11" s="1895"/>
      <c r="E11" s="1896"/>
      <c r="F11" s="32">
        <v>0.2</v>
      </c>
      <c r="G11" s="33">
        <v>0.32400000000000001</v>
      </c>
      <c r="H11" s="34">
        <v>3.5999999999999997E-2</v>
      </c>
      <c r="I11" s="35">
        <v>0.56000000000000005</v>
      </c>
      <c r="J11" s="36">
        <v>0.19900000000000001</v>
      </c>
      <c r="K11" s="37">
        <v>0.32400000000000001</v>
      </c>
      <c r="L11" s="38">
        <v>3.5999999999999997E-2</v>
      </c>
      <c r="M11" s="39">
        <v>0.55900000000000005</v>
      </c>
      <c r="N11" s="21"/>
    </row>
    <row r="12" spans="1:18" ht="12.75" customHeight="1">
      <c r="A12" s="288"/>
      <c r="B12" s="1894" t="s">
        <v>14</v>
      </c>
      <c r="C12" s="1895"/>
      <c r="D12" s="1895"/>
      <c r="E12" s="1896"/>
      <c r="F12" s="32">
        <v>8.8829999999999991</v>
      </c>
      <c r="G12" s="33">
        <v>4.7009999999999996</v>
      </c>
      <c r="H12" s="34">
        <v>6.9000000000000006E-2</v>
      </c>
      <c r="I12" s="35">
        <v>13.653</v>
      </c>
      <c r="J12" s="36">
        <v>5.5490000000000004</v>
      </c>
      <c r="K12" s="37">
        <v>2.8969999999999998</v>
      </c>
      <c r="L12" s="38">
        <v>0.31</v>
      </c>
      <c r="M12" s="39">
        <v>8.7560000000000002</v>
      </c>
      <c r="N12" s="21"/>
    </row>
    <row r="13" spans="1:18" ht="14.25" customHeight="1" thickBot="1">
      <c r="A13" s="298"/>
      <c r="B13" s="1906" t="s">
        <v>15</v>
      </c>
      <c r="C13" s="1907"/>
      <c r="D13" s="1907"/>
      <c r="E13" s="1908"/>
      <c r="F13" s="40">
        <v>9772.366</v>
      </c>
      <c r="G13" s="41">
        <v>2955.97</v>
      </c>
      <c r="H13" s="42">
        <v>303.88400000000001</v>
      </c>
      <c r="I13" s="43">
        <v>13032.22</v>
      </c>
      <c r="J13" s="44">
        <v>9853.9269999999997</v>
      </c>
      <c r="K13" s="45">
        <v>2987.9009999999998</v>
      </c>
      <c r="L13" s="46">
        <v>311.79199999999997</v>
      </c>
      <c r="M13" s="47">
        <v>13153.62</v>
      </c>
      <c r="N13" s="21"/>
    </row>
    <row r="14" spans="1:18" s="23" customFormat="1" ht="16.5" customHeight="1" thickBot="1">
      <c r="A14" s="275">
        <v>2</v>
      </c>
      <c r="B14" s="1866" t="s">
        <v>16</v>
      </c>
      <c r="C14" s="1867"/>
      <c r="D14" s="1867"/>
      <c r="E14" s="1868"/>
      <c r="F14" s="13">
        <v>231.20699999999999</v>
      </c>
      <c r="G14" s="14">
        <v>68.918999999999997</v>
      </c>
      <c r="H14" s="48">
        <v>3.8849999999999998</v>
      </c>
      <c r="I14" s="49">
        <v>304.01100000000002</v>
      </c>
      <c r="J14" s="17">
        <v>260.81099999999998</v>
      </c>
      <c r="K14" s="18">
        <v>7.4279999999999999</v>
      </c>
      <c r="L14" s="19">
        <v>4.0789999999999997</v>
      </c>
      <c r="M14" s="20">
        <v>272.31799999999998</v>
      </c>
      <c r="N14" s="21"/>
      <c r="O14" s="22"/>
      <c r="P14" s="22"/>
      <c r="Q14" s="22"/>
      <c r="R14" s="22"/>
    </row>
    <row r="15" spans="1:18" ht="27" customHeight="1">
      <c r="A15" s="281"/>
      <c r="B15" s="1924" t="s">
        <v>17</v>
      </c>
      <c r="C15" s="1925"/>
      <c r="D15" s="1925"/>
      <c r="E15" s="1926"/>
      <c r="F15" s="50">
        <v>50.436</v>
      </c>
      <c r="G15" s="51">
        <v>7.05</v>
      </c>
      <c r="H15" s="52">
        <v>3.8849999999999998</v>
      </c>
      <c r="I15" s="53">
        <v>61.371000000000002</v>
      </c>
      <c r="J15" s="28">
        <v>58.168999999999997</v>
      </c>
      <c r="K15" s="29">
        <v>7.4279999999999999</v>
      </c>
      <c r="L15" s="30">
        <v>4.0789999999999997</v>
      </c>
      <c r="M15" s="31">
        <v>69.676000000000002</v>
      </c>
      <c r="N15" s="21"/>
    </row>
    <row r="16" spans="1:18" ht="27" customHeight="1">
      <c r="A16" s="288"/>
      <c r="B16" s="1894" t="s">
        <v>18</v>
      </c>
      <c r="C16" s="1895"/>
      <c r="D16" s="1895"/>
      <c r="E16" s="1896"/>
      <c r="F16" s="32">
        <v>157.88999999999999</v>
      </c>
      <c r="G16" s="33">
        <v>61.869</v>
      </c>
      <c r="H16" s="34">
        <v>0</v>
      </c>
      <c r="I16" s="35">
        <v>219.75899999999999</v>
      </c>
      <c r="J16" s="36">
        <v>179.714</v>
      </c>
      <c r="K16" s="37">
        <v>0</v>
      </c>
      <c r="L16" s="38">
        <v>0</v>
      </c>
      <c r="M16" s="39">
        <v>179.714</v>
      </c>
      <c r="N16" s="21"/>
    </row>
    <row r="17" spans="1:18" ht="27" customHeight="1" thickBot="1">
      <c r="A17" s="298"/>
      <c r="B17" s="1906" t="s">
        <v>19</v>
      </c>
      <c r="C17" s="1907"/>
      <c r="D17" s="1907"/>
      <c r="E17" s="1908"/>
      <c r="F17" s="40">
        <v>22.881</v>
      </c>
      <c r="G17" s="41">
        <v>0</v>
      </c>
      <c r="H17" s="42">
        <v>0</v>
      </c>
      <c r="I17" s="43">
        <v>22.881</v>
      </c>
      <c r="J17" s="44">
        <v>22.928000000000001</v>
      </c>
      <c r="K17" s="45">
        <v>0</v>
      </c>
      <c r="L17" s="46">
        <v>0</v>
      </c>
      <c r="M17" s="47">
        <v>22.928000000000001</v>
      </c>
      <c r="N17" s="21"/>
    </row>
    <row r="18" spans="1:18" s="23" customFormat="1" ht="17.25" customHeight="1" thickBot="1">
      <c r="A18" s="275">
        <v>3</v>
      </c>
      <c r="B18" s="2012" t="s">
        <v>20</v>
      </c>
      <c r="C18" s="2013"/>
      <c r="D18" s="2013"/>
      <c r="E18" s="2014"/>
      <c r="F18" s="54">
        <v>0</v>
      </c>
      <c r="G18" s="55">
        <v>0.01</v>
      </c>
      <c r="H18" s="56">
        <v>0</v>
      </c>
      <c r="I18" s="57">
        <v>0.01</v>
      </c>
      <c r="J18" s="17">
        <v>2E-3</v>
      </c>
      <c r="K18" s="18">
        <v>0.19900000000000001</v>
      </c>
      <c r="L18" s="19">
        <v>0</v>
      </c>
      <c r="M18" s="20">
        <v>0.20100000000000001</v>
      </c>
      <c r="N18" s="21"/>
      <c r="O18" s="22"/>
      <c r="P18" s="22"/>
      <c r="Q18" s="22"/>
      <c r="R18" s="22"/>
    </row>
    <row r="19" spans="1:18" ht="15.75" hidden="1" customHeight="1" thickBot="1">
      <c r="A19" s="328"/>
      <c r="B19" s="2015" t="s">
        <v>21</v>
      </c>
      <c r="C19" s="2016"/>
      <c r="D19" s="2016"/>
      <c r="E19" s="2017"/>
      <c r="F19" s="58">
        <v>0</v>
      </c>
      <c r="G19" s="59">
        <v>0.01</v>
      </c>
      <c r="H19" s="60">
        <v>0</v>
      </c>
      <c r="I19" s="61">
        <v>0.01</v>
      </c>
      <c r="J19" s="62">
        <v>2E-3</v>
      </c>
      <c r="K19" s="63">
        <v>0.19900000000000001</v>
      </c>
      <c r="L19" s="64">
        <v>0</v>
      </c>
      <c r="M19" s="65">
        <v>0.20100000000000001</v>
      </c>
      <c r="N19" s="21"/>
    </row>
    <row r="20" spans="1:18" s="23" customFormat="1" ht="27.75" customHeight="1" thickBot="1">
      <c r="A20" s="275">
        <v>4</v>
      </c>
      <c r="B20" s="1866" t="s">
        <v>22</v>
      </c>
      <c r="C20" s="1867"/>
      <c r="D20" s="1867"/>
      <c r="E20" s="1868"/>
      <c r="F20" s="13">
        <v>0</v>
      </c>
      <c r="G20" s="14">
        <v>0</v>
      </c>
      <c r="H20" s="48">
        <v>0</v>
      </c>
      <c r="I20" s="49">
        <v>0</v>
      </c>
      <c r="J20" s="17">
        <v>0</v>
      </c>
      <c r="K20" s="18">
        <v>0</v>
      </c>
      <c r="L20" s="19">
        <v>0</v>
      </c>
      <c r="M20" s="20">
        <v>0</v>
      </c>
      <c r="N20" s="21"/>
      <c r="O20" s="22"/>
      <c r="P20" s="22"/>
      <c r="Q20" s="22"/>
      <c r="R20" s="22"/>
    </row>
    <row r="21" spans="1:18" ht="27" hidden="1" customHeight="1">
      <c r="A21" s="281" t="s">
        <v>23</v>
      </c>
      <c r="B21" s="1985" t="s">
        <v>24</v>
      </c>
      <c r="C21" s="1986"/>
      <c r="D21" s="1986"/>
      <c r="E21" s="1987"/>
      <c r="F21" s="24">
        <v>0</v>
      </c>
      <c r="G21" s="25">
        <v>0</v>
      </c>
      <c r="H21" s="26">
        <v>0</v>
      </c>
      <c r="I21" s="27">
        <v>0</v>
      </c>
      <c r="J21" s="28">
        <v>0</v>
      </c>
      <c r="K21" s="29">
        <v>0</v>
      </c>
      <c r="L21" s="30">
        <v>0</v>
      </c>
      <c r="M21" s="31">
        <v>0</v>
      </c>
      <c r="N21" s="21"/>
    </row>
    <row r="22" spans="1:18" ht="27" hidden="1" customHeight="1">
      <c r="A22" s="288" t="s">
        <v>25</v>
      </c>
      <c r="B22" s="1903" t="s">
        <v>26</v>
      </c>
      <c r="C22" s="1904"/>
      <c r="D22" s="1904"/>
      <c r="E22" s="1905"/>
      <c r="F22" s="66">
        <v>0</v>
      </c>
      <c r="G22" s="67">
        <v>0</v>
      </c>
      <c r="H22" s="68">
        <v>0</v>
      </c>
      <c r="I22" s="69">
        <v>0</v>
      </c>
      <c r="J22" s="36">
        <v>0</v>
      </c>
      <c r="K22" s="37">
        <v>0</v>
      </c>
      <c r="L22" s="38">
        <v>0</v>
      </c>
      <c r="M22" s="39">
        <v>0</v>
      </c>
      <c r="N22" s="21"/>
    </row>
    <row r="23" spans="1:18" ht="27" hidden="1" customHeight="1">
      <c r="A23" s="288" t="s">
        <v>27</v>
      </c>
      <c r="B23" s="1903" t="s">
        <v>28</v>
      </c>
      <c r="C23" s="1904"/>
      <c r="D23" s="1904"/>
      <c r="E23" s="1905"/>
      <c r="F23" s="66">
        <v>0</v>
      </c>
      <c r="G23" s="67">
        <v>0</v>
      </c>
      <c r="H23" s="68">
        <v>0</v>
      </c>
      <c r="I23" s="69">
        <v>0</v>
      </c>
      <c r="J23" s="36">
        <v>0</v>
      </c>
      <c r="K23" s="37">
        <v>0</v>
      </c>
      <c r="L23" s="38">
        <v>0</v>
      </c>
      <c r="M23" s="39">
        <v>0</v>
      </c>
      <c r="N23" s="21"/>
    </row>
    <row r="24" spans="1:18" ht="27" hidden="1" customHeight="1">
      <c r="A24" s="288" t="s">
        <v>29</v>
      </c>
      <c r="B24" s="1903" t="s">
        <v>30</v>
      </c>
      <c r="C24" s="1904"/>
      <c r="D24" s="1904"/>
      <c r="E24" s="1905"/>
      <c r="F24" s="66">
        <v>0</v>
      </c>
      <c r="G24" s="67">
        <v>0</v>
      </c>
      <c r="H24" s="68">
        <v>0</v>
      </c>
      <c r="I24" s="69">
        <v>0</v>
      </c>
      <c r="J24" s="36">
        <v>0</v>
      </c>
      <c r="K24" s="37">
        <v>0</v>
      </c>
      <c r="L24" s="38">
        <v>0</v>
      </c>
      <c r="M24" s="39">
        <v>0</v>
      </c>
      <c r="N24" s="21"/>
    </row>
    <row r="25" spans="1:18" ht="27" hidden="1" customHeight="1">
      <c r="A25" s="288" t="s">
        <v>31</v>
      </c>
      <c r="B25" s="1903" t="s">
        <v>32</v>
      </c>
      <c r="C25" s="1904"/>
      <c r="D25" s="1904"/>
      <c r="E25" s="1905"/>
      <c r="F25" s="66">
        <v>0</v>
      </c>
      <c r="G25" s="67">
        <v>0</v>
      </c>
      <c r="H25" s="68">
        <v>0</v>
      </c>
      <c r="I25" s="69">
        <v>0</v>
      </c>
      <c r="J25" s="36">
        <v>0</v>
      </c>
      <c r="K25" s="37">
        <v>0</v>
      </c>
      <c r="L25" s="38">
        <v>0</v>
      </c>
      <c r="M25" s="39">
        <v>0</v>
      </c>
      <c r="N25" s="21"/>
    </row>
    <row r="26" spans="1:18" ht="27" hidden="1" customHeight="1">
      <c r="A26" s="298" t="s">
        <v>33</v>
      </c>
      <c r="B26" s="2009" t="s">
        <v>34</v>
      </c>
      <c r="C26" s="2010"/>
      <c r="D26" s="2010"/>
      <c r="E26" s="2011"/>
      <c r="F26" s="70">
        <v>0</v>
      </c>
      <c r="G26" s="71">
        <v>0</v>
      </c>
      <c r="H26" s="72">
        <v>0</v>
      </c>
      <c r="I26" s="73">
        <v>0</v>
      </c>
      <c r="J26" s="44">
        <v>0</v>
      </c>
      <c r="K26" s="45">
        <v>0</v>
      </c>
      <c r="L26" s="46">
        <v>0</v>
      </c>
      <c r="M26" s="47">
        <v>0</v>
      </c>
      <c r="N26" s="21"/>
    </row>
    <row r="27" spans="1:18" s="23" customFormat="1" ht="27.75" customHeight="1" thickBot="1">
      <c r="A27" s="275">
        <v>5</v>
      </c>
      <c r="B27" s="1998" t="s">
        <v>35</v>
      </c>
      <c r="C27" s="1999"/>
      <c r="D27" s="1999"/>
      <c r="E27" s="2000"/>
      <c r="F27" s="74">
        <v>0.27400000000000002</v>
      </c>
      <c r="G27" s="75">
        <v>0</v>
      </c>
      <c r="H27" s="76">
        <v>0</v>
      </c>
      <c r="I27" s="77">
        <v>0.27400000000000002</v>
      </c>
      <c r="J27" s="17">
        <v>0</v>
      </c>
      <c r="K27" s="18">
        <v>0</v>
      </c>
      <c r="L27" s="19">
        <v>0</v>
      </c>
      <c r="M27" s="20">
        <v>0</v>
      </c>
      <c r="N27" s="21"/>
      <c r="O27" s="22"/>
      <c r="P27" s="22"/>
      <c r="Q27" s="22"/>
      <c r="R27" s="22"/>
    </row>
    <row r="28" spans="1:18" ht="27" hidden="1" customHeight="1">
      <c r="A28" s="1732" t="s">
        <v>36</v>
      </c>
      <c r="B28" s="1982" t="s">
        <v>37</v>
      </c>
      <c r="C28" s="1983"/>
      <c r="D28" s="1983"/>
      <c r="E28" s="1984"/>
      <c r="F28" s="78">
        <v>0</v>
      </c>
      <c r="G28" s="79">
        <v>0</v>
      </c>
      <c r="H28" s="80">
        <v>0</v>
      </c>
      <c r="I28" s="81">
        <v>0</v>
      </c>
      <c r="J28" s="82">
        <v>0</v>
      </c>
      <c r="K28" s="83">
        <v>0</v>
      </c>
      <c r="L28" s="84">
        <v>0</v>
      </c>
      <c r="M28" s="31">
        <v>0</v>
      </c>
      <c r="N28" s="21"/>
    </row>
    <row r="29" spans="1:18" ht="27" hidden="1" customHeight="1">
      <c r="A29" s="307"/>
      <c r="B29" s="85"/>
      <c r="C29" s="1955" t="s">
        <v>38</v>
      </c>
      <c r="D29" s="1945"/>
      <c r="E29" s="1946"/>
      <c r="F29" s="86">
        <v>0</v>
      </c>
      <c r="G29" s="87">
        <v>0</v>
      </c>
      <c r="H29" s="88">
        <v>0</v>
      </c>
      <c r="I29" s="89">
        <v>0</v>
      </c>
      <c r="J29" s="90">
        <v>0</v>
      </c>
      <c r="K29" s="91">
        <v>0</v>
      </c>
      <c r="L29" s="92">
        <v>0</v>
      </c>
      <c r="M29" s="39">
        <v>0</v>
      </c>
      <c r="N29" s="21"/>
    </row>
    <row r="30" spans="1:18" ht="27" hidden="1" customHeight="1">
      <c r="A30" s="307"/>
      <c r="B30" s="85"/>
      <c r="C30" s="1955" t="s">
        <v>39</v>
      </c>
      <c r="D30" s="1945"/>
      <c r="E30" s="1946"/>
      <c r="F30" s="86">
        <v>0</v>
      </c>
      <c r="G30" s="87">
        <v>0</v>
      </c>
      <c r="H30" s="88">
        <v>0</v>
      </c>
      <c r="I30" s="89">
        <v>0</v>
      </c>
      <c r="J30" s="90">
        <v>0</v>
      </c>
      <c r="K30" s="91">
        <v>0</v>
      </c>
      <c r="L30" s="92">
        <v>0</v>
      </c>
      <c r="M30" s="39">
        <v>0</v>
      </c>
      <c r="N30" s="21"/>
    </row>
    <row r="31" spans="1:18" ht="27" hidden="1" customHeight="1">
      <c r="A31" s="307" t="s">
        <v>40</v>
      </c>
      <c r="B31" s="1944" t="s">
        <v>41</v>
      </c>
      <c r="C31" s="1945"/>
      <c r="D31" s="1945"/>
      <c r="E31" s="1946"/>
      <c r="F31" s="86">
        <v>0.27400000000000002</v>
      </c>
      <c r="G31" s="87">
        <v>0</v>
      </c>
      <c r="H31" s="88">
        <v>0</v>
      </c>
      <c r="I31" s="89">
        <v>0.27400000000000002</v>
      </c>
      <c r="J31" s="90">
        <v>0</v>
      </c>
      <c r="K31" s="93">
        <v>0</v>
      </c>
      <c r="L31" s="92">
        <v>0</v>
      </c>
      <c r="M31" s="39">
        <v>0</v>
      </c>
      <c r="N31" s="21"/>
    </row>
    <row r="32" spans="1:18" ht="27" hidden="1" customHeight="1">
      <c r="A32" s="307"/>
      <c r="B32" s="85"/>
      <c r="C32" s="1955" t="s">
        <v>38</v>
      </c>
      <c r="D32" s="1945"/>
      <c r="E32" s="1946"/>
      <c r="F32" s="86">
        <v>0</v>
      </c>
      <c r="G32" s="87">
        <v>0</v>
      </c>
      <c r="H32" s="88">
        <v>0</v>
      </c>
      <c r="I32" s="89">
        <v>0</v>
      </c>
      <c r="J32" s="90">
        <v>0</v>
      </c>
      <c r="K32" s="91">
        <v>0</v>
      </c>
      <c r="L32" s="92">
        <v>0</v>
      </c>
      <c r="M32" s="39">
        <v>0</v>
      </c>
      <c r="N32" s="21"/>
    </row>
    <row r="33" spans="1:18" ht="27" hidden="1" customHeight="1" thickBot="1">
      <c r="A33" s="307"/>
      <c r="B33" s="85"/>
      <c r="C33" s="1955" t="s">
        <v>39</v>
      </c>
      <c r="D33" s="1945"/>
      <c r="E33" s="1946"/>
      <c r="F33" s="86">
        <v>0.27400000000000002</v>
      </c>
      <c r="G33" s="87">
        <v>0</v>
      </c>
      <c r="H33" s="88">
        <v>0</v>
      </c>
      <c r="I33" s="89">
        <v>0.27400000000000002</v>
      </c>
      <c r="J33" s="90">
        <v>0</v>
      </c>
      <c r="K33" s="91">
        <v>0</v>
      </c>
      <c r="L33" s="92">
        <v>0</v>
      </c>
      <c r="M33" s="39">
        <v>0</v>
      </c>
      <c r="N33" s="21"/>
    </row>
    <row r="34" spans="1:18" ht="27" hidden="1" customHeight="1">
      <c r="A34" s="307" t="s">
        <v>42</v>
      </c>
      <c r="B34" s="85"/>
      <c r="C34" s="2001" t="s">
        <v>43</v>
      </c>
      <c r="D34" s="2001"/>
      <c r="E34" s="2002"/>
      <c r="F34" s="86">
        <v>0</v>
      </c>
      <c r="G34" s="87">
        <v>0</v>
      </c>
      <c r="H34" s="88">
        <v>0</v>
      </c>
      <c r="I34" s="89">
        <v>0</v>
      </c>
      <c r="J34" s="90">
        <v>0</v>
      </c>
      <c r="K34" s="91">
        <v>0</v>
      </c>
      <c r="L34" s="92">
        <v>0</v>
      </c>
      <c r="M34" s="39">
        <v>0</v>
      </c>
      <c r="N34" s="21"/>
    </row>
    <row r="35" spans="1:18" ht="27" hidden="1" customHeight="1">
      <c r="A35" s="307"/>
      <c r="B35" s="85"/>
      <c r="C35" s="1955" t="s">
        <v>38</v>
      </c>
      <c r="D35" s="1945"/>
      <c r="E35" s="1946"/>
      <c r="F35" s="86">
        <v>0</v>
      </c>
      <c r="G35" s="87">
        <v>0</v>
      </c>
      <c r="H35" s="88">
        <v>0</v>
      </c>
      <c r="I35" s="89">
        <v>0</v>
      </c>
      <c r="J35" s="90">
        <v>0</v>
      </c>
      <c r="K35" s="91">
        <v>0</v>
      </c>
      <c r="L35" s="92">
        <v>0</v>
      </c>
      <c r="M35" s="39">
        <v>0</v>
      </c>
      <c r="N35" s="21"/>
    </row>
    <row r="36" spans="1:18" ht="27" hidden="1" customHeight="1">
      <c r="A36" s="313"/>
      <c r="B36" s="94"/>
      <c r="C36" s="2003" t="s">
        <v>39</v>
      </c>
      <c r="D36" s="2004"/>
      <c r="E36" s="2005"/>
      <c r="F36" s="95">
        <v>0</v>
      </c>
      <c r="G36" s="96">
        <v>0</v>
      </c>
      <c r="H36" s="97">
        <v>0</v>
      </c>
      <c r="I36" s="98">
        <v>0</v>
      </c>
      <c r="J36" s="99">
        <v>0</v>
      </c>
      <c r="K36" s="100">
        <v>0</v>
      </c>
      <c r="L36" s="101">
        <v>0</v>
      </c>
      <c r="M36" s="47">
        <v>0</v>
      </c>
      <c r="N36" s="21"/>
    </row>
    <row r="37" spans="1:18" s="23" customFormat="1" ht="17.25" customHeight="1" thickBot="1">
      <c r="A37" s="275">
        <v>6</v>
      </c>
      <c r="B37" s="1866" t="s">
        <v>44</v>
      </c>
      <c r="C37" s="1867"/>
      <c r="D37" s="1867"/>
      <c r="E37" s="1868"/>
      <c r="F37" s="13">
        <v>1354.5540000000001</v>
      </c>
      <c r="G37" s="14">
        <v>10572.776</v>
      </c>
      <c r="H37" s="48">
        <v>716.20899999999995</v>
      </c>
      <c r="I37" s="49">
        <v>12643.539000000001</v>
      </c>
      <c r="J37" s="17">
        <v>1164.24</v>
      </c>
      <c r="K37" s="18">
        <v>6256.3109999999997</v>
      </c>
      <c r="L37" s="19">
        <v>297.66500000000002</v>
      </c>
      <c r="M37" s="20">
        <v>7718.2160000000003</v>
      </c>
      <c r="N37" s="21"/>
      <c r="O37" s="22"/>
      <c r="P37" s="22"/>
      <c r="Q37" s="22"/>
      <c r="R37" s="22"/>
    </row>
    <row r="38" spans="1:18" ht="27" hidden="1" customHeight="1">
      <c r="A38" s="281"/>
      <c r="B38" s="2006" t="s">
        <v>45</v>
      </c>
      <c r="C38" s="2007"/>
      <c r="D38" s="2007"/>
      <c r="E38" s="2008"/>
      <c r="F38" s="102">
        <v>0</v>
      </c>
      <c r="G38" s="103">
        <v>0</v>
      </c>
      <c r="H38" s="104">
        <v>0</v>
      </c>
      <c r="I38" s="105">
        <v>0</v>
      </c>
      <c r="J38" s="28">
        <v>0</v>
      </c>
      <c r="K38" s="29">
        <v>0</v>
      </c>
      <c r="L38" s="30">
        <v>0</v>
      </c>
      <c r="M38" s="31">
        <v>0</v>
      </c>
      <c r="N38" s="21"/>
    </row>
    <row r="39" spans="1:18" ht="27.75" customHeight="1">
      <c r="A39" s="288"/>
      <c r="B39" s="1924" t="s">
        <v>46</v>
      </c>
      <c r="C39" s="1925"/>
      <c r="D39" s="1925"/>
      <c r="E39" s="1926"/>
      <c r="F39" s="50">
        <v>0</v>
      </c>
      <c r="G39" s="51">
        <v>3805.0659999999998</v>
      </c>
      <c r="H39" s="52">
        <v>257.37400000000002</v>
      </c>
      <c r="I39" s="53">
        <v>4062.44</v>
      </c>
      <c r="J39" s="36">
        <v>0</v>
      </c>
      <c r="K39" s="37">
        <v>3296.2469999999998</v>
      </c>
      <c r="L39" s="38">
        <v>297.66500000000002</v>
      </c>
      <c r="M39" s="39">
        <v>3593.9119999999998</v>
      </c>
      <c r="N39" s="21"/>
    </row>
    <row r="40" spans="1:18" ht="27" customHeight="1">
      <c r="A40" s="288"/>
      <c r="B40" s="1894" t="s">
        <v>47</v>
      </c>
      <c r="C40" s="1895"/>
      <c r="D40" s="1895"/>
      <c r="E40" s="1896"/>
      <c r="F40" s="32">
        <v>0</v>
      </c>
      <c r="G40" s="33">
        <v>6767.71</v>
      </c>
      <c r="H40" s="34">
        <v>458.83499999999998</v>
      </c>
      <c r="I40" s="35">
        <v>7226.5450000000001</v>
      </c>
      <c r="J40" s="36">
        <v>0</v>
      </c>
      <c r="K40" s="37">
        <v>2960.0639999999999</v>
      </c>
      <c r="L40" s="38">
        <v>0</v>
      </c>
      <c r="M40" s="39">
        <v>2960.0639999999999</v>
      </c>
      <c r="N40" s="21"/>
    </row>
    <row r="41" spans="1:18" ht="27" hidden="1" customHeight="1">
      <c r="A41" s="288"/>
      <c r="B41" s="1924" t="s">
        <v>46</v>
      </c>
      <c r="C41" s="1925"/>
      <c r="D41" s="1925"/>
      <c r="E41" s="1926"/>
      <c r="F41" s="50">
        <v>0</v>
      </c>
      <c r="G41" s="51">
        <v>0</v>
      </c>
      <c r="H41" s="52">
        <v>0</v>
      </c>
      <c r="I41" s="53">
        <v>0</v>
      </c>
      <c r="J41" s="36">
        <v>0</v>
      </c>
      <c r="K41" s="37">
        <v>0</v>
      </c>
      <c r="L41" s="38">
        <v>0</v>
      </c>
      <c r="M41" s="39">
        <v>0</v>
      </c>
      <c r="N41" s="21"/>
    </row>
    <row r="42" spans="1:18" ht="27" hidden="1" customHeight="1">
      <c r="A42" s="288"/>
      <c r="B42" s="1982" t="s">
        <v>48</v>
      </c>
      <c r="C42" s="1983"/>
      <c r="D42" s="1983"/>
      <c r="E42" s="1984"/>
      <c r="F42" s="106">
        <v>0</v>
      </c>
      <c r="G42" s="107">
        <v>0</v>
      </c>
      <c r="H42" s="108">
        <v>0</v>
      </c>
      <c r="I42" s="109">
        <v>0</v>
      </c>
      <c r="J42" s="36">
        <v>0</v>
      </c>
      <c r="K42" s="37">
        <v>0</v>
      </c>
      <c r="L42" s="38">
        <v>0</v>
      </c>
      <c r="M42" s="39">
        <v>0</v>
      </c>
      <c r="N42" s="21"/>
    </row>
    <row r="43" spans="1:18" ht="27" hidden="1" customHeight="1">
      <c r="A43" s="288"/>
      <c r="B43" s="1982" t="s">
        <v>49</v>
      </c>
      <c r="C43" s="1983"/>
      <c r="D43" s="1983"/>
      <c r="E43" s="1984"/>
      <c r="F43" s="106">
        <v>0</v>
      </c>
      <c r="G43" s="107">
        <v>0</v>
      </c>
      <c r="H43" s="108">
        <v>0</v>
      </c>
      <c r="I43" s="109">
        <v>0</v>
      </c>
      <c r="J43" s="36">
        <v>0</v>
      </c>
      <c r="K43" s="37">
        <v>0</v>
      </c>
      <c r="L43" s="38">
        <v>0</v>
      </c>
      <c r="M43" s="39">
        <v>0</v>
      </c>
      <c r="N43" s="21"/>
    </row>
    <row r="44" spans="1:18" ht="27" hidden="1" customHeight="1">
      <c r="A44" s="288"/>
      <c r="B44" s="1982" t="s">
        <v>50</v>
      </c>
      <c r="C44" s="1983"/>
      <c r="D44" s="1983"/>
      <c r="E44" s="1984"/>
      <c r="F44" s="106">
        <v>0</v>
      </c>
      <c r="G44" s="107">
        <v>0</v>
      </c>
      <c r="H44" s="108">
        <v>0</v>
      </c>
      <c r="I44" s="109">
        <v>0</v>
      </c>
      <c r="J44" s="36">
        <v>0</v>
      </c>
      <c r="K44" s="37">
        <v>0</v>
      </c>
      <c r="L44" s="38">
        <v>0</v>
      </c>
      <c r="M44" s="39">
        <v>0</v>
      </c>
      <c r="N44" s="21"/>
    </row>
    <row r="45" spans="1:18" ht="27" customHeight="1" thickBot="1">
      <c r="A45" s="288"/>
      <c r="B45" s="1894" t="s">
        <v>51</v>
      </c>
      <c r="C45" s="1895"/>
      <c r="D45" s="1895"/>
      <c r="E45" s="1896"/>
      <c r="F45" s="32">
        <v>1354.5540000000001</v>
      </c>
      <c r="G45" s="33">
        <v>0</v>
      </c>
      <c r="H45" s="34">
        <v>0</v>
      </c>
      <c r="I45" s="35">
        <v>1354.5540000000001</v>
      </c>
      <c r="J45" s="36">
        <v>1164.24</v>
      </c>
      <c r="K45" s="37">
        <v>0</v>
      </c>
      <c r="L45" s="38">
        <v>0</v>
      </c>
      <c r="M45" s="39">
        <v>1164.24</v>
      </c>
      <c r="N45" s="21"/>
    </row>
    <row r="46" spans="1:18" ht="27" hidden="1" customHeight="1">
      <c r="A46" s="288"/>
      <c r="B46" s="1994" t="s">
        <v>52</v>
      </c>
      <c r="C46" s="1995"/>
      <c r="D46" s="1995"/>
      <c r="E46" s="1996"/>
      <c r="F46" s="110">
        <v>0</v>
      </c>
      <c r="G46" s="111">
        <v>0</v>
      </c>
      <c r="H46" s="112">
        <v>0</v>
      </c>
      <c r="I46" s="113">
        <v>0</v>
      </c>
      <c r="J46" s="36">
        <v>0</v>
      </c>
      <c r="K46" s="37">
        <v>0</v>
      </c>
      <c r="L46" s="38">
        <v>0</v>
      </c>
      <c r="M46" s="39">
        <v>0</v>
      </c>
      <c r="N46" s="21"/>
    </row>
    <row r="47" spans="1:18" ht="27" hidden="1" customHeight="1">
      <c r="A47" s="288"/>
      <c r="B47" s="1994" t="s">
        <v>53</v>
      </c>
      <c r="C47" s="1995"/>
      <c r="D47" s="1995"/>
      <c r="E47" s="1996"/>
      <c r="F47" s="110">
        <v>0</v>
      </c>
      <c r="G47" s="111">
        <v>0</v>
      </c>
      <c r="H47" s="112">
        <v>0</v>
      </c>
      <c r="I47" s="113">
        <v>0</v>
      </c>
      <c r="J47" s="36">
        <v>0</v>
      </c>
      <c r="K47" s="37">
        <v>0</v>
      </c>
      <c r="L47" s="38">
        <v>0</v>
      </c>
      <c r="M47" s="39">
        <v>0</v>
      </c>
      <c r="N47" s="21"/>
    </row>
    <row r="48" spans="1:18" ht="27" hidden="1" customHeight="1">
      <c r="A48" s="288"/>
      <c r="B48" s="1994" t="s">
        <v>54</v>
      </c>
      <c r="C48" s="1995"/>
      <c r="D48" s="1995"/>
      <c r="E48" s="1996"/>
      <c r="F48" s="110">
        <v>0</v>
      </c>
      <c r="G48" s="111">
        <v>0</v>
      </c>
      <c r="H48" s="112">
        <v>0</v>
      </c>
      <c r="I48" s="113">
        <v>0</v>
      </c>
      <c r="J48" s="36">
        <v>0</v>
      </c>
      <c r="K48" s="37">
        <v>0</v>
      </c>
      <c r="L48" s="38">
        <v>0</v>
      </c>
      <c r="M48" s="39">
        <v>0</v>
      </c>
      <c r="N48" s="21"/>
    </row>
    <row r="49" spans="1:18" ht="12.75" hidden="1" customHeight="1">
      <c r="A49" s="298"/>
      <c r="B49" s="1927" t="s">
        <v>55</v>
      </c>
      <c r="C49" s="1928"/>
      <c r="D49" s="1928"/>
      <c r="E49" s="1929"/>
      <c r="F49" s="114">
        <v>0</v>
      </c>
      <c r="G49" s="115">
        <v>0</v>
      </c>
      <c r="H49" s="116">
        <v>0</v>
      </c>
      <c r="I49" s="117">
        <v>0</v>
      </c>
      <c r="J49" s="44">
        <v>0</v>
      </c>
      <c r="K49" s="45">
        <v>0</v>
      </c>
      <c r="L49" s="46">
        <v>0</v>
      </c>
      <c r="M49" s="47">
        <v>0</v>
      </c>
      <c r="N49" s="21"/>
    </row>
    <row r="50" spans="1:18" s="23" customFormat="1" ht="15.75" customHeight="1" thickBot="1">
      <c r="A50" s="275">
        <v>7</v>
      </c>
      <c r="B50" s="1866" t="s">
        <v>56</v>
      </c>
      <c r="C50" s="1867"/>
      <c r="D50" s="1867"/>
      <c r="E50" s="1868"/>
      <c r="F50" s="13">
        <v>33615.260999999999</v>
      </c>
      <c r="G50" s="14">
        <v>8412.9670000000006</v>
      </c>
      <c r="H50" s="48">
        <v>1755.0619999999999</v>
      </c>
      <c r="I50" s="49">
        <v>43783.29</v>
      </c>
      <c r="J50" s="17">
        <v>39495.576999999997</v>
      </c>
      <c r="K50" s="18">
        <v>7905.5290000000005</v>
      </c>
      <c r="L50" s="118">
        <v>2012.5119999999999</v>
      </c>
      <c r="M50" s="20">
        <v>49413.618000000002</v>
      </c>
      <c r="N50" s="21"/>
      <c r="O50" s="22"/>
      <c r="P50" s="22"/>
      <c r="Q50" s="22"/>
      <c r="R50" s="22"/>
    </row>
    <row r="51" spans="1:18" ht="27" hidden="1" customHeight="1">
      <c r="A51" s="281"/>
      <c r="B51" s="1982" t="s">
        <v>57</v>
      </c>
      <c r="C51" s="1983"/>
      <c r="D51" s="1983"/>
      <c r="E51" s="1984"/>
      <c r="F51" s="78">
        <v>0</v>
      </c>
      <c r="G51" s="79">
        <v>0</v>
      </c>
      <c r="H51" s="80">
        <v>0</v>
      </c>
      <c r="I51" s="81">
        <v>0</v>
      </c>
      <c r="J51" s="28">
        <v>0</v>
      </c>
      <c r="K51" s="29">
        <v>0</v>
      </c>
      <c r="L51" s="30">
        <v>0</v>
      </c>
      <c r="M51" s="31">
        <v>0</v>
      </c>
      <c r="N51" s="21"/>
    </row>
    <row r="52" spans="1:18" ht="27" customHeight="1">
      <c r="A52" s="288"/>
      <c r="B52" s="1924" t="s">
        <v>58</v>
      </c>
      <c r="C52" s="1925"/>
      <c r="D52" s="1925"/>
      <c r="E52" s="1926"/>
      <c r="F52" s="50">
        <v>16209.305</v>
      </c>
      <c r="G52" s="51">
        <v>6561.7160000000003</v>
      </c>
      <c r="H52" s="34">
        <v>1291.3219999999999</v>
      </c>
      <c r="I52" s="53">
        <v>24062.343000000001</v>
      </c>
      <c r="J52" s="36">
        <v>19700.464</v>
      </c>
      <c r="K52" s="37">
        <v>5697.2209999999995</v>
      </c>
      <c r="L52" s="38">
        <v>1748.309</v>
      </c>
      <c r="M52" s="39">
        <v>27145.993999999999</v>
      </c>
      <c r="N52" s="21"/>
    </row>
    <row r="53" spans="1:18" ht="27" customHeight="1">
      <c r="A53" s="288"/>
      <c r="B53" s="1894" t="s">
        <v>59</v>
      </c>
      <c r="C53" s="1895"/>
      <c r="D53" s="1895"/>
      <c r="E53" s="1896"/>
      <c r="F53" s="32">
        <v>17110.588</v>
      </c>
      <c r="G53" s="33">
        <v>1248.8779999999999</v>
      </c>
      <c r="H53" s="34">
        <v>389.67700000000002</v>
      </c>
      <c r="I53" s="35">
        <v>18749.143</v>
      </c>
      <c r="J53" s="36">
        <v>19519.038</v>
      </c>
      <c r="K53" s="37">
        <v>1328.8030000000001</v>
      </c>
      <c r="L53" s="38">
        <v>189.83699999999999</v>
      </c>
      <c r="M53" s="39">
        <v>21037.678</v>
      </c>
      <c r="N53" s="21"/>
    </row>
    <row r="54" spans="1:18" ht="27" hidden="1" customHeight="1">
      <c r="A54" s="288"/>
      <c r="B54" s="1997" t="s">
        <v>60</v>
      </c>
      <c r="C54" s="1952"/>
      <c r="D54" s="1952"/>
      <c r="E54" s="1953"/>
      <c r="F54" s="119">
        <v>0</v>
      </c>
      <c r="G54" s="120">
        <v>0</v>
      </c>
      <c r="H54" s="121">
        <v>0</v>
      </c>
      <c r="I54" s="122">
        <v>0</v>
      </c>
      <c r="J54" s="36">
        <v>0</v>
      </c>
      <c r="K54" s="37">
        <v>0</v>
      </c>
      <c r="L54" s="38">
        <v>0</v>
      </c>
      <c r="M54" s="39">
        <v>0</v>
      </c>
      <c r="N54" s="21"/>
    </row>
    <row r="55" spans="1:18" ht="27" hidden="1" customHeight="1">
      <c r="A55" s="288"/>
      <c r="B55" s="1997" t="s">
        <v>61</v>
      </c>
      <c r="C55" s="1952"/>
      <c r="D55" s="1952"/>
      <c r="E55" s="1953"/>
      <c r="F55" s="119">
        <v>0</v>
      </c>
      <c r="G55" s="120">
        <v>0</v>
      </c>
      <c r="H55" s="121">
        <v>0</v>
      </c>
      <c r="I55" s="122">
        <v>0</v>
      </c>
      <c r="J55" s="36">
        <v>0</v>
      </c>
      <c r="K55" s="37">
        <v>0</v>
      </c>
      <c r="L55" s="38">
        <v>0</v>
      </c>
      <c r="M55" s="39">
        <v>0</v>
      </c>
      <c r="N55" s="21"/>
    </row>
    <row r="56" spans="1:18" ht="27" hidden="1" customHeight="1">
      <c r="A56" s="288"/>
      <c r="B56" s="1997" t="s">
        <v>62</v>
      </c>
      <c r="C56" s="1952"/>
      <c r="D56" s="1952"/>
      <c r="E56" s="1953"/>
      <c r="F56" s="119">
        <v>0</v>
      </c>
      <c r="G56" s="120">
        <v>0</v>
      </c>
      <c r="H56" s="121">
        <v>0</v>
      </c>
      <c r="I56" s="122">
        <v>0</v>
      </c>
      <c r="J56" s="36">
        <v>0</v>
      </c>
      <c r="K56" s="37">
        <v>0</v>
      </c>
      <c r="L56" s="38">
        <v>0</v>
      </c>
      <c r="M56" s="39">
        <v>0</v>
      </c>
      <c r="N56" s="21"/>
    </row>
    <row r="57" spans="1:18" ht="27" hidden="1" customHeight="1">
      <c r="A57" s="288"/>
      <c r="B57" s="1997" t="s">
        <v>63</v>
      </c>
      <c r="C57" s="1952"/>
      <c r="D57" s="1952"/>
      <c r="E57" s="1953"/>
      <c r="F57" s="119">
        <v>0</v>
      </c>
      <c r="G57" s="120">
        <v>0</v>
      </c>
      <c r="H57" s="121">
        <v>0</v>
      </c>
      <c r="I57" s="122">
        <v>0</v>
      </c>
      <c r="J57" s="36">
        <v>0</v>
      </c>
      <c r="K57" s="37">
        <v>0</v>
      </c>
      <c r="L57" s="38">
        <v>0</v>
      </c>
      <c r="M57" s="39">
        <v>0</v>
      </c>
      <c r="N57" s="21"/>
    </row>
    <row r="58" spans="1:18" ht="27" customHeight="1">
      <c r="A58" s="288"/>
      <c r="B58" s="1894" t="s">
        <v>64</v>
      </c>
      <c r="C58" s="1895"/>
      <c r="D58" s="1895"/>
      <c r="E58" s="1896"/>
      <c r="F58" s="32">
        <v>50.084000000000003</v>
      </c>
      <c r="G58" s="33">
        <v>333.916</v>
      </c>
      <c r="H58" s="34">
        <v>4.4489999999999998</v>
      </c>
      <c r="I58" s="35">
        <v>388.44900000000001</v>
      </c>
      <c r="J58" s="36">
        <v>50.085000000000001</v>
      </c>
      <c r="K58" s="37">
        <v>676.28</v>
      </c>
      <c r="L58" s="38">
        <v>4.5620000000000003</v>
      </c>
      <c r="M58" s="39">
        <v>730.92700000000002</v>
      </c>
      <c r="N58" s="21"/>
    </row>
    <row r="59" spans="1:18" ht="27" hidden="1" customHeight="1">
      <c r="A59" s="288"/>
      <c r="B59" s="1997" t="s">
        <v>65</v>
      </c>
      <c r="C59" s="1952"/>
      <c r="D59" s="1952"/>
      <c r="E59" s="1953"/>
      <c r="F59" s="119">
        <v>0</v>
      </c>
      <c r="G59" s="120">
        <v>0</v>
      </c>
      <c r="H59" s="121">
        <v>0</v>
      </c>
      <c r="I59" s="122">
        <v>0</v>
      </c>
      <c r="J59" s="36">
        <v>0</v>
      </c>
      <c r="K59" s="37">
        <v>0</v>
      </c>
      <c r="L59" s="38">
        <v>0</v>
      </c>
      <c r="M59" s="39">
        <v>0</v>
      </c>
      <c r="N59" s="21"/>
    </row>
    <row r="60" spans="1:18" ht="27" hidden="1" customHeight="1">
      <c r="A60" s="288"/>
      <c r="B60" s="1954" t="s">
        <v>66</v>
      </c>
      <c r="C60" s="1940"/>
      <c r="D60" s="1940"/>
      <c r="E60" s="1941"/>
      <c r="F60" s="123">
        <v>0</v>
      </c>
      <c r="G60" s="124">
        <v>0</v>
      </c>
      <c r="H60" s="125">
        <v>0</v>
      </c>
      <c r="I60" s="126">
        <v>0</v>
      </c>
      <c r="J60" s="36">
        <v>0</v>
      </c>
      <c r="K60" s="37">
        <v>0</v>
      </c>
      <c r="L60" s="38">
        <v>0</v>
      </c>
      <c r="M60" s="39">
        <v>0</v>
      </c>
      <c r="N60" s="21"/>
    </row>
    <row r="61" spans="1:18" ht="27" hidden="1" customHeight="1">
      <c r="A61" s="288"/>
      <c r="B61" s="1918" t="s">
        <v>67</v>
      </c>
      <c r="C61" s="1919"/>
      <c r="D61" s="1919"/>
      <c r="E61" s="1920"/>
      <c r="F61" s="127">
        <v>0</v>
      </c>
      <c r="G61" s="128">
        <v>0</v>
      </c>
      <c r="H61" s="129">
        <v>0</v>
      </c>
      <c r="I61" s="130">
        <v>0</v>
      </c>
      <c r="J61" s="36">
        <v>0</v>
      </c>
      <c r="K61" s="37">
        <v>0</v>
      </c>
      <c r="L61" s="38">
        <v>0</v>
      </c>
      <c r="M61" s="39">
        <v>0</v>
      </c>
      <c r="N61" s="21"/>
    </row>
    <row r="62" spans="1:18" ht="27" hidden="1" customHeight="1">
      <c r="A62" s="288"/>
      <c r="B62" s="1997" t="s">
        <v>68</v>
      </c>
      <c r="C62" s="1952"/>
      <c r="D62" s="1952"/>
      <c r="E62" s="1953"/>
      <c r="F62" s="119">
        <v>0</v>
      </c>
      <c r="G62" s="120">
        <v>0</v>
      </c>
      <c r="H62" s="121">
        <v>0</v>
      </c>
      <c r="I62" s="122">
        <v>0</v>
      </c>
      <c r="J62" s="36">
        <v>0</v>
      </c>
      <c r="K62" s="37">
        <v>0</v>
      </c>
      <c r="L62" s="38">
        <v>0</v>
      </c>
      <c r="M62" s="39">
        <v>0</v>
      </c>
      <c r="N62" s="21"/>
    </row>
    <row r="63" spans="1:18" ht="27" customHeight="1">
      <c r="A63" s="288"/>
      <c r="B63" s="1997" t="s">
        <v>937</v>
      </c>
      <c r="C63" s="1952"/>
      <c r="D63" s="1952"/>
      <c r="E63" s="1953"/>
      <c r="F63" s="119">
        <v>7.3780000000000001</v>
      </c>
      <c r="G63" s="120">
        <v>89.021000000000001</v>
      </c>
      <c r="H63" s="121">
        <v>1.954</v>
      </c>
      <c r="I63" s="122">
        <v>98.352999999999994</v>
      </c>
      <c r="J63" s="36">
        <v>4.5110000000000001</v>
      </c>
      <c r="K63" s="37">
        <v>23.61</v>
      </c>
      <c r="L63" s="38">
        <v>2.1040000000000001</v>
      </c>
      <c r="M63" s="39">
        <v>30.225000000000001</v>
      </c>
      <c r="N63" s="21"/>
    </row>
    <row r="64" spans="1:18" ht="27" customHeight="1">
      <c r="A64" s="288"/>
      <c r="B64" s="1894" t="s">
        <v>938</v>
      </c>
      <c r="C64" s="1895"/>
      <c r="D64" s="1895"/>
      <c r="E64" s="1896"/>
      <c r="F64" s="32">
        <v>3.476</v>
      </c>
      <c r="G64" s="33">
        <v>25.585999999999999</v>
      </c>
      <c r="H64" s="34">
        <v>0</v>
      </c>
      <c r="I64" s="35">
        <v>29.062000000000001</v>
      </c>
      <c r="J64" s="36">
        <v>3.476</v>
      </c>
      <c r="K64" s="37">
        <v>25.585999999999999</v>
      </c>
      <c r="L64" s="38">
        <v>0</v>
      </c>
      <c r="M64" s="39">
        <v>29.062000000000001</v>
      </c>
      <c r="N64" s="21"/>
    </row>
    <row r="65" spans="1:18" ht="27" customHeight="1">
      <c r="A65" s="288"/>
      <c r="B65" s="1894" t="s">
        <v>871</v>
      </c>
      <c r="C65" s="1895"/>
      <c r="D65" s="1895"/>
      <c r="E65" s="1896"/>
      <c r="F65" s="32">
        <v>231.971</v>
      </c>
      <c r="G65" s="33">
        <v>153.85</v>
      </c>
      <c r="H65" s="34">
        <v>67.66</v>
      </c>
      <c r="I65" s="35">
        <v>453.48099999999999</v>
      </c>
      <c r="J65" s="36">
        <v>215.529</v>
      </c>
      <c r="K65" s="37">
        <v>154.029</v>
      </c>
      <c r="L65" s="38">
        <v>67.7</v>
      </c>
      <c r="M65" s="39">
        <v>437.25799999999998</v>
      </c>
      <c r="N65" s="21"/>
    </row>
    <row r="66" spans="1:18" ht="27" customHeight="1" thickBot="1">
      <c r="A66" s="288"/>
      <c r="B66" s="1894" t="s">
        <v>939</v>
      </c>
      <c r="C66" s="1895"/>
      <c r="D66" s="1895"/>
      <c r="E66" s="1896"/>
      <c r="F66" s="32">
        <v>2.4590000000000001</v>
      </c>
      <c r="G66" s="33">
        <v>0</v>
      </c>
      <c r="H66" s="34">
        <v>0</v>
      </c>
      <c r="I66" s="35">
        <v>2.4590000000000001</v>
      </c>
      <c r="J66" s="36">
        <v>2.4740000000000002</v>
      </c>
      <c r="K66" s="37">
        <v>0</v>
      </c>
      <c r="L66" s="38">
        <v>0</v>
      </c>
      <c r="M66" s="39">
        <v>2.4740000000000002</v>
      </c>
      <c r="N66" s="21"/>
    </row>
    <row r="67" spans="1:18" ht="27" hidden="1" customHeight="1">
      <c r="A67" s="298" t="s">
        <v>69</v>
      </c>
      <c r="B67" s="1897" t="s">
        <v>70</v>
      </c>
      <c r="C67" s="1898"/>
      <c r="D67" s="1898"/>
      <c r="E67" s="1899"/>
      <c r="F67" s="131">
        <v>0</v>
      </c>
      <c r="G67" s="132">
        <v>0</v>
      </c>
      <c r="H67" s="133">
        <v>0</v>
      </c>
      <c r="I67" s="134">
        <v>0</v>
      </c>
      <c r="J67" s="44">
        <v>0</v>
      </c>
      <c r="K67" s="45">
        <v>0</v>
      </c>
      <c r="L67" s="46">
        <v>0</v>
      </c>
      <c r="M67" s="47">
        <v>0</v>
      </c>
      <c r="N67" s="21"/>
    </row>
    <row r="68" spans="1:18" s="23" customFormat="1" ht="15" customHeight="1" thickBot="1">
      <c r="A68" s="275">
        <v>8</v>
      </c>
      <c r="B68" s="1998" t="s">
        <v>71</v>
      </c>
      <c r="C68" s="1999"/>
      <c r="D68" s="1999"/>
      <c r="E68" s="2000"/>
      <c r="F68" s="135">
        <v>2460.5</v>
      </c>
      <c r="G68" s="75">
        <v>300</v>
      </c>
      <c r="H68" s="76">
        <v>58</v>
      </c>
      <c r="I68" s="77">
        <v>2818.5</v>
      </c>
      <c r="J68" s="17">
        <v>1600</v>
      </c>
      <c r="K68" s="18">
        <v>4665</v>
      </c>
      <c r="L68" s="136">
        <v>980</v>
      </c>
      <c r="M68" s="20">
        <v>7245</v>
      </c>
      <c r="N68" s="21"/>
      <c r="O68" s="22"/>
      <c r="P68" s="22"/>
      <c r="Q68" s="22"/>
      <c r="R68" s="22"/>
    </row>
    <row r="69" spans="1:18" ht="12.75" hidden="1" customHeight="1">
      <c r="A69" s="281" t="s">
        <v>72</v>
      </c>
      <c r="B69" s="1989" t="s">
        <v>73</v>
      </c>
      <c r="C69" s="1990"/>
      <c r="D69" s="1990"/>
      <c r="E69" s="1990"/>
      <c r="F69" s="137">
        <v>0</v>
      </c>
      <c r="G69" s="138">
        <v>0</v>
      </c>
      <c r="H69" s="139">
        <v>0</v>
      </c>
      <c r="I69" s="140">
        <v>0</v>
      </c>
      <c r="J69" s="28">
        <v>0</v>
      </c>
      <c r="K69" s="29">
        <v>0</v>
      </c>
      <c r="L69" s="30">
        <v>0</v>
      </c>
      <c r="M69" s="31">
        <v>0</v>
      </c>
      <c r="N69" s="21"/>
    </row>
    <row r="70" spans="1:18" ht="16.5" customHeight="1" thickBot="1">
      <c r="A70" s="288"/>
      <c r="B70" s="1991" t="s">
        <v>74</v>
      </c>
      <c r="C70" s="1992"/>
      <c r="D70" s="1992"/>
      <c r="E70" s="1993"/>
      <c r="F70" s="141">
        <v>2460.5</v>
      </c>
      <c r="G70" s="142">
        <v>300</v>
      </c>
      <c r="H70" s="143">
        <v>58</v>
      </c>
      <c r="I70" s="144">
        <v>2818.5</v>
      </c>
      <c r="J70" s="36">
        <v>1600</v>
      </c>
      <c r="K70" s="37">
        <v>4665</v>
      </c>
      <c r="L70" s="38">
        <v>980</v>
      </c>
      <c r="M70" s="39">
        <v>7245</v>
      </c>
      <c r="N70" s="21"/>
    </row>
    <row r="71" spans="1:18" ht="27" hidden="1" customHeight="1">
      <c r="A71" s="288"/>
      <c r="B71" s="1994" t="s">
        <v>75</v>
      </c>
      <c r="C71" s="1995"/>
      <c r="D71" s="1995"/>
      <c r="E71" s="1996"/>
      <c r="F71" s="145">
        <v>0</v>
      </c>
      <c r="G71" s="111">
        <v>0</v>
      </c>
      <c r="H71" s="112">
        <v>0</v>
      </c>
      <c r="I71" s="113">
        <v>0</v>
      </c>
      <c r="J71" s="36">
        <v>0</v>
      </c>
      <c r="K71" s="37">
        <v>0</v>
      </c>
      <c r="L71" s="38">
        <v>0</v>
      </c>
      <c r="M71" s="39">
        <v>0</v>
      </c>
      <c r="N71" s="21"/>
    </row>
    <row r="72" spans="1:18" ht="27" hidden="1" customHeight="1">
      <c r="A72" s="288"/>
      <c r="B72" s="1994" t="s">
        <v>76</v>
      </c>
      <c r="C72" s="1995"/>
      <c r="D72" s="1995"/>
      <c r="E72" s="1996"/>
      <c r="F72" s="145">
        <v>0</v>
      </c>
      <c r="G72" s="111">
        <v>0</v>
      </c>
      <c r="H72" s="112">
        <v>0</v>
      </c>
      <c r="I72" s="113">
        <v>0</v>
      </c>
      <c r="J72" s="36">
        <v>0</v>
      </c>
      <c r="K72" s="37">
        <v>0</v>
      </c>
      <c r="L72" s="38">
        <v>0</v>
      </c>
      <c r="M72" s="39">
        <v>0</v>
      </c>
      <c r="N72" s="21"/>
    </row>
    <row r="73" spans="1:18" ht="27" hidden="1" customHeight="1">
      <c r="A73" s="298"/>
      <c r="B73" s="1927" t="s">
        <v>77</v>
      </c>
      <c r="C73" s="1928"/>
      <c r="D73" s="1928"/>
      <c r="E73" s="1929"/>
      <c r="F73" s="146">
        <v>0</v>
      </c>
      <c r="G73" s="115">
        <v>0</v>
      </c>
      <c r="H73" s="116">
        <v>0</v>
      </c>
      <c r="I73" s="117">
        <v>0</v>
      </c>
      <c r="J73" s="44">
        <v>0</v>
      </c>
      <c r="K73" s="45">
        <v>0</v>
      </c>
      <c r="L73" s="46">
        <v>0</v>
      </c>
      <c r="M73" s="47">
        <v>0</v>
      </c>
      <c r="N73" s="21"/>
    </row>
    <row r="74" spans="1:18" s="23" customFormat="1" ht="15.75" customHeight="1" thickBot="1">
      <c r="A74" s="275">
        <v>9</v>
      </c>
      <c r="B74" s="1866" t="s">
        <v>78</v>
      </c>
      <c r="C74" s="1867"/>
      <c r="D74" s="1867"/>
      <c r="E74" s="1868"/>
      <c r="F74" s="147">
        <v>26145.445</v>
      </c>
      <c r="G74" s="14">
        <v>16185.281000000001</v>
      </c>
      <c r="H74" s="48">
        <v>810.76800000000003</v>
      </c>
      <c r="I74" s="49">
        <v>43141.493999999999</v>
      </c>
      <c r="J74" s="17">
        <v>25380.877</v>
      </c>
      <c r="K74" s="18">
        <v>17245.246999999999</v>
      </c>
      <c r="L74" s="19">
        <v>847.17700000000002</v>
      </c>
      <c r="M74" s="20">
        <v>43473.300999999999</v>
      </c>
      <c r="N74" s="21"/>
      <c r="O74" s="22"/>
      <c r="P74" s="22"/>
      <c r="Q74" s="22"/>
      <c r="R74" s="22"/>
    </row>
    <row r="75" spans="1:18" s="150" customFormat="1" ht="12.75" customHeight="1">
      <c r="A75" s="281"/>
      <c r="B75" s="1985" t="s">
        <v>79</v>
      </c>
      <c r="C75" s="1986"/>
      <c r="D75" s="1986"/>
      <c r="E75" s="1987"/>
      <c r="F75" s="148">
        <v>465.90499999999997</v>
      </c>
      <c r="G75" s="25">
        <v>144.68100000000001</v>
      </c>
      <c r="H75" s="149">
        <v>36.380000000000003</v>
      </c>
      <c r="I75" s="27">
        <v>646.96600000000001</v>
      </c>
      <c r="J75" s="82">
        <v>266.85899999999998</v>
      </c>
      <c r="K75" s="83">
        <v>353.85300000000001</v>
      </c>
      <c r="L75" s="84">
        <v>164.02</v>
      </c>
      <c r="M75" s="31">
        <v>784.73199999999997</v>
      </c>
      <c r="N75" s="21"/>
      <c r="O75" s="22"/>
      <c r="P75" s="22"/>
      <c r="Q75" s="22"/>
      <c r="R75" s="22"/>
    </row>
    <row r="76" spans="1:18" ht="12.75" customHeight="1">
      <c r="A76" s="288"/>
      <c r="B76" s="1773"/>
      <c r="C76" s="1988" t="s">
        <v>79</v>
      </c>
      <c r="D76" s="1947"/>
      <c r="E76" s="1948"/>
      <c r="F76" s="151">
        <v>466.33300000000003</v>
      </c>
      <c r="G76" s="67">
        <v>145.39099999999999</v>
      </c>
      <c r="H76" s="68">
        <v>36.380000000000003</v>
      </c>
      <c r="I76" s="69">
        <v>648.10400000000004</v>
      </c>
      <c r="J76" s="36">
        <v>267.24900000000002</v>
      </c>
      <c r="K76" s="37">
        <v>356.589</v>
      </c>
      <c r="L76" s="38">
        <v>164.023</v>
      </c>
      <c r="M76" s="39">
        <v>787.86099999999999</v>
      </c>
      <c r="N76" s="21"/>
    </row>
    <row r="77" spans="1:18" ht="12.75" hidden="1" customHeight="1">
      <c r="A77" s="288"/>
      <c r="B77" s="1773"/>
      <c r="C77" s="1947" t="s">
        <v>80</v>
      </c>
      <c r="D77" s="1947"/>
      <c r="E77" s="1948"/>
      <c r="F77" s="151">
        <v>0</v>
      </c>
      <c r="G77" s="67">
        <v>0</v>
      </c>
      <c r="H77" s="68">
        <v>0</v>
      </c>
      <c r="I77" s="69">
        <v>0</v>
      </c>
      <c r="J77" s="36">
        <v>0</v>
      </c>
      <c r="K77" s="37">
        <v>0</v>
      </c>
      <c r="L77" s="38">
        <v>0</v>
      </c>
      <c r="M77" s="39">
        <v>0</v>
      </c>
      <c r="N77" s="21"/>
    </row>
    <row r="78" spans="1:18" ht="15" customHeight="1">
      <c r="A78" s="288"/>
      <c r="B78" s="1773"/>
      <c r="C78" s="1947" t="s">
        <v>81</v>
      </c>
      <c r="D78" s="1947" t="s">
        <v>82</v>
      </c>
      <c r="E78" s="1948"/>
      <c r="F78" s="151">
        <v>-0.42799999999999999</v>
      </c>
      <c r="G78" s="67">
        <v>-0.71</v>
      </c>
      <c r="H78" s="68">
        <v>0</v>
      </c>
      <c r="I78" s="69">
        <v>-1.1379999999999999</v>
      </c>
      <c r="J78" s="36">
        <v>-0.39</v>
      </c>
      <c r="K78" s="37">
        <v>-2.7360000000000002</v>
      </c>
      <c r="L78" s="38">
        <v>-3.0000000000000001E-3</v>
      </c>
      <c r="M78" s="39">
        <v>-3.129</v>
      </c>
      <c r="N78" s="21"/>
    </row>
    <row r="79" spans="1:18" ht="12.75" customHeight="1">
      <c r="A79" s="288"/>
      <c r="B79" s="1903" t="s">
        <v>83</v>
      </c>
      <c r="C79" s="1904"/>
      <c r="D79" s="1904"/>
      <c r="E79" s="1905"/>
      <c r="F79" s="151">
        <v>25094.667000000001</v>
      </c>
      <c r="G79" s="67">
        <v>4416.7160000000003</v>
      </c>
      <c r="H79" s="68">
        <v>654.66399999999999</v>
      </c>
      <c r="I79" s="69">
        <v>30166.046999999999</v>
      </c>
      <c r="J79" s="36">
        <v>24746.457999999999</v>
      </c>
      <c r="K79" s="37">
        <v>4394.0519999999997</v>
      </c>
      <c r="L79" s="38">
        <v>568.20799999999997</v>
      </c>
      <c r="M79" s="39">
        <v>29708.718000000001</v>
      </c>
      <c r="N79" s="21"/>
    </row>
    <row r="80" spans="1:18" ht="12.75" customHeight="1">
      <c r="A80" s="288"/>
      <c r="B80" s="1773"/>
      <c r="C80" s="1988" t="s">
        <v>83</v>
      </c>
      <c r="D80" s="1947"/>
      <c r="E80" s="1948"/>
      <c r="F80" s="151">
        <v>25095.958999999999</v>
      </c>
      <c r="G80" s="67">
        <v>4418.1769999999997</v>
      </c>
      <c r="H80" s="68">
        <v>657.476</v>
      </c>
      <c r="I80" s="69">
        <v>30171.612000000001</v>
      </c>
      <c r="J80" s="36">
        <v>24746.544999999998</v>
      </c>
      <c r="K80" s="37">
        <v>4394.8829999999998</v>
      </c>
      <c r="L80" s="38">
        <v>568.20799999999997</v>
      </c>
      <c r="M80" s="39">
        <v>29709.635999999999</v>
      </c>
      <c r="N80" s="21"/>
    </row>
    <row r="81" spans="1:14" s="3" customFormat="1" ht="12.75" customHeight="1">
      <c r="A81" s="288"/>
      <c r="B81" s="1773"/>
      <c r="C81" s="1947" t="s">
        <v>84</v>
      </c>
      <c r="D81" s="1947"/>
      <c r="E81" s="1948"/>
      <c r="F81" s="151">
        <v>-1.292</v>
      </c>
      <c r="G81" s="67">
        <v>-1.4610000000000001</v>
      </c>
      <c r="H81" s="68">
        <v>-2.8119999999999998</v>
      </c>
      <c r="I81" s="69">
        <v>-5.5650000000000004</v>
      </c>
      <c r="J81" s="36">
        <v>-8.6999999999999994E-2</v>
      </c>
      <c r="K81" s="37">
        <v>-0.83099999999999996</v>
      </c>
      <c r="L81" s="38">
        <v>0</v>
      </c>
      <c r="M81" s="39">
        <v>-0.91800000000000004</v>
      </c>
      <c r="N81" s="21"/>
    </row>
    <row r="82" spans="1:14" s="3" customFormat="1" ht="27" hidden="1" customHeight="1">
      <c r="A82" s="288"/>
      <c r="B82" s="1903" t="s">
        <v>85</v>
      </c>
      <c r="C82" s="1904"/>
      <c r="D82" s="1904"/>
      <c r="E82" s="1905"/>
      <c r="F82" s="151">
        <v>0</v>
      </c>
      <c r="G82" s="67">
        <v>0</v>
      </c>
      <c r="H82" s="68">
        <v>0</v>
      </c>
      <c r="I82" s="69">
        <v>0</v>
      </c>
      <c r="J82" s="36">
        <v>0</v>
      </c>
      <c r="K82" s="37">
        <v>0</v>
      </c>
      <c r="L82" s="38">
        <v>0</v>
      </c>
      <c r="M82" s="39">
        <v>0</v>
      </c>
      <c r="N82" s="21"/>
    </row>
    <row r="83" spans="1:14" s="3" customFormat="1" ht="27" hidden="1" customHeight="1">
      <c r="A83" s="288"/>
      <c r="B83" s="1773"/>
      <c r="C83" s="1904" t="s">
        <v>86</v>
      </c>
      <c r="D83" s="1904"/>
      <c r="E83" s="1905"/>
      <c r="F83" s="151">
        <v>0</v>
      </c>
      <c r="G83" s="67">
        <v>0</v>
      </c>
      <c r="H83" s="68">
        <v>0</v>
      </c>
      <c r="I83" s="69">
        <v>0</v>
      </c>
      <c r="J83" s="36">
        <v>0</v>
      </c>
      <c r="K83" s="37">
        <v>0</v>
      </c>
      <c r="L83" s="38">
        <v>0</v>
      </c>
      <c r="M83" s="39">
        <v>0</v>
      </c>
      <c r="N83" s="21"/>
    </row>
    <row r="84" spans="1:14" s="3" customFormat="1" ht="27" hidden="1" customHeight="1">
      <c r="A84" s="288"/>
      <c r="B84" s="1773"/>
      <c r="C84" s="1947" t="s">
        <v>87</v>
      </c>
      <c r="D84" s="1947"/>
      <c r="E84" s="1948"/>
      <c r="F84" s="151">
        <v>0</v>
      </c>
      <c r="G84" s="67">
        <v>0</v>
      </c>
      <c r="H84" s="68">
        <v>0</v>
      </c>
      <c r="I84" s="69">
        <v>0</v>
      </c>
      <c r="J84" s="36">
        <v>0</v>
      </c>
      <c r="K84" s="37">
        <v>0</v>
      </c>
      <c r="L84" s="38">
        <v>0</v>
      </c>
      <c r="M84" s="39">
        <v>0</v>
      </c>
      <c r="N84" s="21"/>
    </row>
    <row r="85" spans="1:14" s="3" customFormat="1" ht="2.25" hidden="1" customHeight="1">
      <c r="A85" s="288"/>
      <c r="B85" s="1773"/>
      <c r="C85" s="1947" t="s">
        <v>88</v>
      </c>
      <c r="D85" s="1947" t="s">
        <v>82</v>
      </c>
      <c r="E85" s="1948"/>
      <c r="F85" s="151">
        <v>0</v>
      </c>
      <c r="G85" s="67">
        <v>0</v>
      </c>
      <c r="H85" s="68">
        <v>0</v>
      </c>
      <c r="I85" s="69">
        <v>0</v>
      </c>
      <c r="J85" s="36">
        <v>0</v>
      </c>
      <c r="K85" s="37">
        <v>0</v>
      </c>
      <c r="L85" s="38">
        <v>0</v>
      </c>
      <c r="M85" s="39">
        <v>0</v>
      </c>
      <c r="N85" s="21"/>
    </row>
    <row r="86" spans="1:14" s="3" customFormat="1" ht="14.25" customHeight="1">
      <c r="A86" s="288"/>
      <c r="B86" s="1903" t="s">
        <v>875</v>
      </c>
      <c r="C86" s="1904"/>
      <c r="D86" s="1904"/>
      <c r="E86" s="1905"/>
      <c r="F86" s="151">
        <v>142.4</v>
      </c>
      <c r="G86" s="67">
        <v>84.468000000000004</v>
      </c>
      <c r="H86" s="68">
        <v>2.3780000000000001</v>
      </c>
      <c r="I86" s="69">
        <v>229.24600000000001</v>
      </c>
      <c r="J86" s="36">
        <v>146.68299999999999</v>
      </c>
      <c r="K86" s="37">
        <v>87.010999999999996</v>
      </c>
      <c r="L86" s="38">
        <v>2.4489999999999998</v>
      </c>
      <c r="M86" s="152">
        <v>236.143</v>
      </c>
      <c r="N86" s="21"/>
    </row>
    <row r="87" spans="1:14" s="3" customFormat="1" ht="15" customHeight="1">
      <c r="A87" s="288"/>
      <c r="B87" s="1773"/>
      <c r="C87" s="1904" t="s">
        <v>875</v>
      </c>
      <c r="D87" s="1904"/>
      <c r="E87" s="1905"/>
      <c r="F87" s="151">
        <v>142.86699999999999</v>
      </c>
      <c r="G87" s="67">
        <v>84.468000000000004</v>
      </c>
      <c r="H87" s="68">
        <v>2.3780000000000001</v>
      </c>
      <c r="I87" s="69">
        <v>229.71299999999999</v>
      </c>
      <c r="J87" s="36">
        <v>147.16300000000001</v>
      </c>
      <c r="K87" s="37">
        <v>87.010999999999996</v>
      </c>
      <c r="L87" s="38">
        <v>2.4489999999999998</v>
      </c>
      <c r="M87" s="152">
        <v>236.62299999999999</v>
      </c>
      <c r="N87" s="21"/>
    </row>
    <row r="88" spans="1:14" s="3" customFormat="1" ht="27" hidden="1" customHeight="1">
      <c r="A88" s="288"/>
      <c r="B88" s="1773"/>
      <c r="C88" s="1947" t="s">
        <v>89</v>
      </c>
      <c r="D88" s="1947"/>
      <c r="E88" s="1948"/>
      <c r="F88" s="151">
        <v>0</v>
      </c>
      <c r="G88" s="67">
        <v>0</v>
      </c>
      <c r="H88" s="68">
        <v>0</v>
      </c>
      <c r="I88" s="69">
        <v>0</v>
      </c>
      <c r="J88" s="36">
        <v>0</v>
      </c>
      <c r="K88" s="37">
        <v>0</v>
      </c>
      <c r="L88" s="38">
        <v>0</v>
      </c>
      <c r="M88" s="39">
        <v>0</v>
      </c>
      <c r="N88" s="21"/>
    </row>
    <row r="89" spans="1:14" s="3" customFormat="1" ht="27" hidden="1" customHeight="1">
      <c r="A89" s="288"/>
      <c r="B89" s="1773"/>
      <c r="C89" s="1947" t="s">
        <v>90</v>
      </c>
      <c r="D89" s="1947" t="s">
        <v>82</v>
      </c>
      <c r="E89" s="1948"/>
      <c r="F89" s="151">
        <v>-0.46700000000000003</v>
      </c>
      <c r="G89" s="67">
        <v>0</v>
      </c>
      <c r="H89" s="68">
        <v>0</v>
      </c>
      <c r="I89" s="69">
        <v>-0.46700000000000003</v>
      </c>
      <c r="J89" s="36">
        <v>-0.48</v>
      </c>
      <c r="K89" s="37">
        <v>0</v>
      </c>
      <c r="L89" s="38">
        <v>0</v>
      </c>
      <c r="M89" s="39">
        <v>-0.48</v>
      </c>
      <c r="N89" s="21"/>
    </row>
    <row r="90" spans="1:14" s="3" customFormat="1" ht="12.75" customHeight="1">
      <c r="A90" s="288"/>
      <c r="B90" s="1903" t="s">
        <v>91</v>
      </c>
      <c r="C90" s="1904"/>
      <c r="D90" s="1904"/>
      <c r="E90" s="1905"/>
      <c r="F90" s="151">
        <v>200.66800000000001</v>
      </c>
      <c r="G90" s="67">
        <v>10748.438</v>
      </c>
      <c r="H90" s="68">
        <v>39.96</v>
      </c>
      <c r="I90" s="69">
        <v>10989.066000000001</v>
      </c>
      <c r="J90" s="36">
        <v>0.36499999999999999</v>
      </c>
      <c r="K90" s="37">
        <v>11486.922</v>
      </c>
      <c r="L90" s="38">
        <v>29.972999999999999</v>
      </c>
      <c r="M90" s="39">
        <v>11517.26</v>
      </c>
      <c r="N90" s="21"/>
    </row>
    <row r="91" spans="1:14" s="3" customFormat="1" ht="12.75" customHeight="1">
      <c r="A91" s="288"/>
      <c r="B91" s="1773"/>
      <c r="C91" s="1904" t="s">
        <v>91</v>
      </c>
      <c r="D91" s="1904"/>
      <c r="E91" s="1905"/>
      <c r="F91" s="151">
        <v>200.86799999999999</v>
      </c>
      <c r="G91" s="67">
        <v>10748.438</v>
      </c>
      <c r="H91" s="68">
        <v>40</v>
      </c>
      <c r="I91" s="69">
        <v>10989.306</v>
      </c>
      <c r="J91" s="36">
        <v>0.36499999999999999</v>
      </c>
      <c r="K91" s="37">
        <v>11486.922</v>
      </c>
      <c r="L91" s="38">
        <v>30.003</v>
      </c>
      <c r="M91" s="39">
        <v>11517.29</v>
      </c>
      <c r="N91" s="21"/>
    </row>
    <row r="92" spans="1:14" s="3" customFormat="1" ht="27" hidden="1" customHeight="1">
      <c r="A92" s="288"/>
      <c r="B92" s="1773"/>
      <c r="C92" s="1947" t="s">
        <v>92</v>
      </c>
      <c r="D92" s="1947"/>
      <c r="E92" s="1948"/>
      <c r="F92" s="151">
        <v>0</v>
      </c>
      <c r="G92" s="67">
        <v>0</v>
      </c>
      <c r="H92" s="68">
        <v>0</v>
      </c>
      <c r="I92" s="69">
        <v>0</v>
      </c>
      <c r="J92" s="36">
        <v>0</v>
      </c>
      <c r="K92" s="37">
        <v>0</v>
      </c>
      <c r="L92" s="38">
        <v>0</v>
      </c>
      <c r="M92" s="39">
        <v>0</v>
      </c>
      <c r="N92" s="21"/>
    </row>
    <row r="93" spans="1:14" s="3" customFormat="1" ht="27" hidden="1" customHeight="1">
      <c r="A93" s="288"/>
      <c r="B93" s="1773"/>
      <c r="C93" s="1947" t="s">
        <v>93</v>
      </c>
      <c r="D93" s="1947" t="s">
        <v>82</v>
      </c>
      <c r="E93" s="1948"/>
      <c r="F93" s="151">
        <v>-0.2</v>
      </c>
      <c r="G93" s="67">
        <v>0</v>
      </c>
      <c r="H93" s="68">
        <v>-0.04</v>
      </c>
      <c r="I93" s="69">
        <v>-0.24</v>
      </c>
      <c r="J93" s="36">
        <v>0</v>
      </c>
      <c r="K93" s="37">
        <v>0</v>
      </c>
      <c r="L93" s="38">
        <v>-0.03</v>
      </c>
      <c r="M93" s="39">
        <v>-0.03</v>
      </c>
      <c r="N93" s="21"/>
    </row>
    <row r="94" spans="1:14" s="3" customFormat="1" ht="12.75" customHeight="1">
      <c r="A94" s="288"/>
      <c r="B94" s="1903" t="s">
        <v>94</v>
      </c>
      <c r="C94" s="1904"/>
      <c r="D94" s="1904"/>
      <c r="E94" s="1905"/>
      <c r="F94" s="151">
        <v>172.024</v>
      </c>
      <c r="G94" s="67">
        <v>0</v>
      </c>
      <c r="H94" s="68">
        <v>0</v>
      </c>
      <c r="I94" s="69">
        <v>172.024</v>
      </c>
      <c r="J94" s="36">
        <v>93.438999999999993</v>
      </c>
      <c r="K94" s="37">
        <v>0</v>
      </c>
      <c r="L94" s="38">
        <v>0</v>
      </c>
      <c r="M94" s="39">
        <v>93.438999999999993</v>
      </c>
      <c r="N94" s="21"/>
    </row>
    <row r="95" spans="1:14" s="3" customFormat="1" ht="12.75" customHeight="1">
      <c r="A95" s="288"/>
      <c r="B95" s="1773"/>
      <c r="C95" s="1904" t="s">
        <v>94</v>
      </c>
      <c r="D95" s="1904"/>
      <c r="E95" s="1905"/>
      <c r="F95" s="151">
        <v>174.45699999999999</v>
      </c>
      <c r="G95" s="67">
        <v>0</v>
      </c>
      <c r="H95" s="68">
        <v>0</v>
      </c>
      <c r="I95" s="69">
        <v>174.45699999999999</v>
      </c>
      <c r="J95" s="36">
        <v>95.882000000000005</v>
      </c>
      <c r="K95" s="37">
        <v>0</v>
      </c>
      <c r="L95" s="38">
        <v>0</v>
      </c>
      <c r="M95" s="39">
        <v>95.882000000000005</v>
      </c>
      <c r="N95" s="21"/>
    </row>
    <row r="96" spans="1:14" s="3" customFormat="1" ht="12.75" customHeight="1">
      <c r="A96" s="288"/>
      <c r="B96" s="1773"/>
      <c r="C96" s="1947" t="s">
        <v>940</v>
      </c>
      <c r="D96" s="1947"/>
      <c r="E96" s="1948"/>
      <c r="F96" s="151">
        <v>-0.152</v>
      </c>
      <c r="G96" s="67">
        <v>0</v>
      </c>
      <c r="H96" s="68">
        <v>0</v>
      </c>
      <c r="I96" s="69">
        <v>-0.152</v>
      </c>
      <c r="J96" s="36">
        <v>-0.115</v>
      </c>
      <c r="K96" s="37">
        <v>0</v>
      </c>
      <c r="L96" s="38">
        <v>0</v>
      </c>
      <c r="M96" s="39">
        <v>-0.115</v>
      </c>
      <c r="N96" s="21"/>
    </row>
    <row r="97" spans="1:14" s="3" customFormat="1" ht="27" customHeight="1">
      <c r="A97" s="288"/>
      <c r="B97" s="1773"/>
      <c r="C97" s="1947" t="s">
        <v>95</v>
      </c>
      <c r="D97" s="1947" t="s">
        <v>82</v>
      </c>
      <c r="E97" s="1948"/>
      <c r="F97" s="151">
        <v>-2.2810000000000001</v>
      </c>
      <c r="G97" s="67">
        <v>0</v>
      </c>
      <c r="H97" s="68">
        <v>0</v>
      </c>
      <c r="I97" s="69">
        <v>-2.2810000000000001</v>
      </c>
      <c r="J97" s="36">
        <v>-2.3279999999999998</v>
      </c>
      <c r="K97" s="37">
        <v>0</v>
      </c>
      <c r="L97" s="38">
        <v>0</v>
      </c>
      <c r="M97" s="39">
        <v>-2.3279999999999998</v>
      </c>
      <c r="N97" s="21"/>
    </row>
    <row r="98" spans="1:14" s="3" customFormat="1" ht="12.75" hidden="1" customHeight="1">
      <c r="A98" s="288"/>
      <c r="B98" s="1903" t="s">
        <v>96</v>
      </c>
      <c r="C98" s="1904"/>
      <c r="D98" s="1904"/>
      <c r="E98" s="1905"/>
      <c r="F98" s="151">
        <v>6.7000000000000004E-2</v>
      </c>
      <c r="G98" s="67">
        <v>-2E-3</v>
      </c>
      <c r="H98" s="68">
        <v>0</v>
      </c>
      <c r="I98" s="69">
        <v>6.5000000000000002E-2</v>
      </c>
      <c r="J98" s="36">
        <v>6.9000000000000006E-2</v>
      </c>
      <c r="K98" s="37">
        <v>-2E-3</v>
      </c>
      <c r="L98" s="38">
        <v>0</v>
      </c>
      <c r="M98" s="39">
        <v>6.7000000000000004E-2</v>
      </c>
      <c r="N98" s="21"/>
    </row>
    <row r="99" spans="1:14" s="3" customFormat="1" ht="12.75" hidden="1" customHeight="1">
      <c r="A99" s="288"/>
      <c r="B99" s="1773"/>
      <c r="C99" s="1904" t="s">
        <v>96</v>
      </c>
      <c r="D99" s="1904"/>
      <c r="E99" s="1905"/>
      <c r="F99" s="151">
        <v>7.1999999999999995E-2</v>
      </c>
      <c r="G99" s="67">
        <v>0</v>
      </c>
      <c r="H99" s="68">
        <v>0</v>
      </c>
      <c r="I99" s="69">
        <v>7.1999999999999995E-2</v>
      </c>
      <c r="J99" s="36">
        <v>7.6999999999999999E-2</v>
      </c>
      <c r="K99" s="37">
        <v>0</v>
      </c>
      <c r="L99" s="38">
        <v>0</v>
      </c>
      <c r="M99" s="39">
        <v>7.6999999999999999E-2</v>
      </c>
      <c r="N99" s="21"/>
    </row>
    <row r="100" spans="1:14" s="3" customFormat="1" ht="15" hidden="1" customHeight="1">
      <c r="A100" s="288"/>
      <c r="B100" s="1773"/>
      <c r="C100" s="1947" t="s">
        <v>97</v>
      </c>
      <c r="D100" s="1947"/>
      <c r="E100" s="1948"/>
      <c r="F100" s="151">
        <v>0</v>
      </c>
      <c r="G100" s="67">
        <v>-2E-3</v>
      </c>
      <c r="H100" s="68">
        <v>0</v>
      </c>
      <c r="I100" s="69">
        <v>-2E-3</v>
      </c>
      <c r="J100" s="36">
        <v>0</v>
      </c>
      <c r="K100" s="37">
        <v>-2E-3</v>
      </c>
      <c r="L100" s="38">
        <v>0</v>
      </c>
      <c r="M100" s="39">
        <v>-2E-3</v>
      </c>
      <c r="N100" s="21"/>
    </row>
    <row r="101" spans="1:14" s="3" customFormat="1" ht="27" hidden="1" customHeight="1">
      <c r="A101" s="288"/>
      <c r="B101" s="1773"/>
      <c r="C101" s="1947" t="s">
        <v>98</v>
      </c>
      <c r="D101" s="1947" t="s">
        <v>82</v>
      </c>
      <c r="E101" s="1948"/>
      <c r="F101" s="151">
        <v>-5.0000000000000001E-3</v>
      </c>
      <c r="G101" s="67">
        <v>0</v>
      </c>
      <c r="H101" s="68">
        <v>0</v>
      </c>
      <c r="I101" s="69">
        <v>-5.0000000000000001E-3</v>
      </c>
      <c r="J101" s="36">
        <v>-8.0000000000000002E-3</v>
      </c>
      <c r="K101" s="37">
        <v>0</v>
      </c>
      <c r="L101" s="38">
        <v>0</v>
      </c>
      <c r="M101" s="39">
        <v>-8.0000000000000002E-3</v>
      </c>
      <c r="N101" s="21"/>
    </row>
    <row r="102" spans="1:14" s="3" customFormat="1" ht="12.75" hidden="1" customHeight="1">
      <c r="A102" s="288"/>
      <c r="B102" s="1903" t="s">
        <v>99</v>
      </c>
      <c r="C102" s="1904"/>
      <c r="D102" s="1904"/>
      <c r="E102" s="1905"/>
      <c r="F102" s="151">
        <v>6.9000000000000006E-2</v>
      </c>
      <c r="G102" s="67">
        <v>0</v>
      </c>
      <c r="H102" s="68">
        <v>0</v>
      </c>
      <c r="I102" s="69">
        <v>6.9000000000000006E-2</v>
      </c>
      <c r="J102" s="36">
        <v>3.0000000000000001E-3</v>
      </c>
      <c r="K102" s="37">
        <v>0</v>
      </c>
      <c r="L102" s="38">
        <v>0</v>
      </c>
      <c r="M102" s="39">
        <v>3.0000000000000001E-3</v>
      </c>
      <c r="N102" s="21"/>
    </row>
    <row r="103" spans="1:14" s="3" customFormat="1" ht="12.75" hidden="1" customHeight="1">
      <c r="A103" s="288"/>
      <c r="B103" s="1773"/>
      <c r="C103" s="1904" t="s">
        <v>99</v>
      </c>
      <c r="D103" s="1904"/>
      <c r="E103" s="1905"/>
      <c r="F103" s="151">
        <v>7.0000000000000007E-2</v>
      </c>
      <c r="G103" s="67">
        <v>0</v>
      </c>
      <c r="H103" s="68">
        <v>0</v>
      </c>
      <c r="I103" s="69">
        <v>7.0000000000000007E-2</v>
      </c>
      <c r="J103" s="36">
        <v>4.0000000000000001E-3</v>
      </c>
      <c r="K103" s="37">
        <v>0</v>
      </c>
      <c r="L103" s="38">
        <v>0</v>
      </c>
      <c r="M103" s="39">
        <v>4.0000000000000001E-3</v>
      </c>
      <c r="N103" s="21"/>
    </row>
    <row r="104" spans="1:14" s="3" customFormat="1" ht="12.75" hidden="1" customHeight="1">
      <c r="A104" s="288"/>
      <c r="B104" s="1773"/>
      <c r="C104" s="1947" t="s">
        <v>100</v>
      </c>
      <c r="D104" s="1947"/>
      <c r="E104" s="1948"/>
      <c r="F104" s="151">
        <v>0</v>
      </c>
      <c r="G104" s="67">
        <v>0</v>
      </c>
      <c r="H104" s="68">
        <v>0</v>
      </c>
      <c r="I104" s="69">
        <v>0</v>
      </c>
      <c r="J104" s="36">
        <v>0</v>
      </c>
      <c r="K104" s="37">
        <v>0</v>
      </c>
      <c r="L104" s="38">
        <v>0</v>
      </c>
      <c r="M104" s="39">
        <v>0</v>
      </c>
      <c r="N104" s="21"/>
    </row>
    <row r="105" spans="1:14" s="3" customFormat="1" ht="27.75" hidden="1" customHeight="1">
      <c r="A105" s="288"/>
      <c r="B105" s="1773"/>
      <c r="C105" s="1947" t="s">
        <v>101</v>
      </c>
      <c r="D105" s="1947" t="s">
        <v>82</v>
      </c>
      <c r="E105" s="1948"/>
      <c r="F105" s="151">
        <v>-1E-3</v>
      </c>
      <c r="G105" s="67">
        <v>0</v>
      </c>
      <c r="H105" s="68">
        <v>0</v>
      </c>
      <c r="I105" s="69">
        <v>-1E-3</v>
      </c>
      <c r="J105" s="36">
        <v>-1E-3</v>
      </c>
      <c r="K105" s="37">
        <v>0</v>
      </c>
      <c r="L105" s="38">
        <v>0</v>
      </c>
      <c r="M105" s="39">
        <v>-1E-3</v>
      </c>
      <c r="N105" s="21"/>
    </row>
    <row r="106" spans="1:14" s="3" customFormat="1" ht="12.75" customHeight="1">
      <c r="A106" s="288"/>
      <c r="B106" s="1903" t="s">
        <v>872</v>
      </c>
      <c r="C106" s="1904"/>
      <c r="D106" s="1904"/>
      <c r="E106" s="1905"/>
      <c r="F106" s="151">
        <v>5.6539999999999999</v>
      </c>
      <c r="G106" s="67">
        <v>114.327</v>
      </c>
      <c r="H106" s="68">
        <v>67.872</v>
      </c>
      <c r="I106" s="69">
        <v>187.85300000000001</v>
      </c>
      <c r="J106" s="36">
        <v>4.0179999999999998</v>
      </c>
      <c r="K106" s="37">
        <v>122.444</v>
      </c>
      <c r="L106" s="38">
        <v>75.021000000000001</v>
      </c>
      <c r="M106" s="39">
        <v>201.483</v>
      </c>
      <c r="N106" s="21"/>
    </row>
    <row r="107" spans="1:14" s="3" customFormat="1" ht="12.75" customHeight="1">
      <c r="A107" s="288"/>
      <c r="B107" s="1773"/>
      <c r="C107" s="1904" t="s">
        <v>872</v>
      </c>
      <c r="D107" s="1904"/>
      <c r="E107" s="1905"/>
      <c r="F107" s="151">
        <v>5.7779999999999996</v>
      </c>
      <c r="G107" s="67">
        <v>115.736</v>
      </c>
      <c r="H107" s="68">
        <v>69.756</v>
      </c>
      <c r="I107" s="69">
        <v>191.27</v>
      </c>
      <c r="J107" s="36">
        <v>4.1150000000000002</v>
      </c>
      <c r="K107" s="37">
        <v>124.033</v>
      </c>
      <c r="L107" s="38">
        <v>76.111999999999995</v>
      </c>
      <c r="M107" s="39">
        <v>204.26</v>
      </c>
      <c r="N107" s="21"/>
    </row>
    <row r="108" spans="1:14" s="3" customFormat="1" ht="27" customHeight="1">
      <c r="A108" s="288"/>
      <c r="B108" s="1737"/>
      <c r="C108" s="1956" t="s">
        <v>873</v>
      </c>
      <c r="D108" s="1956"/>
      <c r="E108" s="1957"/>
      <c r="F108" s="153">
        <v>-5.0000000000000001E-3</v>
      </c>
      <c r="G108" s="154">
        <v>-0.67800000000000005</v>
      </c>
      <c r="H108" s="155">
        <v>-0.28999999999999998</v>
      </c>
      <c r="I108" s="156">
        <v>-0.97299999999999998</v>
      </c>
      <c r="J108" s="36">
        <v>0</v>
      </c>
      <c r="K108" s="37">
        <v>-0.73899999999999999</v>
      </c>
      <c r="L108" s="38">
        <v>-0.27100000000000002</v>
      </c>
      <c r="M108" s="39">
        <v>-1.01</v>
      </c>
      <c r="N108" s="21"/>
    </row>
    <row r="109" spans="1:14" s="3" customFormat="1" ht="27" customHeight="1">
      <c r="A109" s="288"/>
      <c r="B109" s="1773"/>
      <c r="C109" s="1947" t="s">
        <v>874</v>
      </c>
      <c r="D109" s="1947" t="s">
        <v>82</v>
      </c>
      <c r="E109" s="1948"/>
      <c r="F109" s="66">
        <v>-0.11899999999999999</v>
      </c>
      <c r="G109" s="67">
        <v>-0.73099999999999998</v>
      </c>
      <c r="H109" s="68">
        <v>-1.5940000000000001</v>
      </c>
      <c r="I109" s="69">
        <v>-2.444</v>
      </c>
      <c r="J109" s="36">
        <v>-9.7000000000000003E-2</v>
      </c>
      <c r="K109" s="37">
        <v>-0.85</v>
      </c>
      <c r="L109" s="38">
        <v>-0.82</v>
      </c>
      <c r="M109" s="39">
        <v>-1.7669999999999999</v>
      </c>
      <c r="N109" s="21"/>
    </row>
    <row r="110" spans="1:14" s="3" customFormat="1" ht="18.75" customHeight="1">
      <c r="A110" s="288"/>
      <c r="B110" s="1903" t="s">
        <v>102</v>
      </c>
      <c r="C110" s="1904"/>
      <c r="D110" s="1904"/>
      <c r="E110" s="1905"/>
      <c r="F110" s="66">
        <v>0</v>
      </c>
      <c r="G110" s="67">
        <v>638.94500000000005</v>
      </c>
      <c r="H110" s="68">
        <v>0</v>
      </c>
      <c r="I110" s="69">
        <v>638.94500000000005</v>
      </c>
      <c r="J110" s="36">
        <v>0</v>
      </c>
      <c r="K110" s="37">
        <v>775.58799999999997</v>
      </c>
      <c r="L110" s="157">
        <v>0</v>
      </c>
      <c r="M110" s="39">
        <v>775.58799999999997</v>
      </c>
      <c r="N110" s="21"/>
    </row>
    <row r="111" spans="1:14" s="3" customFormat="1" ht="15.75" customHeight="1">
      <c r="A111" s="288"/>
      <c r="B111" s="1773"/>
      <c r="C111" s="1904" t="s">
        <v>102</v>
      </c>
      <c r="D111" s="1904"/>
      <c r="E111" s="1905"/>
      <c r="F111" s="66">
        <v>0</v>
      </c>
      <c r="G111" s="67">
        <v>638.94500000000005</v>
      </c>
      <c r="H111" s="68">
        <v>0</v>
      </c>
      <c r="I111" s="69">
        <v>638.94500000000005</v>
      </c>
      <c r="J111" s="36">
        <v>0</v>
      </c>
      <c r="K111" s="37">
        <v>775.58799999999997</v>
      </c>
      <c r="L111" s="38">
        <v>0</v>
      </c>
      <c r="M111" s="39">
        <v>775.58799999999997</v>
      </c>
      <c r="N111" s="21"/>
    </row>
    <row r="112" spans="1:14" s="3" customFormat="1" ht="27" hidden="1" customHeight="1">
      <c r="A112" s="288"/>
      <c r="B112" s="1773"/>
      <c r="C112" s="1947" t="s">
        <v>103</v>
      </c>
      <c r="D112" s="1947"/>
      <c r="E112" s="1948"/>
      <c r="F112" s="66">
        <v>0</v>
      </c>
      <c r="G112" s="67">
        <v>0</v>
      </c>
      <c r="H112" s="68">
        <v>0</v>
      </c>
      <c r="I112" s="69">
        <v>0</v>
      </c>
      <c r="J112" s="36">
        <v>0</v>
      </c>
      <c r="K112" s="37">
        <v>0</v>
      </c>
      <c r="L112" s="38">
        <v>0</v>
      </c>
      <c r="M112" s="39">
        <v>0</v>
      </c>
      <c r="N112" s="21"/>
    </row>
    <row r="113" spans="1:14" s="3" customFormat="1" ht="27" hidden="1" customHeight="1">
      <c r="A113" s="288"/>
      <c r="B113" s="1773"/>
      <c r="C113" s="1947" t="s">
        <v>104</v>
      </c>
      <c r="D113" s="1947" t="s">
        <v>82</v>
      </c>
      <c r="E113" s="1948"/>
      <c r="F113" s="66">
        <v>0</v>
      </c>
      <c r="G113" s="67">
        <v>0</v>
      </c>
      <c r="H113" s="68">
        <v>0</v>
      </c>
      <c r="I113" s="69">
        <v>0</v>
      </c>
      <c r="J113" s="36">
        <v>0</v>
      </c>
      <c r="K113" s="37">
        <v>0</v>
      </c>
      <c r="L113" s="38">
        <v>0</v>
      </c>
      <c r="M113" s="39">
        <v>0</v>
      </c>
      <c r="N113" s="21"/>
    </row>
    <row r="114" spans="1:14" s="3" customFormat="1" ht="27" hidden="1" customHeight="1">
      <c r="A114" s="288"/>
      <c r="B114" s="1903" t="s">
        <v>105</v>
      </c>
      <c r="C114" s="1904"/>
      <c r="D114" s="1904"/>
      <c r="E114" s="1905"/>
      <c r="F114" s="66">
        <v>0</v>
      </c>
      <c r="G114" s="67">
        <v>0</v>
      </c>
      <c r="H114" s="68">
        <v>0</v>
      </c>
      <c r="I114" s="69">
        <v>0</v>
      </c>
      <c r="J114" s="36">
        <v>0</v>
      </c>
      <c r="K114" s="37">
        <v>0</v>
      </c>
      <c r="L114" s="38">
        <v>0</v>
      </c>
      <c r="M114" s="39">
        <v>0</v>
      </c>
      <c r="N114" s="21"/>
    </row>
    <row r="115" spans="1:14" s="3" customFormat="1" ht="27" hidden="1" customHeight="1">
      <c r="A115" s="288"/>
      <c r="B115" s="1773"/>
      <c r="C115" s="1904" t="s">
        <v>106</v>
      </c>
      <c r="D115" s="1904"/>
      <c r="E115" s="1905"/>
      <c r="F115" s="66">
        <v>0</v>
      </c>
      <c r="G115" s="67">
        <v>0</v>
      </c>
      <c r="H115" s="68">
        <v>0</v>
      </c>
      <c r="I115" s="69">
        <v>0</v>
      </c>
      <c r="J115" s="36">
        <v>0</v>
      </c>
      <c r="K115" s="37">
        <v>0</v>
      </c>
      <c r="L115" s="38">
        <v>0</v>
      </c>
      <c r="M115" s="39">
        <v>0</v>
      </c>
      <c r="N115" s="21"/>
    </row>
    <row r="116" spans="1:14" s="3" customFormat="1" ht="27" hidden="1" customHeight="1">
      <c r="A116" s="288"/>
      <c r="B116" s="1773"/>
      <c r="C116" s="1947" t="s">
        <v>107</v>
      </c>
      <c r="D116" s="1947"/>
      <c r="E116" s="1948"/>
      <c r="F116" s="66">
        <v>0</v>
      </c>
      <c r="G116" s="67">
        <v>0</v>
      </c>
      <c r="H116" s="68">
        <v>0</v>
      </c>
      <c r="I116" s="69">
        <v>0</v>
      </c>
      <c r="J116" s="36">
        <v>0</v>
      </c>
      <c r="K116" s="37">
        <v>0</v>
      </c>
      <c r="L116" s="38">
        <v>0</v>
      </c>
      <c r="M116" s="39">
        <v>0</v>
      </c>
      <c r="N116" s="21"/>
    </row>
    <row r="117" spans="1:14" s="3" customFormat="1" ht="27" hidden="1" customHeight="1">
      <c r="A117" s="288"/>
      <c r="B117" s="1773"/>
      <c r="C117" s="1947" t="s">
        <v>108</v>
      </c>
      <c r="D117" s="1947" t="s">
        <v>82</v>
      </c>
      <c r="E117" s="1948"/>
      <c r="F117" s="66">
        <v>0</v>
      </c>
      <c r="G117" s="67">
        <v>0</v>
      </c>
      <c r="H117" s="68">
        <v>0</v>
      </c>
      <c r="I117" s="69">
        <v>0</v>
      </c>
      <c r="J117" s="36">
        <v>0</v>
      </c>
      <c r="K117" s="37">
        <v>0</v>
      </c>
      <c r="L117" s="38">
        <v>0</v>
      </c>
      <c r="M117" s="39">
        <v>0</v>
      </c>
      <c r="N117" s="21"/>
    </row>
    <row r="118" spans="1:14" s="3" customFormat="1" ht="27" hidden="1" customHeight="1">
      <c r="A118" s="288"/>
      <c r="B118" s="1903" t="s">
        <v>109</v>
      </c>
      <c r="C118" s="1904"/>
      <c r="D118" s="1904"/>
      <c r="E118" s="1905"/>
      <c r="F118" s="66">
        <v>0</v>
      </c>
      <c r="G118" s="67">
        <v>0</v>
      </c>
      <c r="H118" s="68">
        <v>0</v>
      </c>
      <c r="I118" s="69">
        <v>0</v>
      </c>
      <c r="J118" s="36">
        <v>0</v>
      </c>
      <c r="K118" s="37">
        <v>0</v>
      </c>
      <c r="L118" s="38">
        <v>0</v>
      </c>
      <c r="M118" s="39">
        <v>0</v>
      </c>
      <c r="N118" s="21"/>
    </row>
    <row r="119" spans="1:14" s="3" customFormat="1" ht="27" hidden="1" customHeight="1">
      <c r="A119" s="288"/>
      <c r="B119" s="1773"/>
      <c r="C119" s="1904" t="s">
        <v>110</v>
      </c>
      <c r="D119" s="1904"/>
      <c r="E119" s="1905"/>
      <c r="F119" s="66">
        <v>0</v>
      </c>
      <c r="G119" s="67">
        <v>0</v>
      </c>
      <c r="H119" s="68">
        <v>0</v>
      </c>
      <c r="I119" s="69">
        <v>0</v>
      </c>
      <c r="J119" s="36">
        <v>0</v>
      </c>
      <c r="K119" s="37">
        <v>0</v>
      </c>
      <c r="L119" s="38">
        <v>0</v>
      </c>
      <c r="M119" s="39">
        <v>0</v>
      </c>
      <c r="N119" s="21"/>
    </row>
    <row r="120" spans="1:14" s="3" customFormat="1" ht="27" hidden="1" customHeight="1">
      <c r="A120" s="288"/>
      <c r="B120" s="1773"/>
      <c r="C120" s="1947" t="s">
        <v>111</v>
      </c>
      <c r="D120" s="1947"/>
      <c r="E120" s="1948"/>
      <c r="F120" s="66">
        <v>0</v>
      </c>
      <c r="G120" s="67">
        <v>0</v>
      </c>
      <c r="H120" s="68">
        <v>0</v>
      </c>
      <c r="I120" s="69">
        <v>0</v>
      </c>
      <c r="J120" s="36">
        <v>0</v>
      </c>
      <c r="K120" s="37">
        <v>0</v>
      </c>
      <c r="L120" s="38">
        <v>0</v>
      </c>
      <c r="M120" s="39">
        <v>0</v>
      </c>
      <c r="N120" s="21"/>
    </row>
    <row r="121" spans="1:14" s="3" customFormat="1" ht="27" hidden="1" customHeight="1">
      <c r="A121" s="288"/>
      <c r="B121" s="1773"/>
      <c r="C121" s="1947" t="s">
        <v>112</v>
      </c>
      <c r="D121" s="1947" t="s">
        <v>82</v>
      </c>
      <c r="E121" s="1948"/>
      <c r="F121" s="66">
        <v>0</v>
      </c>
      <c r="G121" s="67">
        <v>0</v>
      </c>
      <c r="H121" s="68">
        <v>0</v>
      </c>
      <c r="I121" s="69">
        <v>0</v>
      </c>
      <c r="J121" s="36">
        <v>0</v>
      </c>
      <c r="K121" s="37">
        <v>0</v>
      </c>
      <c r="L121" s="38">
        <v>0</v>
      </c>
      <c r="M121" s="39">
        <v>0</v>
      </c>
      <c r="N121" s="21"/>
    </row>
    <row r="122" spans="1:14" s="3" customFormat="1" ht="27" hidden="1" customHeight="1">
      <c r="A122" s="288"/>
      <c r="B122" s="1903" t="s">
        <v>113</v>
      </c>
      <c r="C122" s="1904"/>
      <c r="D122" s="1904"/>
      <c r="E122" s="1905"/>
      <c r="F122" s="66">
        <v>0</v>
      </c>
      <c r="G122" s="67">
        <v>0</v>
      </c>
      <c r="H122" s="68">
        <v>0</v>
      </c>
      <c r="I122" s="69">
        <v>0</v>
      </c>
      <c r="J122" s="36">
        <v>0</v>
      </c>
      <c r="K122" s="37">
        <v>0</v>
      </c>
      <c r="L122" s="38">
        <v>0</v>
      </c>
      <c r="M122" s="39">
        <v>0</v>
      </c>
      <c r="N122" s="21"/>
    </row>
    <row r="123" spans="1:14" s="3" customFormat="1" ht="27" hidden="1" customHeight="1">
      <c r="A123" s="288"/>
      <c r="B123" s="1773"/>
      <c r="C123" s="1904" t="s">
        <v>114</v>
      </c>
      <c r="D123" s="1904"/>
      <c r="E123" s="1905"/>
      <c r="F123" s="66">
        <v>0</v>
      </c>
      <c r="G123" s="67">
        <v>0</v>
      </c>
      <c r="H123" s="68">
        <v>0</v>
      </c>
      <c r="I123" s="69">
        <v>0</v>
      </c>
      <c r="J123" s="36">
        <v>0</v>
      </c>
      <c r="K123" s="37">
        <v>0</v>
      </c>
      <c r="L123" s="38">
        <v>0</v>
      </c>
      <c r="M123" s="39">
        <v>0</v>
      </c>
      <c r="N123" s="21"/>
    </row>
    <row r="124" spans="1:14" s="3" customFormat="1" ht="27" hidden="1" customHeight="1">
      <c r="A124" s="288"/>
      <c r="B124" s="1773"/>
      <c r="C124" s="1947" t="s">
        <v>115</v>
      </c>
      <c r="D124" s="1947"/>
      <c r="E124" s="1948"/>
      <c r="F124" s="66">
        <v>0</v>
      </c>
      <c r="G124" s="67">
        <v>0</v>
      </c>
      <c r="H124" s="68">
        <v>0</v>
      </c>
      <c r="I124" s="69">
        <v>0</v>
      </c>
      <c r="J124" s="36">
        <v>0</v>
      </c>
      <c r="K124" s="37">
        <v>0</v>
      </c>
      <c r="L124" s="38">
        <v>0</v>
      </c>
      <c r="M124" s="39">
        <v>0</v>
      </c>
      <c r="N124" s="21"/>
    </row>
    <row r="125" spans="1:14" s="3" customFormat="1" ht="27" hidden="1" customHeight="1">
      <c r="A125" s="288"/>
      <c r="B125" s="1773"/>
      <c r="C125" s="1947" t="s">
        <v>116</v>
      </c>
      <c r="D125" s="1947" t="s">
        <v>82</v>
      </c>
      <c r="E125" s="1948"/>
      <c r="F125" s="66">
        <v>0</v>
      </c>
      <c r="G125" s="67">
        <v>0</v>
      </c>
      <c r="H125" s="68">
        <v>0</v>
      </c>
      <c r="I125" s="69">
        <v>0</v>
      </c>
      <c r="J125" s="36">
        <v>0</v>
      </c>
      <c r="K125" s="37">
        <v>0</v>
      </c>
      <c r="L125" s="38">
        <v>0</v>
      </c>
      <c r="M125" s="39">
        <v>0</v>
      </c>
      <c r="N125" s="21"/>
    </row>
    <row r="126" spans="1:14" s="3" customFormat="1" ht="27" hidden="1" customHeight="1">
      <c r="A126" s="288"/>
      <c r="B126" s="1903" t="s">
        <v>117</v>
      </c>
      <c r="C126" s="1904"/>
      <c r="D126" s="1904"/>
      <c r="E126" s="1905"/>
      <c r="F126" s="66">
        <v>0</v>
      </c>
      <c r="G126" s="67">
        <v>0</v>
      </c>
      <c r="H126" s="68">
        <v>0</v>
      </c>
      <c r="I126" s="69">
        <v>0</v>
      </c>
      <c r="J126" s="36">
        <v>0</v>
      </c>
      <c r="K126" s="37">
        <v>0</v>
      </c>
      <c r="L126" s="38">
        <v>0</v>
      </c>
      <c r="M126" s="39">
        <v>0</v>
      </c>
      <c r="N126" s="21"/>
    </row>
    <row r="127" spans="1:14" s="3" customFormat="1" ht="27" hidden="1" customHeight="1">
      <c r="A127" s="288"/>
      <c r="B127" s="1773"/>
      <c r="C127" s="1904" t="s">
        <v>118</v>
      </c>
      <c r="D127" s="1904"/>
      <c r="E127" s="1905"/>
      <c r="F127" s="66">
        <v>0</v>
      </c>
      <c r="G127" s="67">
        <v>0</v>
      </c>
      <c r="H127" s="68">
        <v>0</v>
      </c>
      <c r="I127" s="69">
        <v>0</v>
      </c>
      <c r="J127" s="36">
        <v>0</v>
      </c>
      <c r="K127" s="37">
        <v>0</v>
      </c>
      <c r="L127" s="38">
        <v>0</v>
      </c>
      <c r="M127" s="39">
        <v>0</v>
      </c>
      <c r="N127" s="21"/>
    </row>
    <row r="128" spans="1:14" s="3" customFormat="1" ht="27" hidden="1" customHeight="1">
      <c r="A128" s="288"/>
      <c r="B128" s="1773"/>
      <c r="C128" s="1947" t="s">
        <v>119</v>
      </c>
      <c r="D128" s="1947"/>
      <c r="E128" s="1948"/>
      <c r="F128" s="66">
        <v>0</v>
      </c>
      <c r="G128" s="67">
        <v>0</v>
      </c>
      <c r="H128" s="68">
        <v>0</v>
      </c>
      <c r="I128" s="69">
        <v>0</v>
      </c>
      <c r="J128" s="36">
        <v>0</v>
      </c>
      <c r="K128" s="37">
        <v>0</v>
      </c>
      <c r="L128" s="38">
        <v>0</v>
      </c>
      <c r="M128" s="39">
        <v>0</v>
      </c>
      <c r="N128" s="21"/>
    </row>
    <row r="129" spans="1:14" s="3" customFormat="1" ht="27" hidden="1" customHeight="1">
      <c r="A129" s="288"/>
      <c r="B129" s="1773"/>
      <c r="C129" s="1947" t="s">
        <v>120</v>
      </c>
      <c r="D129" s="1947" t="s">
        <v>82</v>
      </c>
      <c r="E129" s="1948"/>
      <c r="F129" s="66">
        <v>0</v>
      </c>
      <c r="G129" s="67">
        <v>0</v>
      </c>
      <c r="H129" s="68">
        <v>0</v>
      </c>
      <c r="I129" s="69">
        <v>0</v>
      </c>
      <c r="J129" s="36">
        <v>0</v>
      </c>
      <c r="K129" s="37">
        <v>0</v>
      </c>
      <c r="L129" s="38">
        <v>0</v>
      </c>
      <c r="M129" s="39">
        <v>0</v>
      </c>
      <c r="N129" s="21"/>
    </row>
    <row r="130" spans="1:14" s="3" customFormat="1" ht="27" hidden="1" customHeight="1">
      <c r="A130" s="288"/>
      <c r="B130" s="1903" t="s">
        <v>121</v>
      </c>
      <c r="C130" s="1904"/>
      <c r="D130" s="1904"/>
      <c r="E130" s="1905"/>
      <c r="F130" s="66">
        <v>0</v>
      </c>
      <c r="G130" s="67">
        <v>0</v>
      </c>
      <c r="H130" s="68">
        <v>0</v>
      </c>
      <c r="I130" s="69">
        <v>0</v>
      </c>
      <c r="J130" s="36">
        <v>0</v>
      </c>
      <c r="K130" s="37">
        <v>0</v>
      </c>
      <c r="L130" s="38">
        <v>0</v>
      </c>
      <c r="M130" s="39">
        <v>0</v>
      </c>
      <c r="N130" s="21"/>
    </row>
    <row r="131" spans="1:14" s="3" customFormat="1" ht="27" hidden="1" customHeight="1">
      <c r="A131" s="288"/>
      <c r="B131" s="1773"/>
      <c r="C131" s="1904" t="s">
        <v>122</v>
      </c>
      <c r="D131" s="1904"/>
      <c r="E131" s="1905"/>
      <c r="F131" s="66">
        <v>0</v>
      </c>
      <c r="G131" s="67">
        <v>0</v>
      </c>
      <c r="H131" s="68">
        <v>0</v>
      </c>
      <c r="I131" s="69">
        <v>0</v>
      </c>
      <c r="J131" s="36">
        <v>0</v>
      </c>
      <c r="K131" s="37">
        <v>0</v>
      </c>
      <c r="L131" s="38">
        <v>0</v>
      </c>
      <c r="M131" s="39">
        <v>0</v>
      </c>
      <c r="N131" s="21"/>
    </row>
    <row r="132" spans="1:14" s="3" customFormat="1" ht="27" hidden="1" customHeight="1">
      <c r="A132" s="288"/>
      <c r="B132" s="1773"/>
      <c r="C132" s="1947" t="s">
        <v>123</v>
      </c>
      <c r="D132" s="1947"/>
      <c r="E132" s="1948"/>
      <c r="F132" s="66">
        <v>0</v>
      </c>
      <c r="G132" s="67">
        <v>0</v>
      </c>
      <c r="H132" s="68">
        <v>0</v>
      </c>
      <c r="I132" s="69">
        <v>0</v>
      </c>
      <c r="J132" s="36">
        <v>0</v>
      </c>
      <c r="K132" s="37">
        <v>0</v>
      </c>
      <c r="L132" s="38">
        <v>0</v>
      </c>
      <c r="M132" s="39">
        <v>0</v>
      </c>
      <c r="N132" s="21"/>
    </row>
    <row r="133" spans="1:14" s="3" customFormat="1" ht="27" hidden="1" customHeight="1">
      <c r="A133" s="288"/>
      <c r="B133" s="1773"/>
      <c r="C133" s="1947" t="s">
        <v>124</v>
      </c>
      <c r="D133" s="1947" t="s">
        <v>82</v>
      </c>
      <c r="E133" s="1948"/>
      <c r="F133" s="66">
        <v>0</v>
      </c>
      <c r="G133" s="67">
        <v>0</v>
      </c>
      <c r="H133" s="68">
        <v>0</v>
      </c>
      <c r="I133" s="69">
        <v>0</v>
      </c>
      <c r="J133" s="36">
        <v>0</v>
      </c>
      <c r="K133" s="37">
        <v>0</v>
      </c>
      <c r="L133" s="38">
        <v>0</v>
      </c>
      <c r="M133" s="39">
        <v>0</v>
      </c>
      <c r="N133" s="21"/>
    </row>
    <row r="134" spans="1:14" s="3" customFormat="1" ht="27" customHeight="1">
      <c r="A134" s="288"/>
      <c r="B134" s="1903" t="s">
        <v>941</v>
      </c>
      <c r="C134" s="1904"/>
      <c r="D134" s="1904"/>
      <c r="E134" s="1905"/>
      <c r="F134" s="66">
        <v>4.6959999999999997</v>
      </c>
      <c r="G134" s="67">
        <v>0</v>
      </c>
      <c r="H134" s="68">
        <v>0</v>
      </c>
      <c r="I134" s="69">
        <v>4.6959999999999997</v>
      </c>
      <c r="J134" s="36">
        <v>3.605</v>
      </c>
      <c r="K134" s="37">
        <v>0</v>
      </c>
      <c r="L134" s="38">
        <v>0</v>
      </c>
      <c r="M134" s="39">
        <v>3.605</v>
      </c>
      <c r="N134" s="21"/>
    </row>
    <row r="135" spans="1:14" s="3" customFormat="1" ht="27" customHeight="1">
      <c r="A135" s="288"/>
      <c r="B135" s="1773"/>
      <c r="C135" s="1904" t="s">
        <v>941</v>
      </c>
      <c r="D135" s="1904"/>
      <c r="E135" s="1905"/>
      <c r="F135" s="66">
        <v>6.5129999999999999</v>
      </c>
      <c r="G135" s="67">
        <v>0</v>
      </c>
      <c r="H135" s="68">
        <v>0</v>
      </c>
      <c r="I135" s="69">
        <v>6.5129999999999999</v>
      </c>
      <c r="J135" s="36">
        <v>5.3019999999999996</v>
      </c>
      <c r="K135" s="37">
        <v>0</v>
      </c>
      <c r="L135" s="38">
        <v>0</v>
      </c>
      <c r="M135" s="39">
        <v>5.3019999999999996</v>
      </c>
      <c r="N135" s="21"/>
    </row>
    <row r="136" spans="1:14" s="3" customFormat="1" ht="27.75" hidden="1" customHeight="1">
      <c r="A136" s="288"/>
      <c r="B136" s="1773"/>
      <c r="C136" s="1947" t="s">
        <v>125</v>
      </c>
      <c r="D136" s="1947"/>
      <c r="E136" s="1948"/>
      <c r="F136" s="66">
        <v>-2.3E-2</v>
      </c>
      <c r="G136" s="67">
        <v>0</v>
      </c>
      <c r="H136" s="68">
        <v>0</v>
      </c>
      <c r="I136" s="69">
        <v>-2.3E-2</v>
      </c>
      <c r="J136" s="36">
        <v>-3.1E-2</v>
      </c>
      <c r="K136" s="37">
        <v>0</v>
      </c>
      <c r="L136" s="38">
        <v>0</v>
      </c>
      <c r="M136" s="39">
        <v>-3.1E-2</v>
      </c>
      <c r="N136" s="21"/>
    </row>
    <row r="137" spans="1:14" s="3" customFormat="1" ht="27" customHeight="1">
      <c r="A137" s="288"/>
      <c r="B137" s="1773"/>
      <c r="C137" s="1947" t="s">
        <v>942</v>
      </c>
      <c r="D137" s="1947" t="s">
        <v>82</v>
      </c>
      <c r="E137" s="1948"/>
      <c r="F137" s="66">
        <v>-1.794</v>
      </c>
      <c r="G137" s="67">
        <v>0</v>
      </c>
      <c r="H137" s="68">
        <v>0</v>
      </c>
      <c r="I137" s="69">
        <v>-1.794</v>
      </c>
      <c r="J137" s="36">
        <v>-1.6659999999999999</v>
      </c>
      <c r="K137" s="37">
        <v>0</v>
      </c>
      <c r="L137" s="38">
        <v>0</v>
      </c>
      <c r="M137" s="39">
        <v>-1.6659999999999999</v>
      </c>
      <c r="N137" s="21"/>
    </row>
    <row r="138" spans="1:14" s="3" customFormat="1" ht="27" hidden="1" customHeight="1">
      <c r="A138" s="288"/>
      <c r="B138" s="1982" t="s">
        <v>126</v>
      </c>
      <c r="C138" s="1983"/>
      <c r="D138" s="1983"/>
      <c r="E138" s="1984"/>
      <c r="F138" s="106">
        <v>0</v>
      </c>
      <c r="G138" s="107">
        <v>0</v>
      </c>
      <c r="H138" s="108">
        <v>0</v>
      </c>
      <c r="I138" s="109">
        <v>0</v>
      </c>
      <c r="J138" s="36">
        <v>0</v>
      </c>
      <c r="K138" s="37">
        <v>0</v>
      </c>
      <c r="L138" s="38">
        <v>0</v>
      </c>
      <c r="M138" s="39">
        <v>0</v>
      </c>
      <c r="N138" s="21"/>
    </row>
    <row r="139" spans="1:14" s="3" customFormat="1" ht="27" hidden="1" customHeight="1">
      <c r="A139" s="288"/>
      <c r="B139" s="1738"/>
      <c r="C139" s="1983" t="s">
        <v>127</v>
      </c>
      <c r="D139" s="1983"/>
      <c r="E139" s="1984"/>
      <c r="F139" s="106">
        <v>0</v>
      </c>
      <c r="G139" s="107">
        <v>0</v>
      </c>
      <c r="H139" s="108">
        <v>0</v>
      </c>
      <c r="I139" s="109">
        <v>0</v>
      </c>
      <c r="J139" s="36">
        <v>0</v>
      </c>
      <c r="K139" s="37">
        <v>0</v>
      </c>
      <c r="L139" s="38">
        <v>0</v>
      </c>
      <c r="M139" s="39">
        <v>0</v>
      </c>
      <c r="N139" s="21"/>
    </row>
    <row r="140" spans="1:14" s="3" customFormat="1" ht="27" hidden="1" customHeight="1">
      <c r="A140" s="288"/>
      <c r="B140" s="1738"/>
      <c r="C140" s="1949" t="s">
        <v>128</v>
      </c>
      <c r="D140" s="1949" t="s">
        <v>82</v>
      </c>
      <c r="E140" s="1950"/>
      <c r="F140" s="106">
        <v>0</v>
      </c>
      <c r="G140" s="107">
        <v>0</v>
      </c>
      <c r="H140" s="108">
        <v>0</v>
      </c>
      <c r="I140" s="109">
        <v>0</v>
      </c>
      <c r="J140" s="36">
        <v>0</v>
      </c>
      <c r="K140" s="37">
        <v>0</v>
      </c>
      <c r="L140" s="38">
        <v>0</v>
      </c>
      <c r="M140" s="39">
        <v>0</v>
      </c>
      <c r="N140" s="21"/>
    </row>
    <row r="141" spans="1:14" s="3" customFormat="1" ht="27" hidden="1" customHeight="1">
      <c r="A141" s="288"/>
      <c r="B141" s="1982" t="s">
        <v>129</v>
      </c>
      <c r="C141" s="1983"/>
      <c r="D141" s="1983"/>
      <c r="E141" s="1984"/>
      <c r="F141" s="106">
        <v>0</v>
      </c>
      <c r="G141" s="107">
        <v>0</v>
      </c>
      <c r="H141" s="108">
        <v>0</v>
      </c>
      <c r="I141" s="109">
        <v>0</v>
      </c>
      <c r="J141" s="36">
        <v>0</v>
      </c>
      <c r="K141" s="37">
        <v>0</v>
      </c>
      <c r="L141" s="38">
        <v>0</v>
      </c>
      <c r="M141" s="39">
        <v>0</v>
      </c>
      <c r="N141" s="21"/>
    </row>
    <row r="142" spans="1:14" s="3" customFormat="1" ht="27" hidden="1" customHeight="1">
      <c r="A142" s="288"/>
      <c r="B142" s="1738"/>
      <c r="C142" s="1983" t="s">
        <v>130</v>
      </c>
      <c r="D142" s="1983"/>
      <c r="E142" s="1984"/>
      <c r="F142" s="106">
        <v>0</v>
      </c>
      <c r="G142" s="107">
        <v>0</v>
      </c>
      <c r="H142" s="108">
        <v>0</v>
      </c>
      <c r="I142" s="109">
        <v>0</v>
      </c>
      <c r="J142" s="36">
        <v>0</v>
      </c>
      <c r="K142" s="37">
        <v>0</v>
      </c>
      <c r="L142" s="38">
        <v>0</v>
      </c>
      <c r="M142" s="39">
        <v>0</v>
      </c>
      <c r="N142" s="21"/>
    </row>
    <row r="143" spans="1:14" s="3" customFormat="1" ht="27" hidden="1" customHeight="1">
      <c r="A143" s="288"/>
      <c r="B143" s="1738"/>
      <c r="C143" s="1949" t="s">
        <v>131</v>
      </c>
      <c r="D143" s="1949" t="s">
        <v>82</v>
      </c>
      <c r="E143" s="1950"/>
      <c r="F143" s="106">
        <v>0</v>
      </c>
      <c r="G143" s="107">
        <v>0</v>
      </c>
      <c r="H143" s="108">
        <v>0</v>
      </c>
      <c r="I143" s="109">
        <v>0</v>
      </c>
      <c r="J143" s="36">
        <v>0</v>
      </c>
      <c r="K143" s="37">
        <v>0</v>
      </c>
      <c r="L143" s="38">
        <v>0</v>
      </c>
      <c r="M143" s="39">
        <v>0</v>
      </c>
      <c r="N143" s="21"/>
    </row>
    <row r="144" spans="1:14" s="3" customFormat="1" ht="27" hidden="1" customHeight="1">
      <c r="A144" s="288"/>
      <c r="B144" s="1982" t="s">
        <v>132</v>
      </c>
      <c r="C144" s="1983"/>
      <c r="D144" s="1983"/>
      <c r="E144" s="1984"/>
      <c r="F144" s="106">
        <v>0</v>
      </c>
      <c r="G144" s="107">
        <v>0</v>
      </c>
      <c r="H144" s="108">
        <v>0</v>
      </c>
      <c r="I144" s="109">
        <v>0</v>
      </c>
      <c r="J144" s="36">
        <v>0</v>
      </c>
      <c r="K144" s="37">
        <v>0</v>
      </c>
      <c r="L144" s="38">
        <v>0</v>
      </c>
      <c r="M144" s="39">
        <v>0</v>
      </c>
      <c r="N144" s="21"/>
    </row>
    <row r="145" spans="1:14" s="3" customFormat="1" ht="27" hidden="1" customHeight="1">
      <c r="A145" s="288"/>
      <c r="B145" s="1738"/>
      <c r="C145" s="1983" t="s">
        <v>133</v>
      </c>
      <c r="D145" s="1983"/>
      <c r="E145" s="1984"/>
      <c r="F145" s="106">
        <v>0</v>
      </c>
      <c r="G145" s="107">
        <v>0</v>
      </c>
      <c r="H145" s="108">
        <v>0</v>
      </c>
      <c r="I145" s="109">
        <v>0</v>
      </c>
      <c r="J145" s="36">
        <v>0</v>
      </c>
      <c r="K145" s="37">
        <v>0</v>
      </c>
      <c r="L145" s="38">
        <v>0</v>
      </c>
      <c r="M145" s="39">
        <v>0</v>
      </c>
      <c r="N145" s="21"/>
    </row>
    <row r="146" spans="1:14" s="3" customFormat="1" ht="27" hidden="1" customHeight="1">
      <c r="A146" s="288"/>
      <c r="B146" s="1738"/>
      <c r="C146" s="1949" t="s">
        <v>134</v>
      </c>
      <c r="D146" s="1949" t="s">
        <v>82</v>
      </c>
      <c r="E146" s="1950"/>
      <c r="F146" s="106">
        <v>0</v>
      </c>
      <c r="G146" s="107">
        <v>0</v>
      </c>
      <c r="H146" s="108">
        <v>0</v>
      </c>
      <c r="I146" s="109">
        <v>0</v>
      </c>
      <c r="J146" s="36">
        <v>0</v>
      </c>
      <c r="K146" s="37">
        <v>0</v>
      </c>
      <c r="L146" s="38">
        <v>0</v>
      </c>
      <c r="M146" s="39">
        <v>0</v>
      </c>
      <c r="N146" s="21"/>
    </row>
    <row r="147" spans="1:14" s="3" customFormat="1" ht="27" hidden="1" customHeight="1">
      <c r="A147" s="288"/>
      <c r="B147" s="1982" t="s">
        <v>135</v>
      </c>
      <c r="C147" s="1983"/>
      <c r="D147" s="1983"/>
      <c r="E147" s="1984"/>
      <c r="F147" s="106">
        <v>0</v>
      </c>
      <c r="G147" s="107">
        <v>0</v>
      </c>
      <c r="H147" s="108">
        <v>0</v>
      </c>
      <c r="I147" s="109">
        <v>0</v>
      </c>
      <c r="J147" s="36">
        <v>0</v>
      </c>
      <c r="K147" s="37">
        <v>0</v>
      </c>
      <c r="L147" s="38">
        <v>0</v>
      </c>
      <c r="M147" s="39">
        <v>0</v>
      </c>
      <c r="N147" s="21"/>
    </row>
    <row r="148" spans="1:14" s="3" customFormat="1" ht="27" hidden="1" customHeight="1">
      <c r="A148" s="288"/>
      <c r="B148" s="1738"/>
      <c r="C148" s="1983" t="s">
        <v>136</v>
      </c>
      <c r="D148" s="1983"/>
      <c r="E148" s="1984"/>
      <c r="F148" s="106">
        <v>0</v>
      </c>
      <c r="G148" s="107">
        <v>0</v>
      </c>
      <c r="H148" s="108">
        <v>0</v>
      </c>
      <c r="I148" s="109">
        <v>0</v>
      </c>
      <c r="J148" s="36">
        <v>0</v>
      </c>
      <c r="K148" s="37">
        <v>0</v>
      </c>
      <c r="L148" s="38">
        <v>0</v>
      </c>
      <c r="M148" s="39">
        <v>0</v>
      </c>
      <c r="N148" s="21"/>
    </row>
    <row r="149" spans="1:14" s="3" customFormat="1" ht="27" hidden="1" customHeight="1">
      <c r="A149" s="288"/>
      <c r="B149" s="1738"/>
      <c r="C149" s="1949" t="s">
        <v>137</v>
      </c>
      <c r="D149" s="1949" t="s">
        <v>82</v>
      </c>
      <c r="E149" s="1950"/>
      <c r="F149" s="106">
        <v>0</v>
      </c>
      <c r="G149" s="107">
        <v>0</v>
      </c>
      <c r="H149" s="108">
        <v>0</v>
      </c>
      <c r="I149" s="109">
        <v>0</v>
      </c>
      <c r="J149" s="36">
        <v>0</v>
      </c>
      <c r="K149" s="37">
        <v>0</v>
      </c>
      <c r="L149" s="38">
        <v>0</v>
      </c>
      <c r="M149" s="39">
        <v>0</v>
      </c>
      <c r="N149" s="21"/>
    </row>
    <row r="150" spans="1:14" s="3" customFormat="1" ht="27" hidden="1" customHeight="1">
      <c r="A150" s="288"/>
      <c r="B150" s="1982" t="s">
        <v>138</v>
      </c>
      <c r="C150" s="1983"/>
      <c r="D150" s="1983"/>
      <c r="E150" s="1984"/>
      <c r="F150" s="106">
        <v>0</v>
      </c>
      <c r="G150" s="107">
        <v>0</v>
      </c>
      <c r="H150" s="108">
        <v>0</v>
      </c>
      <c r="I150" s="109">
        <v>0</v>
      </c>
      <c r="J150" s="36">
        <v>0</v>
      </c>
      <c r="K150" s="37">
        <v>0</v>
      </c>
      <c r="L150" s="38">
        <v>0</v>
      </c>
      <c r="M150" s="39">
        <v>0</v>
      </c>
      <c r="N150" s="21"/>
    </row>
    <row r="151" spans="1:14" s="3" customFormat="1" ht="27" hidden="1" customHeight="1">
      <c r="A151" s="288"/>
      <c r="B151" s="1738"/>
      <c r="C151" s="1983" t="s">
        <v>139</v>
      </c>
      <c r="D151" s="1983"/>
      <c r="E151" s="1984"/>
      <c r="F151" s="106">
        <v>0</v>
      </c>
      <c r="G151" s="107">
        <v>0</v>
      </c>
      <c r="H151" s="108">
        <v>0</v>
      </c>
      <c r="I151" s="109">
        <v>0</v>
      </c>
      <c r="J151" s="36">
        <v>0</v>
      </c>
      <c r="K151" s="37">
        <v>0</v>
      </c>
      <c r="L151" s="38">
        <v>0</v>
      </c>
      <c r="M151" s="39">
        <v>0</v>
      </c>
      <c r="N151" s="21"/>
    </row>
    <row r="152" spans="1:14" s="3" customFormat="1" ht="27" hidden="1" customHeight="1">
      <c r="A152" s="288"/>
      <c r="B152" s="1738"/>
      <c r="C152" s="1949" t="s">
        <v>140</v>
      </c>
      <c r="D152" s="1949" t="s">
        <v>82</v>
      </c>
      <c r="E152" s="1950"/>
      <c r="F152" s="106">
        <v>0</v>
      </c>
      <c r="G152" s="107">
        <v>0</v>
      </c>
      <c r="H152" s="108">
        <v>0</v>
      </c>
      <c r="I152" s="109">
        <v>0</v>
      </c>
      <c r="J152" s="36">
        <v>0</v>
      </c>
      <c r="K152" s="37">
        <v>0</v>
      </c>
      <c r="L152" s="38">
        <v>0</v>
      </c>
      <c r="M152" s="39">
        <v>0</v>
      </c>
      <c r="N152" s="21"/>
    </row>
    <row r="153" spans="1:14" s="3" customFormat="1" ht="27" hidden="1" customHeight="1">
      <c r="A153" s="288"/>
      <c r="B153" s="1982" t="s">
        <v>141</v>
      </c>
      <c r="C153" s="1983"/>
      <c r="D153" s="1983"/>
      <c r="E153" s="1984"/>
      <c r="F153" s="106">
        <v>0</v>
      </c>
      <c r="G153" s="107">
        <v>0</v>
      </c>
      <c r="H153" s="108">
        <v>0</v>
      </c>
      <c r="I153" s="109">
        <v>0</v>
      </c>
      <c r="J153" s="36">
        <v>0</v>
      </c>
      <c r="K153" s="37">
        <v>0</v>
      </c>
      <c r="L153" s="38">
        <v>0</v>
      </c>
      <c r="M153" s="39">
        <v>0</v>
      </c>
      <c r="N153" s="21"/>
    </row>
    <row r="154" spans="1:14" s="3" customFormat="1" ht="27" hidden="1" customHeight="1">
      <c r="A154" s="288"/>
      <c r="B154" s="1738"/>
      <c r="C154" s="1983" t="s">
        <v>142</v>
      </c>
      <c r="D154" s="1983"/>
      <c r="E154" s="1984"/>
      <c r="F154" s="106">
        <v>0</v>
      </c>
      <c r="G154" s="107">
        <v>0</v>
      </c>
      <c r="H154" s="108">
        <v>0</v>
      </c>
      <c r="I154" s="109">
        <v>0</v>
      </c>
      <c r="J154" s="36">
        <v>0</v>
      </c>
      <c r="K154" s="37">
        <v>0</v>
      </c>
      <c r="L154" s="38">
        <v>0</v>
      </c>
      <c r="M154" s="39">
        <v>0</v>
      </c>
      <c r="N154" s="21"/>
    </row>
    <row r="155" spans="1:14" s="3" customFormat="1" ht="27" hidden="1" customHeight="1">
      <c r="A155" s="288"/>
      <c r="B155" s="1738"/>
      <c r="C155" s="1949" t="s">
        <v>143</v>
      </c>
      <c r="D155" s="1949" t="s">
        <v>82</v>
      </c>
      <c r="E155" s="1950"/>
      <c r="F155" s="106">
        <v>0</v>
      </c>
      <c r="G155" s="107">
        <v>0</v>
      </c>
      <c r="H155" s="108">
        <v>0</v>
      </c>
      <c r="I155" s="109">
        <v>0</v>
      </c>
      <c r="J155" s="36">
        <v>0</v>
      </c>
      <c r="K155" s="37">
        <v>0</v>
      </c>
      <c r="L155" s="38">
        <v>0</v>
      </c>
      <c r="M155" s="39">
        <v>0</v>
      </c>
      <c r="N155" s="21"/>
    </row>
    <row r="156" spans="1:14" s="3" customFormat="1" ht="27" hidden="1" customHeight="1">
      <c r="A156" s="288"/>
      <c r="B156" s="1944" t="s">
        <v>144</v>
      </c>
      <c r="C156" s="1945"/>
      <c r="D156" s="1945"/>
      <c r="E156" s="1946"/>
      <c r="F156" s="86">
        <v>0</v>
      </c>
      <c r="G156" s="87">
        <v>0</v>
      </c>
      <c r="H156" s="88">
        <v>0</v>
      </c>
      <c r="I156" s="89">
        <v>0</v>
      </c>
      <c r="J156" s="36">
        <v>0</v>
      </c>
      <c r="K156" s="37">
        <v>0</v>
      </c>
      <c r="L156" s="38">
        <v>0</v>
      </c>
      <c r="M156" s="39">
        <v>0</v>
      </c>
      <c r="N156" s="21"/>
    </row>
    <row r="157" spans="1:14" s="3" customFormat="1" ht="27" hidden="1" customHeight="1">
      <c r="A157" s="288"/>
      <c r="B157" s="1944" t="s">
        <v>145</v>
      </c>
      <c r="C157" s="1945"/>
      <c r="D157" s="1945"/>
      <c r="E157" s="1946"/>
      <c r="F157" s="86">
        <v>0</v>
      </c>
      <c r="G157" s="87">
        <v>0</v>
      </c>
      <c r="H157" s="88">
        <v>0</v>
      </c>
      <c r="I157" s="89">
        <v>0</v>
      </c>
      <c r="J157" s="36">
        <v>0</v>
      </c>
      <c r="K157" s="37">
        <v>0</v>
      </c>
      <c r="L157" s="38">
        <v>0</v>
      </c>
      <c r="M157" s="39">
        <v>0</v>
      </c>
      <c r="N157" s="21"/>
    </row>
    <row r="158" spans="1:14" s="3" customFormat="1" ht="15" customHeight="1">
      <c r="A158" s="288"/>
      <c r="B158" s="1954" t="s">
        <v>146</v>
      </c>
      <c r="C158" s="1940"/>
      <c r="D158" s="1940"/>
      <c r="E158" s="1941"/>
      <c r="F158" s="123">
        <v>0</v>
      </c>
      <c r="G158" s="124">
        <v>0</v>
      </c>
      <c r="H158" s="125">
        <v>0</v>
      </c>
      <c r="I158" s="126">
        <v>0</v>
      </c>
      <c r="J158" s="36">
        <v>0</v>
      </c>
      <c r="K158" s="37">
        <v>25.009</v>
      </c>
      <c r="L158" s="158">
        <v>0</v>
      </c>
      <c r="M158" s="39">
        <v>25.009</v>
      </c>
      <c r="N158" s="21"/>
    </row>
    <row r="159" spans="1:14" s="3" customFormat="1" ht="13.5" customHeight="1">
      <c r="A159" s="288"/>
      <c r="B159" s="1738"/>
      <c r="C159" s="1940" t="s">
        <v>943</v>
      </c>
      <c r="D159" s="1940"/>
      <c r="E159" s="1941"/>
      <c r="F159" s="159">
        <v>0</v>
      </c>
      <c r="G159" s="160">
        <v>0</v>
      </c>
      <c r="H159" s="161">
        <v>0</v>
      </c>
      <c r="I159" s="162">
        <v>0</v>
      </c>
      <c r="J159" s="36">
        <v>0</v>
      </c>
      <c r="K159" s="37">
        <v>25.013999999999999</v>
      </c>
      <c r="L159" s="38">
        <v>0</v>
      </c>
      <c r="M159" s="39">
        <v>25.013999999999999</v>
      </c>
      <c r="N159" s="21"/>
    </row>
    <row r="160" spans="1:14" s="3" customFormat="1" ht="30.75" hidden="1" customHeight="1">
      <c r="A160" s="288"/>
      <c r="B160" s="1738"/>
      <c r="C160" s="1942" t="s">
        <v>147</v>
      </c>
      <c r="D160" s="1942" t="s">
        <v>82</v>
      </c>
      <c r="E160" s="1943"/>
      <c r="F160" s="163">
        <v>0</v>
      </c>
      <c r="G160" s="164">
        <v>0</v>
      </c>
      <c r="H160" s="165">
        <v>0</v>
      </c>
      <c r="I160" s="166">
        <v>0</v>
      </c>
      <c r="J160" s="36">
        <v>0</v>
      </c>
      <c r="K160" s="37">
        <v>-5.0000000000000001E-3</v>
      </c>
      <c r="L160" s="38">
        <v>0</v>
      </c>
      <c r="M160" s="39">
        <v>-5.0000000000000001E-3</v>
      </c>
      <c r="N160" s="21"/>
    </row>
    <row r="161" spans="1:18" s="3" customFormat="1" ht="27" hidden="1" customHeight="1">
      <c r="A161" s="288"/>
      <c r="B161" s="1954" t="s">
        <v>148</v>
      </c>
      <c r="C161" s="1940"/>
      <c r="D161" s="1940"/>
      <c r="E161" s="1941"/>
      <c r="F161" s="123">
        <v>0</v>
      </c>
      <c r="G161" s="124">
        <v>29.253</v>
      </c>
      <c r="H161" s="125">
        <v>0</v>
      </c>
      <c r="I161" s="126">
        <v>29.253</v>
      </c>
      <c r="J161" s="36">
        <v>0</v>
      </c>
      <c r="K161" s="37">
        <v>0</v>
      </c>
      <c r="L161" s="38">
        <v>0</v>
      </c>
      <c r="M161" s="39">
        <v>0</v>
      </c>
      <c r="N161" s="21"/>
    </row>
    <row r="162" spans="1:18" s="3" customFormat="1" ht="27" hidden="1" customHeight="1">
      <c r="A162" s="288"/>
      <c r="B162" s="1738"/>
      <c r="C162" s="1940" t="s">
        <v>148</v>
      </c>
      <c r="D162" s="1940"/>
      <c r="E162" s="1941"/>
      <c r="F162" s="123">
        <v>0</v>
      </c>
      <c r="G162" s="124">
        <v>30.006</v>
      </c>
      <c r="H162" s="125">
        <v>0</v>
      </c>
      <c r="I162" s="126">
        <v>30.006</v>
      </c>
      <c r="J162" s="36">
        <v>0</v>
      </c>
      <c r="K162" s="37">
        <v>0</v>
      </c>
      <c r="L162" s="38">
        <v>0</v>
      </c>
      <c r="M162" s="39">
        <v>0</v>
      </c>
      <c r="N162" s="21"/>
    </row>
    <row r="163" spans="1:18" s="3" customFormat="1" ht="26.25" hidden="1" customHeight="1">
      <c r="A163" s="288"/>
      <c r="B163" s="1738"/>
      <c r="C163" s="1942" t="s">
        <v>149</v>
      </c>
      <c r="D163" s="1942" t="s">
        <v>82</v>
      </c>
      <c r="E163" s="1943"/>
      <c r="F163" s="163">
        <v>0</v>
      </c>
      <c r="G163" s="164">
        <v>-0.753</v>
      </c>
      <c r="H163" s="165">
        <v>0</v>
      </c>
      <c r="I163" s="166">
        <v>-0.753</v>
      </c>
      <c r="J163" s="36">
        <v>0</v>
      </c>
      <c r="K163" s="37">
        <v>0</v>
      </c>
      <c r="L163" s="38">
        <v>0</v>
      </c>
      <c r="M163" s="39">
        <v>0</v>
      </c>
      <c r="N163" s="21"/>
    </row>
    <row r="164" spans="1:18" s="3" customFormat="1" ht="12.75" hidden="1" customHeight="1">
      <c r="A164" s="288"/>
      <c r="B164" s="1944" t="s">
        <v>150</v>
      </c>
      <c r="C164" s="1945"/>
      <c r="D164" s="1945"/>
      <c r="E164" s="1946"/>
      <c r="F164" s="167">
        <v>0</v>
      </c>
      <c r="G164" s="168">
        <v>0</v>
      </c>
      <c r="H164" s="169">
        <v>0</v>
      </c>
      <c r="I164" s="170">
        <v>0</v>
      </c>
      <c r="J164" s="36">
        <v>0</v>
      </c>
      <c r="K164" s="37">
        <v>0</v>
      </c>
      <c r="L164" s="38">
        <v>0</v>
      </c>
      <c r="M164" s="39">
        <v>0</v>
      </c>
      <c r="N164" s="21"/>
    </row>
    <row r="165" spans="1:18" s="3" customFormat="1" ht="16.5" customHeight="1">
      <c r="A165" s="288"/>
      <c r="B165" s="1918" t="s">
        <v>151</v>
      </c>
      <c r="C165" s="1919"/>
      <c r="D165" s="1919"/>
      <c r="E165" s="1920"/>
      <c r="F165" s="127">
        <v>59.295000000000002</v>
      </c>
      <c r="G165" s="128">
        <v>8.4550000000000001</v>
      </c>
      <c r="H165" s="129">
        <v>9.5139999999999993</v>
      </c>
      <c r="I165" s="130">
        <v>77.263999999999996</v>
      </c>
      <c r="J165" s="36">
        <v>119.378</v>
      </c>
      <c r="K165" s="37">
        <v>0.37</v>
      </c>
      <c r="L165" s="38">
        <v>7.5060000000000002</v>
      </c>
      <c r="M165" s="39">
        <v>127.254</v>
      </c>
      <c r="N165" s="21"/>
    </row>
    <row r="166" spans="1:18" ht="18" customHeight="1">
      <c r="A166" s="288"/>
      <c r="B166" s="1738"/>
      <c r="C166" s="1919" t="s">
        <v>151</v>
      </c>
      <c r="D166" s="1919"/>
      <c r="E166" s="1920"/>
      <c r="F166" s="127">
        <v>288.52499999999998</v>
      </c>
      <c r="G166" s="128">
        <v>109.107</v>
      </c>
      <c r="H166" s="129">
        <v>20.242999999999999</v>
      </c>
      <c r="I166" s="130">
        <v>417.875</v>
      </c>
      <c r="J166" s="36">
        <v>407.25400000000002</v>
      </c>
      <c r="K166" s="37">
        <v>95.501000000000005</v>
      </c>
      <c r="L166" s="38">
        <v>26.361000000000001</v>
      </c>
      <c r="M166" s="39">
        <v>529.11599999999999</v>
      </c>
      <c r="N166" s="21"/>
    </row>
    <row r="167" spans="1:18" ht="27" customHeight="1" thickBot="1">
      <c r="A167" s="298"/>
      <c r="B167" s="1774"/>
      <c r="C167" s="1974" t="s">
        <v>944</v>
      </c>
      <c r="D167" s="1974" t="s">
        <v>82</v>
      </c>
      <c r="E167" s="1975"/>
      <c r="F167" s="70">
        <v>-229.23</v>
      </c>
      <c r="G167" s="71">
        <v>-100.652</v>
      </c>
      <c r="H167" s="72">
        <v>-10.728999999999999</v>
      </c>
      <c r="I167" s="73">
        <v>-340.61099999999999</v>
      </c>
      <c r="J167" s="44">
        <v>-287.87599999999998</v>
      </c>
      <c r="K167" s="45">
        <v>-95.131</v>
      </c>
      <c r="L167" s="46">
        <v>-18.855</v>
      </c>
      <c r="M167" s="47">
        <v>-401.86200000000002</v>
      </c>
      <c r="N167" s="21"/>
    </row>
    <row r="168" spans="1:18" s="23" customFormat="1" ht="15.75" customHeight="1" thickBot="1">
      <c r="A168" s="275">
        <v>10</v>
      </c>
      <c r="B168" s="1873" t="s">
        <v>152</v>
      </c>
      <c r="C168" s="1874"/>
      <c r="D168" s="1874"/>
      <c r="E168" s="1875"/>
      <c r="F168" s="13">
        <v>140193.986</v>
      </c>
      <c r="G168" s="14">
        <v>43348.324999999997</v>
      </c>
      <c r="H168" s="48">
        <v>7324.2030000000004</v>
      </c>
      <c r="I168" s="49">
        <v>190866.514</v>
      </c>
      <c r="J168" s="17">
        <v>138495.91699999999</v>
      </c>
      <c r="K168" s="18">
        <v>44598.510999999999</v>
      </c>
      <c r="L168" s="18">
        <v>7438.64</v>
      </c>
      <c r="M168" s="20">
        <v>190533.068</v>
      </c>
      <c r="N168" s="21"/>
      <c r="O168" s="22"/>
      <c r="P168" s="22"/>
      <c r="Q168" s="22"/>
      <c r="R168" s="22"/>
    </row>
    <row r="169" spans="1:18" s="171" customFormat="1" ht="13.5" customHeight="1">
      <c r="A169" s="281"/>
      <c r="B169" s="1976" t="s">
        <v>153</v>
      </c>
      <c r="C169" s="1977"/>
      <c r="D169" s="1977"/>
      <c r="E169" s="1978"/>
      <c r="F169" s="24">
        <v>78628.038</v>
      </c>
      <c r="G169" s="25">
        <v>24487.096000000001</v>
      </c>
      <c r="H169" s="26">
        <v>4115.1390000000001</v>
      </c>
      <c r="I169" s="27">
        <v>107230.273</v>
      </c>
      <c r="J169" s="82">
        <v>75253.740999999995</v>
      </c>
      <c r="K169" s="83">
        <v>25567.544000000002</v>
      </c>
      <c r="L169" s="84">
        <v>4191.1549999999997</v>
      </c>
      <c r="M169" s="31">
        <v>105012.44</v>
      </c>
      <c r="N169" s="21"/>
      <c r="O169" s="22"/>
      <c r="P169" s="22"/>
      <c r="Q169" s="22"/>
      <c r="R169" s="22"/>
    </row>
    <row r="170" spans="1:18" ht="12.75" customHeight="1">
      <c r="A170" s="281"/>
      <c r="B170" s="1775"/>
      <c r="C170" s="1979" t="s">
        <v>153</v>
      </c>
      <c r="D170" s="1980"/>
      <c r="E170" s="1981"/>
      <c r="F170" s="172">
        <v>83407.290999999997</v>
      </c>
      <c r="G170" s="173">
        <v>25110.701000000001</v>
      </c>
      <c r="H170" s="174">
        <v>4239.3379999999997</v>
      </c>
      <c r="I170" s="175">
        <v>112757.33</v>
      </c>
      <c r="J170" s="28">
        <v>79726.832999999999</v>
      </c>
      <c r="K170" s="29">
        <v>26269.714</v>
      </c>
      <c r="L170" s="30">
        <v>4348.9189999999999</v>
      </c>
      <c r="M170" s="31">
        <v>110345.466</v>
      </c>
      <c r="N170" s="21"/>
    </row>
    <row r="171" spans="1:18" ht="27" customHeight="1">
      <c r="A171" s="288"/>
      <c r="B171" s="1773"/>
      <c r="C171" s="1947" t="s">
        <v>154</v>
      </c>
      <c r="D171" s="1947"/>
      <c r="E171" s="1948"/>
      <c r="F171" s="66">
        <v>-215.489</v>
      </c>
      <c r="G171" s="67">
        <v>-125.255</v>
      </c>
      <c r="H171" s="68">
        <v>-19.760000000000002</v>
      </c>
      <c r="I171" s="69">
        <v>-360.50400000000002</v>
      </c>
      <c r="J171" s="36">
        <v>-201.95099999999999</v>
      </c>
      <c r="K171" s="37">
        <v>-124.01900000000001</v>
      </c>
      <c r="L171" s="38">
        <v>-20.015000000000001</v>
      </c>
      <c r="M171" s="39">
        <v>-345.98500000000001</v>
      </c>
      <c r="N171" s="21"/>
    </row>
    <row r="172" spans="1:18" ht="15" customHeight="1">
      <c r="A172" s="288"/>
      <c r="B172" s="1773"/>
      <c r="C172" s="1947" t="s">
        <v>155</v>
      </c>
      <c r="D172" s="1947" t="s">
        <v>82</v>
      </c>
      <c r="E172" s="1948"/>
      <c r="F172" s="66">
        <v>-4563.7640000000001</v>
      </c>
      <c r="G172" s="67">
        <v>-498.35</v>
      </c>
      <c r="H172" s="68">
        <v>-104.43899999999999</v>
      </c>
      <c r="I172" s="69">
        <v>-5166.5529999999999</v>
      </c>
      <c r="J172" s="36">
        <v>-4271.1409999999996</v>
      </c>
      <c r="K172" s="37">
        <v>-578.15099999999995</v>
      </c>
      <c r="L172" s="38">
        <v>-137.749</v>
      </c>
      <c r="M172" s="39">
        <v>-4987.0410000000002</v>
      </c>
      <c r="N172" s="21"/>
    </row>
    <row r="173" spans="1:18" ht="12.75" customHeight="1">
      <c r="A173" s="288"/>
      <c r="B173" s="1903" t="s">
        <v>156</v>
      </c>
      <c r="C173" s="1904"/>
      <c r="D173" s="1904"/>
      <c r="E173" s="1905"/>
      <c r="F173" s="151">
        <v>1702.327</v>
      </c>
      <c r="G173" s="67">
        <v>121.455</v>
      </c>
      <c r="H173" s="68">
        <v>0</v>
      </c>
      <c r="I173" s="69">
        <v>1823.7819999999999</v>
      </c>
      <c r="J173" s="36">
        <v>1733.846</v>
      </c>
      <c r="K173" s="37">
        <v>111.854</v>
      </c>
      <c r="L173" s="38">
        <v>0</v>
      </c>
      <c r="M173" s="39">
        <v>1845.7</v>
      </c>
      <c r="N173" s="21"/>
    </row>
    <row r="174" spans="1:18" ht="12.75" customHeight="1">
      <c r="A174" s="288"/>
      <c r="B174" s="1773"/>
      <c r="C174" s="1947" t="s">
        <v>156</v>
      </c>
      <c r="D174" s="1947"/>
      <c r="E174" s="1948"/>
      <c r="F174" s="151">
        <v>1708.7470000000001</v>
      </c>
      <c r="G174" s="67">
        <v>121.919</v>
      </c>
      <c r="H174" s="68">
        <v>0</v>
      </c>
      <c r="I174" s="69">
        <v>1830.6659999999999</v>
      </c>
      <c r="J174" s="36">
        <v>1740.0409999999999</v>
      </c>
      <c r="K174" s="37">
        <v>112.51900000000001</v>
      </c>
      <c r="L174" s="38">
        <v>0</v>
      </c>
      <c r="M174" s="39">
        <v>1852.56</v>
      </c>
      <c r="N174" s="21"/>
    </row>
    <row r="175" spans="1:18" ht="13.5" customHeight="1">
      <c r="A175" s="288"/>
      <c r="B175" s="1773"/>
      <c r="C175" s="1947" t="s">
        <v>945</v>
      </c>
      <c r="D175" s="1947"/>
      <c r="E175" s="1948"/>
      <c r="F175" s="151">
        <v>-6.4139999999999997</v>
      </c>
      <c r="G175" s="67">
        <v>-0.40600000000000003</v>
      </c>
      <c r="H175" s="68">
        <v>0</v>
      </c>
      <c r="I175" s="69">
        <v>-6.82</v>
      </c>
      <c r="J175" s="36">
        <v>-6.141</v>
      </c>
      <c r="K175" s="37">
        <v>-0.34799999999999998</v>
      </c>
      <c r="L175" s="38">
        <v>0</v>
      </c>
      <c r="M175" s="39">
        <v>-6.4889999999999999</v>
      </c>
      <c r="N175" s="21"/>
    </row>
    <row r="176" spans="1:18" ht="15.75" customHeight="1">
      <c r="A176" s="288"/>
      <c r="B176" s="1738"/>
      <c r="C176" s="1942" t="s">
        <v>946</v>
      </c>
      <c r="D176" s="1942" t="s">
        <v>82</v>
      </c>
      <c r="E176" s="1943"/>
      <c r="F176" s="176">
        <v>-6.0000000000000001E-3</v>
      </c>
      <c r="G176" s="164">
        <v>-5.8000000000000003E-2</v>
      </c>
      <c r="H176" s="165">
        <v>0</v>
      </c>
      <c r="I176" s="166">
        <v>-6.4000000000000001E-2</v>
      </c>
      <c r="J176" s="36">
        <v>-5.3999999999999999E-2</v>
      </c>
      <c r="K176" s="37">
        <v>-0.317</v>
      </c>
      <c r="L176" s="38">
        <v>0</v>
      </c>
      <c r="M176" s="39">
        <v>-0.371</v>
      </c>
      <c r="N176" s="21"/>
    </row>
    <row r="177" spans="1:14" s="3" customFormat="1" ht="27" customHeight="1">
      <c r="A177" s="288"/>
      <c r="B177" s="1903" t="s">
        <v>157</v>
      </c>
      <c r="C177" s="1904"/>
      <c r="D177" s="1904"/>
      <c r="E177" s="1905"/>
      <c r="F177" s="151">
        <v>63.267000000000003</v>
      </c>
      <c r="G177" s="67">
        <v>29.951000000000001</v>
      </c>
      <c r="H177" s="68">
        <v>48.613999999999997</v>
      </c>
      <c r="I177" s="69">
        <v>141.83199999999999</v>
      </c>
      <c r="J177" s="36">
        <v>89.537000000000006</v>
      </c>
      <c r="K177" s="37">
        <v>28.283000000000001</v>
      </c>
      <c r="L177" s="38">
        <v>39.457999999999998</v>
      </c>
      <c r="M177" s="39">
        <v>157.27799999999999</v>
      </c>
      <c r="N177" s="21"/>
    </row>
    <row r="178" spans="1:14" s="3" customFormat="1" ht="27" customHeight="1">
      <c r="A178" s="288"/>
      <c r="B178" s="1773"/>
      <c r="C178" s="1947" t="s">
        <v>157</v>
      </c>
      <c r="D178" s="1947"/>
      <c r="E178" s="1948"/>
      <c r="F178" s="151">
        <v>64.903999999999996</v>
      </c>
      <c r="G178" s="67">
        <v>31.876999999999999</v>
      </c>
      <c r="H178" s="68">
        <v>49.552</v>
      </c>
      <c r="I178" s="69">
        <v>146.333</v>
      </c>
      <c r="J178" s="36">
        <v>91.844999999999999</v>
      </c>
      <c r="K178" s="37">
        <v>30.323</v>
      </c>
      <c r="L178" s="38">
        <v>40.25</v>
      </c>
      <c r="M178" s="39">
        <v>162.41800000000001</v>
      </c>
      <c r="N178" s="21"/>
    </row>
    <row r="179" spans="1:14" s="3" customFormat="1" ht="27" customHeight="1">
      <c r="A179" s="288"/>
      <c r="B179" s="1773"/>
      <c r="C179" s="1947" t="s">
        <v>947</v>
      </c>
      <c r="D179" s="1947"/>
      <c r="E179" s="1948"/>
      <c r="F179" s="151">
        <v>-0.41299999999999998</v>
      </c>
      <c r="G179" s="67">
        <v>-0.14399999999999999</v>
      </c>
      <c r="H179" s="68">
        <v>-0.52600000000000002</v>
      </c>
      <c r="I179" s="69">
        <v>-1.083</v>
      </c>
      <c r="J179" s="36">
        <v>-0.68799999999999994</v>
      </c>
      <c r="K179" s="37">
        <v>-0.121</v>
      </c>
      <c r="L179" s="38">
        <v>-0.48099999999999998</v>
      </c>
      <c r="M179" s="39">
        <v>-1.29</v>
      </c>
      <c r="N179" s="21"/>
    </row>
    <row r="180" spans="1:14" s="3" customFormat="1" ht="27" customHeight="1">
      <c r="A180" s="288"/>
      <c r="B180" s="1773"/>
      <c r="C180" s="1947" t="s">
        <v>158</v>
      </c>
      <c r="D180" s="1947" t="s">
        <v>82</v>
      </c>
      <c r="E180" s="1948"/>
      <c r="F180" s="151">
        <v>-1.224</v>
      </c>
      <c r="G180" s="67">
        <v>-1.782</v>
      </c>
      <c r="H180" s="68">
        <v>-0.41199999999999998</v>
      </c>
      <c r="I180" s="69">
        <v>-3.4180000000000001</v>
      </c>
      <c r="J180" s="36">
        <v>-1.62</v>
      </c>
      <c r="K180" s="37">
        <v>-1.919</v>
      </c>
      <c r="L180" s="38">
        <v>-0.311</v>
      </c>
      <c r="M180" s="39">
        <v>-3.85</v>
      </c>
      <c r="N180" s="21"/>
    </row>
    <row r="181" spans="1:14" s="3" customFormat="1" ht="12.75" customHeight="1">
      <c r="A181" s="288"/>
      <c r="B181" s="1918" t="s">
        <v>159</v>
      </c>
      <c r="C181" s="1919"/>
      <c r="D181" s="1919"/>
      <c r="E181" s="1920"/>
      <c r="F181" s="177">
        <v>56055.002</v>
      </c>
      <c r="G181" s="128">
        <v>17078.649000000001</v>
      </c>
      <c r="H181" s="129">
        <v>2643.3789999999999</v>
      </c>
      <c r="I181" s="130">
        <v>75777.03</v>
      </c>
      <c r="J181" s="36">
        <v>56279.578000000001</v>
      </c>
      <c r="K181" s="37">
        <v>17587.138999999999</v>
      </c>
      <c r="L181" s="38">
        <v>2710.26</v>
      </c>
      <c r="M181" s="39">
        <v>76576.976999999999</v>
      </c>
      <c r="N181" s="21"/>
    </row>
    <row r="182" spans="1:14" s="3" customFormat="1" ht="12.75" customHeight="1">
      <c r="A182" s="288"/>
      <c r="B182" s="1773"/>
      <c r="C182" s="1947" t="s">
        <v>159</v>
      </c>
      <c r="D182" s="1947"/>
      <c r="E182" s="1948"/>
      <c r="F182" s="151">
        <v>56995.087</v>
      </c>
      <c r="G182" s="67">
        <v>17504.851999999999</v>
      </c>
      <c r="H182" s="68">
        <v>2701.0709999999999</v>
      </c>
      <c r="I182" s="69">
        <v>77201.009999999995</v>
      </c>
      <c r="J182" s="36">
        <v>57278.959000000003</v>
      </c>
      <c r="K182" s="37">
        <v>18045.263999999999</v>
      </c>
      <c r="L182" s="38">
        <v>2771.3330000000001</v>
      </c>
      <c r="M182" s="39">
        <v>78095.555999999997</v>
      </c>
      <c r="N182" s="21"/>
    </row>
    <row r="183" spans="1:14" s="3" customFormat="1" ht="15.75" customHeight="1">
      <c r="A183" s="288"/>
      <c r="B183" s="1773"/>
      <c r="C183" s="1947" t="s">
        <v>160</v>
      </c>
      <c r="D183" s="1947"/>
      <c r="E183" s="1948"/>
      <c r="F183" s="151">
        <v>-363.67099999999999</v>
      </c>
      <c r="G183" s="67">
        <v>-197.398</v>
      </c>
      <c r="H183" s="68">
        <v>-10.576000000000001</v>
      </c>
      <c r="I183" s="69">
        <v>-571.64499999999998</v>
      </c>
      <c r="J183" s="36">
        <v>-373.85</v>
      </c>
      <c r="K183" s="37">
        <v>-203.654</v>
      </c>
      <c r="L183" s="38">
        <v>-11.536</v>
      </c>
      <c r="M183" s="39">
        <v>-589.04</v>
      </c>
      <c r="N183" s="21"/>
    </row>
    <row r="184" spans="1:14" s="3" customFormat="1" ht="13.5" customHeight="1">
      <c r="A184" s="288"/>
      <c r="B184" s="1773"/>
      <c r="C184" s="1947" t="s">
        <v>161</v>
      </c>
      <c r="D184" s="1947" t="s">
        <v>82</v>
      </c>
      <c r="E184" s="1948"/>
      <c r="F184" s="151">
        <v>-576.41399999999999</v>
      </c>
      <c r="G184" s="67">
        <v>-228.80500000000001</v>
      </c>
      <c r="H184" s="68">
        <v>-47.116</v>
      </c>
      <c r="I184" s="69">
        <v>-852.33500000000004</v>
      </c>
      <c r="J184" s="36">
        <v>-625.53099999999995</v>
      </c>
      <c r="K184" s="37">
        <v>-254.471</v>
      </c>
      <c r="L184" s="38">
        <v>-49.536999999999999</v>
      </c>
      <c r="M184" s="39">
        <v>-929.53899999999999</v>
      </c>
      <c r="N184" s="21"/>
    </row>
    <row r="185" spans="1:14" s="3" customFormat="1" ht="27" customHeight="1">
      <c r="A185" s="368"/>
      <c r="B185" s="1918" t="s">
        <v>948</v>
      </c>
      <c r="C185" s="1919"/>
      <c r="D185" s="1919"/>
      <c r="E185" s="1920"/>
      <c r="F185" s="177">
        <v>4.5030000000000001</v>
      </c>
      <c r="G185" s="128">
        <v>3.7519999999999998</v>
      </c>
      <c r="H185" s="129">
        <v>0</v>
      </c>
      <c r="I185" s="130">
        <v>8.2550000000000008</v>
      </c>
      <c r="J185" s="36">
        <v>7.7380000000000004</v>
      </c>
      <c r="K185" s="37">
        <v>8.0020000000000007</v>
      </c>
      <c r="L185" s="38">
        <v>0.112</v>
      </c>
      <c r="M185" s="39">
        <v>15.852</v>
      </c>
      <c r="N185" s="21"/>
    </row>
    <row r="186" spans="1:14" s="3" customFormat="1" ht="27" customHeight="1">
      <c r="A186" s="288"/>
      <c r="B186" s="1773"/>
      <c r="C186" s="1947" t="s">
        <v>948</v>
      </c>
      <c r="D186" s="1947"/>
      <c r="E186" s="1948"/>
      <c r="F186" s="151">
        <v>6.016</v>
      </c>
      <c r="G186" s="67">
        <v>3.7519999999999998</v>
      </c>
      <c r="H186" s="68">
        <v>0</v>
      </c>
      <c r="I186" s="69">
        <v>9.7680000000000007</v>
      </c>
      <c r="J186" s="36">
        <v>8.1519999999999992</v>
      </c>
      <c r="K186" s="37">
        <v>8.0020000000000007</v>
      </c>
      <c r="L186" s="38">
        <v>0.15</v>
      </c>
      <c r="M186" s="39">
        <v>16.303999999999998</v>
      </c>
      <c r="N186" s="21"/>
    </row>
    <row r="187" spans="1:14" s="3" customFormat="1" ht="27" hidden="1" customHeight="1">
      <c r="A187" s="288"/>
      <c r="B187" s="1773"/>
      <c r="C187" s="1947" t="s">
        <v>162</v>
      </c>
      <c r="D187" s="1947" t="s">
        <v>82</v>
      </c>
      <c r="E187" s="1948"/>
      <c r="F187" s="151">
        <v>-1.5129999999999999</v>
      </c>
      <c r="G187" s="67">
        <v>0</v>
      </c>
      <c r="H187" s="68">
        <v>0</v>
      </c>
      <c r="I187" s="69">
        <v>-1.5129999999999999</v>
      </c>
      <c r="J187" s="36">
        <v>-0.41399999999999998</v>
      </c>
      <c r="K187" s="37">
        <v>0</v>
      </c>
      <c r="L187" s="38">
        <v>-3.7999999999999999E-2</v>
      </c>
      <c r="M187" s="39">
        <v>-0.45200000000000001</v>
      </c>
      <c r="N187" s="21"/>
    </row>
    <row r="188" spans="1:14" s="3" customFormat="1" ht="27" customHeight="1">
      <c r="A188" s="288"/>
      <c r="B188" s="1903" t="s">
        <v>949</v>
      </c>
      <c r="C188" s="1904"/>
      <c r="D188" s="1904"/>
      <c r="E188" s="1905"/>
      <c r="F188" s="151">
        <v>351.697</v>
      </c>
      <c r="G188" s="67">
        <v>2.1440000000000001</v>
      </c>
      <c r="H188" s="68">
        <v>0</v>
      </c>
      <c r="I188" s="69">
        <v>353.84100000000001</v>
      </c>
      <c r="J188" s="36">
        <v>305.77699999999999</v>
      </c>
      <c r="K188" s="37">
        <v>1.6</v>
      </c>
      <c r="L188" s="38">
        <v>0</v>
      </c>
      <c r="M188" s="39">
        <v>307.37700000000001</v>
      </c>
      <c r="N188" s="21"/>
    </row>
    <row r="189" spans="1:14" s="3" customFormat="1" ht="27" customHeight="1">
      <c r="A189" s="288"/>
      <c r="B189" s="1773"/>
      <c r="C189" s="1947" t="s">
        <v>950</v>
      </c>
      <c r="D189" s="1947"/>
      <c r="E189" s="1948"/>
      <c r="F189" s="151">
        <v>375.27699999999999</v>
      </c>
      <c r="G189" s="67">
        <v>2.5</v>
      </c>
      <c r="H189" s="68">
        <v>0</v>
      </c>
      <c r="I189" s="69">
        <v>377.77699999999999</v>
      </c>
      <c r="J189" s="36">
        <v>343.78899999999999</v>
      </c>
      <c r="K189" s="37">
        <v>1.931</v>
      </c>
      <c r="L189" s="38">
        <v>0</v>
      </c>
      <c r="M189" s="39">
        <v>345.72</v>
      </c>
      <c r="N189" s="21"/>
    </row>
    <row r="190" spans="1:14" s="3" customFormat="1" ht="39.75" customHeight="1">
      <c r="A190" s="288"/>
      <c r="B190" s="1737"/>
      <c r="C190" s="1956" t="s">
        <v>876</v>
      </c>
      <c r="D190" s="1956"/>
      <c r="E190" s="1957"/>
      <c r="F190" s="178">
        <v>-15.465999999999999</v>
      </c>
      <c r="G190" s="179">
        <v>-2.5999999999999999E-2</v>
      </c>
      <c r="H190" s="180">
        <v>0</v>
      </c>
      <c r="I190" s="181">
        <v>-15.492000000000001</v>
      </c>
      <c r="J190" s="36">
        <v>-10.929</v>
      </c>
      <c r="K190" s="37">
        <v>-1E-3</v>
      </c>
      <c r="L190" s="38">
        <v>0</v>
      </c>
      <c r="M190" s="39">
        <v>-10.93</v>
      </c>
      <c r="N190" s="21"/>
    </row>
    <row r="191" spans="1:14" s="3" customFormat="1" ht="40.5" customHeight="1">
      <c r="A191" s="288"/>
      <c r="B191" s="1739"/>
      <c r="C191" s="1956" t="s">
        <v>877</v>
      </c>
      <c r="D191" s="1956" t="s">
        <v>82</v>
      </c>
      <c r="E191" s="1957"/>
      <c r="F191" s="178">
        <v>-8.1140000000000008</v>
      </c>
      <c r="G191" s="179">
        <v>-0.33</v>
      </c>
      <c r="H191" s="180">
        <v>0</v>
      </c>
      <c r="I191" s="181">
        <v>-8.4440000000000008</v>
      </c>
      <c r="J191" s="36">
        <v>-27.082999999999998</v>
      </c>
      <c r="K191" s="37">
        <v>-0.33</v>
      </c>
      <c r="L191" s="38">
        <v>0</v>
      </c>
      <c r="M191" s="39">
        <v>-27.413</v>
      </c>
      <c r="N191" s="21"/>
    </row>
    <row r="192" spans="1:14" s="3" customFormat="1" ht="27" customHeight="1">
      <c r="A192" s="288"/>
      <c r="B192" s="1971" t="s">
        <v>951</v>
      </c>
      <c r="C192" s="1972"/>
      <c r="D192" s="1972"/>
      <c r="E192" s="1973"/>
      <c r="F192" s="178">
        <v>91.209000000000003</v>
      </c>
      <c r="G192" s="179">
        <v>0</v>
      </c>
      <c r="H192" s="180">
        <v>0</v>
      </c>
      <c r="I192" s="181">
        <v>91.209000000000003</v>
      </c>
      <c r="J192" s="36">
        <v>22.983000000000001</v>
      </c>
      <c r="K192" s="37">
        <v>0</v>
      </c>
      <c r="L192" s="157">
        <v>0</v>
      </c>
      <c r="M192" s="39">
        <v>22.983000000000001</v>
      </c>
      <c r="N192" s="21"/>
    </row>
    <row r="193" spans="1:14" s="3" customFormat="1" ht="28.5" customHeight="1">
      <c r="A193" s="288"/>
      <c r="B193" s="1739"/>
      <c r="C193" s="1956" t="s">
        <v>951</v>
      </c>
      <c r="D193" s="1956"/>
      <c r="E193" s="1957"/>
      <c r="F193" s="178">
        <v>100.136</v>
      </c>
      <c r="G193" s="179">
        <v>0</v>
      </c>
      <c r="H193" s="180">
        <v>0</v>
      </c>
      <c r="I193" s="181">
        <v>100.136</v>
      </c>
      <c r="J193" s="36">
        <v>25.347000000000001</v>
      </c>
      <c r="K193" s="37">
        <v>0</v>
      </c>
      <c r="L193" s="38">
        <v>0</v>
      </c>
      <c r="M193" s="39">
        <v>25.347000000000001</v>
      </c>
      <c r="N193" s="21"/>
    </row>
    <row r="194" spans="1:14" s="3" customFormat="1" ht="27" customHeight="1">
      <c r="A194" s="288"/>
      <c r="B194" s="1739"/>
      <c r="C194" s="1956" t="s">
        <v>952</v>
      </c>
      <c r="D194" s="1956"/>
      <c r="E194" s="1957"/>
      <c r="F194" s="178">
        <v>-8.9269999999999996</v>
      </c>
      <c r="G194" s="179">
        <v>0</v>
      </c>
      <c r="H194" s="180">
        <v>0</v>
      </c>
      <c r="I194" s="181">
        <v>-8.9269999999999996</v>
      </c>
      <c r="J194" s="36">
        <v>-2.3639999999999999</v>
      </c>
      <c r="K194" s="37">
        <v>0</v>
      </c>
      <c r="L194" s="38">
        <v>0</v>
      </c>
      <c r="M194" s="39">
        <v>-2.3639999999999999</v>
      </c>
      <c r="N194" s="21"/>
    </row>
    <row r="195" spans="1:14" s="3" customFormat="1" ht="27" hidden="1" customHeight="1">
      <c r="A195" s="288"/>
      <c r="B195" s="1737"/>
      <c r="C195" s="1959" t="s">
        <v>163</v>
      </c>
      <c r="D195" s="1959" t="s">
        <v>82</v>
      </c>
      <c r="E195" s="1965"/>
      <c r="F195" s="182">
        <v>0</v>
      </c>
      <c r="G195" s="183">
        <v>0</v>
      </c>
      <c r="H195" s="184">
        <v>0</v>
      </c>
      <c r="I195" s="185">
        <v>0</v>
      </c>
      <c r="J195" s="36">
        <v>0</v>
      </c>
      <c r="K195" s="37">
        <v>0</v>
      </c>
      <c r="L195" s="38">
        <v>0</v>
      </c>
      <c r="M195" s="39">
        <v>0</v>
      </c>
      <c r="N195" s="21"/>
    </row>
    <row r="196" spans="1:14" s="3" customFormat="1" ht="18.75" hidden="1" customHeight="1">
      <c r="A196" s="288"/>
      <c r="B196" s="1966" t="s">
        <v>164</v>
      </c>
      <c r="C196" s="1967"/>
      <c r="D196" s="1967"/>
      <c r="E196" s="1968"/>
      <c r="F196" s="186">
        <v>0</v>
      </c>
      <c r="G196" s="187">
        <v>51.094000000000001</v>
      </c>
      <c r="H196" s="188">
        <v>0</v>
      </c>
      <c r="I196" s="189">
        <v>51.094000000000001</v>
      </c>
      <c r="J196" s="36">
        <v>0</v>
      </c>
      <c r="K196" s="37">
        <v>0</v>
      </c>
      <c r="L196" s="157">
        <v>0</v>
      </c>
      <c r="M196" s="39">
        <v>0</v>
      </c>
      <c r="N196" s="21"/>
    </row>
    <row r="197" spans="1:14" s="3" customFormat="1" ht="20.25" hidden="1" customHeight="1">
      <c r="A197" s="288"/>
      <c r="B197" s="1739"/>
      <c r="C197" s="1969" t="s">
        <v>164</v>
      </c>
      <c r="D197" s="1969"/>
      <c r="E197" s="1970"/>
      <c r="F197" s="186">
        <v>0</v>
      </c>
      <c r="G197" s="187">
        <v>51.325000000000003</v>
      </c>
      <c r="H197" s="188">
        <v>0</v>
      </c>
      <c r="I197" s="189">
        <v>51.325000000000003</v>
      </c>
      <c r="J197" s="36">
        <v>0</v>
      </c>
      <c r="K197" s="37">
        <v>0</v>
      </c>
      <c r="L197" s="38">
        <v>0</v>
      </c>
      <c r="M197" s="39">
        <v>0</v>
      </c>
      <c r="N197" s="21"/>
    </row>
    <row r="198" spans="1:14" s="3" customFormat="1" ht="27" hidden="1" customHeight="1">
      <c r="A198" s="288"/>
      <c r="B198" s="1737"/>
      <c r="C198" s="1956" t="s">
        <v>165</v>
      </c>
      <c r="D198" s="1956" t="s">
        <v>82</v>
      </c>
      <c r="E198" s="1957"/>
      <c r="F198" s="153">
        <v>0</v>
      </c>
      <c r="G198" s="154">
        <v>-0.23100000000000001</v>
      </c>
      <c r="H198" s="155">
        <v>0</v>
      </c>
      <c r="I198" s="156">
        <v>-0.23100000000000001</v>
      </c>
      <c r="J198" s="36">
        <v>0</v>
      </c>
      <c r="K198" s="37">
        <v>0</v>
      </c>
      <c r="L198" s="38">
        <v>0</v>
      </c>
      <c r="M198" s="39">
        <v>0</v>
      </c>
      <c r="N198" s="21"/>
    </row>
    <row r="199" spans="1:14" s="3" customFormat="1" ht="27" hidden="1" customHeight="1">
      <c r="A199" s="288"/>
      <c r="B199" s="1961" t="s">
        <v>166</v>
      </c>
      <c r="C199" s="1962"/>
      <c r="D199" s="1962"/>
      <c r="E199" s="1962"/>
      <c r="F199" s="190">
        <v>0</v>
      </c>
      <c r="G199" s="191">
        <v>0</v>
      </c>
      <c r="H199" s="192">
        <v>0</v>
      </c>
      <c r="I199" s="193">
        <v>0</v>
      </c>
      <c r="J199" s="36">
        <v>0</v>
      </c>
      <c r="K199" s="37">
        <v>0</v>
      </c>
      <c r="L199" s="38">
        <v>0</v>
      </c>
      <c r="M199" s="39">
        <v>0</v>
      </c>
      <c r="N199" s="21"/>
    </row>
    <row r="200" spans="1:14" s="3" customFormat="1" ht="27" hidden="1" customHeight="1">
      <c r="A200" s="288"/>
      <c r="B200" s="1737"/>
      <c r="C200" s="1963" t="s">
        <v>167</v>
      </c>
      <c r="D200" s="1963"/>
      <c r="E200" s="1964"/>
      <c r="F200" s="190">
        <v>0</v>
      </c>
      <c r="G200" s="191">
        <v>0</v>
      </c>
      <c r="H200" s="192">
        <v>0</v>
      </c>
      <c r="I200" s="193">
        <v>0</v>
      </c>
      <c r="J200" s="36">
        <v>0</v>
      </c>
      <c r="K200" s="37">
        <v>0</v>
      </c>
      <c r="L200" s="38">
        <v>0</v>
      </c>
      <c r="M200" s="39">
        <v>0</v>
      </c>
      <c r="N200" s="21"/>
    </row>
    <row r="201" spans="1:14" s="3" customFormat="1" ht="27" hidden="1" customHeight="1">
      <c r="A201" s="288"/>
      <c r="B201" s="1737"/>
      <c r="C201" s="1959" t="s">
        <v>168</v>
      </c>
      <c r="D201" s="1959" t="s">
        <v>82</v>
      </c>
      <c r="E201" s="1960"/>
      <c r="F201" s="182">
        <v>0</v>
      </c>
      <c r="G201" s="183">
        <v>0</v>
      </c>
      <c r="H201" s="184">
        <v>0</v>
      </c>
      <c r="I201" s="185">
        <v>0</v>
      </c>
      <c r="J201" s="36">
        <v>0</v>
      </c>
      <c r="K201" s="37">
        <v>0</v>
      </c>
      <c r="L201" s="38">
        <v>0</v>
      </c>
      <c r="M201" s="39">
        <v>0</v>
      </c>
      <c r="N201" s="21"/>
    </row>
    <row r="202" spans="1:14" s="3" customFormat="1" ht="27" hidden="1" customHeight="1">
      <c r="A202" s="288"/>
      <c r="B202" s="1961" t="s">
        <v>169</v>
      </c>
      <c r="C202" s="1962"/>
      <c r="D202" s="1962"/>
      <c r="E202" s="1962"/>
      <c r="F202" s="190">
        <v>0</v>
      </c>
      <c r="G202" s="191">
        <v>0</v>
      </c>
      <c r="H202" s="192">
        <v>0</v>
      </c>
      <c r="I202" s="193">
        <v>0</v>
      </c>
      <c r="J202" s="36">
        <v>0</v>
      </c>
      <c r="K202" s="37">
        <v>22.838999999999999</v>
      </c>
      <c r="L202" s="38">
        <v>0</v>
      </c>
      <c r="M202" s="39">
        <v>22.838999999999999</v>
      </c>
      <c r="N202" s="21"/>
    </row>
    <row r="203" spans="1:14" s="3" customFormat="1" ht="27" hidden="1" customHeight="1">
      <c r="A203" s="288"/>
      <c r="B203" s="1737"/>
      <c r="C203" s="1963" t="s">
        <v>170</v>
      </c>
      <c r="D203" s="1963"/>
      <c r="E203" s="1964"/>
      <c r="F203" s="190">
        <v>0</v>
      </c>
      <c r="G203" s="191">
        <v>0</v>
      </c>
      <c r="H203" s="192">
        <v>0</v>
      </c>
      <c r="I203" s="193">
        <v>0</v>
      </c>
      <c r="J203" s="36">
        <v>0</v>
      </c>
      <c r="K203" s="37">
        <v>23.07</v>
      </c>
      <c r="L203" s="38">
        <v>0</v>
      </c>
      <c r="M203" s="39">
        <v>23.07</v>
      </c>
      <c r="N203" s="21"/>
    </row>
    <row r="204" spans="1:14" s="3" customFormat="1" ht="27" hidden="1" customHeight="1">
      <c r="A204" s="288"/>
      <c r="B204" s="1737"/>
      <c r="C204" s="1959" t="s">
        <v>171</v>
      </c>
      <c r="D204" s="1959" t="s">
        <v>82</v>
      </c>
      <c r="E204" s="1960"/>
      <c r="F204" s="182">
        <v>0</v>
      </c>
      <c r="G204" s="183">
        <v>0</v>
      </c>
      <c r="H204" s="184">
        <v>0</v>
      </c>
      <c r="I204" s="185">
        <v>0</v>
      </c>
      <c r="J204" s="36">
        <v>0</v>
      </c>
      <c r="K204" s="37">
        <v>-0.23100000000000001</v>
      </c>
      <c r="L204" s="38">
        <v>0</v>
      </c>
      <c r="M204" s="39">
        <v>-0.23100000000000001</v>
      </c>
      <c r="N204" s="21"/>
    </row>
    <row r="205" spans="1:14" s="3" customFormat="1" ht="17.25" customHeight="1">
      <c r="A205" s="288"/>
      <c r="B205" s="1918" t="s">
        <v>878</v>
      </c>
      <c r="C205" s="1919"/>
      <c r="D205" s="1919"/>
      <c r="E205" s="1920"/>
      <c r="F205" s="177">
        <v>0</v>
      </c>
      <c r="G205" s="128">
        <v>0</v>
      </c>
      <c r="H205" s="129">
        <v>8.9060000000000006</v>
      </c>
      <c r="I205" s="130">
        <v>8.9060000000000006</v>
      </c>
      <c r="J205" s="36">
        <v>0</v>
      </c>
      <c r="K205" s="37">
        <v>0</v>
      </c>
      <c r="L205" s="37">
        <v>9.0939999999999994</v>
      </c>
      <c r="M205" s="39">
        <v>9.0939999999999994</v>
      </c>
      <c r="N205" s="21"/>
    </row>
    <row r="206" spans="1:14" s="3" customFormat="1" ht="16.5" customHeight="1">
      <c r="A206" s="288"/>
      <c r="B206" s="1773"/>
      <c r="C206" s="1958" t="s">
        <v>878</v>
      </c>
      <c r="D206" s="1919"/>
      <c r="E206" s="1920"/>
      <c r="F206" s="177">
        <v>0</v>
      </c>
      <c r="G206" s="128">
        <v>0</v>
      </c>
      <c r="H206" s="129">
        <v>9.8550000000000004</v>
      </c>
      <c r="I206" s="130">
        <v>9.8550000000000004</v>
      </c>
      <c r="J206" s="36">
        <v>0</v>
      </c>
      <c r="K206" s="37">
        <v>0</v>
      </c>
      <c r="L206" s="38">
        <v>9.6579999999999995</v>
      </c>
      <c r="M206" s="39">
        <v>9.6579999999999995</v>
      </c>
      <c r="N206" s="21"/>
    </row>
    <row r="207" spans="1:14" s="3" customFormat="1" ht="27" customHeight="1">
      <c r="A207" s="288"/>
      <c r="B207" s="1737"/>
      <c r="C207" s="1956" t="s">
        <v>879</v>
      </c>
      <c r="D207" s="1956" t="s">
        <v>82</v>
      </c>
      <c r="E207" s="1957"/>
      <c r="F207" s="194">
        <v>0</v>
      </c>
      <c r="G207" s="154">
        <v>0</v>
      </c>
      <c r="H207" s="155">
        <v>-0.94899999999999995</v>
      </c>
      <c r="I207" s="156">
        <v>-0.94899999999999995</v>
      </c>
      <c r="J207" s="36">
        <v>0</v>
      </c>
      <c r="K207" s="37">
        <v>0</v>
      </c>
      <c r="L207" s="38">
        <v>-0.56399999999999995</v>
      </c>
      <c r="M207" s="39">
        <v>-0.56399999999999995</v>
      </c>
      <c r="N207" s="21"/>
    </row>
    <row r="208" spans="1:14" s="3" customFormat="1" ht="17.25" customHeight="1">
      <c r="A208" s="288"/>
      <c r="B208" s="1918" t="s">
        <v>172</v>
      </c>
      <c r="C208" s="1919"/>
      <c r="D208" s="1919"/>
      <c r="E208" s="1920"/>
      <c r="F208" s="127">
        <v>455.16699999999997</v>
      </c>
      <c r="G208" s="128">
        <v>566.70600000000002</v>
      </c>
      <c r="H208" s="129">
        <v>0</v>
      </c>
      <c r="I208" s="130">
        <v>1021.873</v>
      </c>
      <c r="J208" s="36">
        <v>446.11099999999999</v>
      </c>
      <c r="K208" s="37">
        <v>290.95600000000002</v>
      </c>
      <c r="L208" s="38">
        <v>0</v>
      </c>
      <c r="M208" s="39">
        <v>737.06700000000001</v>
      </c>
      <c r="N208" s="21"/>
    </row>
    <row r="209" spans="1:14" s="3" customFormat="1" ht="15" customHeight="1">
      <c r="A209" s="288"/>
      <c r="B209" s="1773"/>
      <c r="C209" s="1958" t="s">
        <v>172</v>
      </c>
      <c r="D209" s="1919"/>
      <c r="E209" s="1920"/>
      <c r="F209" s="127">
        <v>457.62400000000002</v>
      </c>
      <c r="G209" s="128">
        <v>592.471</v>
      </c>
      <c r="H209" s="129">
        <v>0</v>
      </c>
      <c r="I209" s="130">
        <v>1050.095</v>
      </c>
      <c r="J209" s="36">
        <v>448.36500000000001</v>
      </c>
      <c r="K209" s="37">
        <v>310.822</v>
      </c>
      <c r="L209" s="37">
        <v>0</v>
      </c>
      <c r="M209" s="39">
        <v>759.18700000000001</v>
      </c>
      <c r="N209" s="21"/>
    </row>
    <row r="210" spans="1:14" s="3" customFormat="1" ht="27" customHeight="1">
      <c r="A210" s="288"/>
      <c r="B210" s="1773"/>
      <c r="C210" s="1947" t="s">
        <v>173</v>
      </c>
      <c r="D210" s="1904"/>
      <c r="E210" s="1905"/>
      <c r="F210" s="66">
        <v>0</v>
      </c>
      <c r="G210" s="67">
        <v>-0.5</v>
      </c>
      <c r="H210" s="68">
        <v>0</v>
      </c>
      <c r="I210" s="69">
        <v>-0.5</v>
      </c>
      <c r="J210" s="36">
        <v>-3.4000000000000002E-2</v>
      </c>
      <c r="K210" s="37">
        <v>-1.0289999999999999</v>
      </c>
      <c r="L210" s="37">
        <v>0</v>
      </c>
      <c r="M210" s="39">
        <v>-1.0629999999999999</v>
      </c>
      <c r="N210" s="21"/>
    </row>
    <row r="211" spans="1:14" s="3" customFormat="1" ht="30" customHeight="1">
      <c r="A211" s="288"/>
      <c r="B211" s="1773"/>
      <c r="C211" s="1947" t="s">
        <v>174</v>
      </c>
      <c r="D211" s="1947" t="s">
        <v>82</v>
      </c>
      <c r="E211" s="1948"/>
      <c r="F211" s="66">
        <v>-2.4569999999999999</v>
      </c>
      <c r="G211" s="67">
        <v>-25.265000000000001</v>
      </c>
      <c r="H211" s="68">
        <v>0</v>
      </c>
      <c r="I211" s="69">
        <v>-27.722000000000001</v>
      </c>
      <c r="J211" s="36">
        <v>-2.2200000000000002</v>
      </c>
      <c r="K211" s="37">
        <v>-18.837</v>
      </c>
      <c r="L211" s="37">
        <v>0</v>
      </c>
      <c r="M211" s="39">
        <v>-21.056999999999999</v>
      </c>
      <c r="N211" s="21"/>
    </row>
    <row r="212" spans="1:14" s="3" customFormat="1" ht="27" hidden="1" customHeight="1">
      <c r="A212" s="288"/>
      <c r="B212" s="1944" t="s">
        <v>175</v>
      </c>
      <c r="C212" s="1945"/>
      <c r="D212" s="1945"/>
      <c r="E212" s="1946"/>
      <c r="F212" s="86">
        <v>0</v>
      </c>
      <c r="G212" s="87">
        <v>0</v>
      </c>
      <c r="H212" s="88">
        <v>0</v>
      </c>
      <c r="I212" s="89">
        <v>0</v>
      </c>
      <c r="J212" s="36">
        <v>0</v>
      </c>
      <c r="K212" s="37">
        <v>0</v>
      </c>
      <c r="L212" s="38">
        <v>0</v>
      </c>
      <c r="M212" s="39">
        <v>0</v>
      </c>
      <c r="N212" s="21"/>
    </row>
    <row r="213" spans="1:14" s="3" customFormat="1" ht="27" hidden="1" customHeight="1">
      <c r="A213" s="288"/>
      <c r="B213" s="1738"/>
      <c r="C213" s="1955" t="s">
        <v>176</v>
      </c>
      <c r="D213" s="1945"/>
      <c r="E213" s="1946"/>
      <c r="F213" s="86">
        <v>0</v>
      </c>
      <c r="G213" s="87">
        <v>0</v>
      </c>
      <c r="H213" s="88">
        <v>0</v>
      </c>
      <c r="I213" s="89">
        <v>0</v>
      </c>
      <c r="J213" s="36">
        <v>0</v>
      </c>
      <c r="K213" s="37">
        <v>0</v>
      </c>
      <c r="L213" s="38">
        <v>0</v>
      </c>
      <c r="M213" s="39">
        <v>0</v>
      </c>
      <c r="N213" s="21"/>
    </row>
    <row r="214" spans="1:14" s="3" customFormat="1" ht="27" hidden="1" customHeight="1">
      <c r="A214" s="288"/>
      <c r="B214" s="1738"/>
      <c r="C214" s="1949" t="s">
        <v>177</v>
      </c>
      <c r="D214" s="1949"/>
      <c r="E214" s="1950"/>
      <c r="F214" s="106">
        <v>0</v>
      </c>
      <c r="G214" s="107">
        <v>0</v>
      </c>
      <c r="H214" s="108">
        <v>0</v>
      </c>
      <c r="I214" s="109">
        <v>0</v>
      </c>
      <c r="J214" s="36">
        <v>0</v>
      </c>
      <c r="K214" s="37">
        <v>0</v>
      </c>
      <c r="L214" s="38">
        <v>0</v>
      </c>
      <c r="M214" s="39">
        <v>0</v>
      </c>
      <c r="N214" s="21"/>
    </row>
    <row r="215" spans="1:14" s="3" customFormat="1" ht="27" hidden="1" customHeight="1">
      <c r="A215" s="288"/>
      <c r="B215" s="1738"/>
      <c r="C215" s="1949" t="s">
        <v>178</v>
      </c>
      <c r="D215" s="1949" t="s">
        <v>82</v>
      </c>
      <c r="E215" s="1950"/>
      <c r="F215" s="106">
        <v>0</v>
      </c>
      <c r="G215" s="107">
        <v>0</v>
      </c>
      <c r="H215" s="108">
        <v>0</v>
      </c>
      <c r="I215" s="109">
        <v>0</v>
      </c>
      <c r="J215" s="36">
        <v>0</v>
      </c>
      <c r="K215" s="37">
        <v>0</v>
      </c>
      <c r="L215" s="38">
        <v>0</v>
      </c>
      <c r="M215" s="39">
        <v>0</v>
      </c>
      <c r="N215" s="21"/>
    </row>
    <row r="216" spans="1:14" s="3" customFormat="1" ht="27" hidden="1" customHeight="1">
      <c r="A216" s="288"/>
      <c r="B216" s="1944" t="s">
        <v>179</v>
      </c>
      <c r="C216" s="1945"/>
      <c r="D216" s="1945"/>
      <c r="E216" s="1946"/>
      <c r="F216" s="86">
        <v>0</v>
      </c>
      <c r="G216" s="87">
        <v>0</v>
      </c>
      <c r="H216" s="88">
        <v>0</v>
      </c>
      <c r="I216" s="89">
        <v>0</v>
      </c>
      <c r="J216" s="36">
        <v>0</v>
      </c>
      <c r="K216" s="37">
        <v>0</v>
      </c>
      <c r="L216" s="38">
        <v>0</v>
      </c>
      <c r="M216" s="39">
        <v>0</v>
      </c>
      <c r="N216" s="21"/>
    </row>
    <row r="217" spans="1:14" s="3" customFormat="1" ht="27" hidden="1" customHeight="1">
      <c r="A217" s="288"/>
      <c r="B217" s="1738"/>
      <c r="C217" s="1955" t="s">
        <v>180</v>
      </c>
      <c r="D217" s="1945"/>
      <c r="E217" s="1946"/>
      <c r="F217" s="86">
        <v>0</v>
      </c>
      <c r="G217" s="87">
        <v>0</v>
      </c>
      <c r="H217" s="88">
        <v>0</v>
      </c>
      <c r="I217" s="89">
        <v>0</v>
      </c>
      <c r="J217" s="36">
        <v>0</v>
      </c>
      <c r="K217" s="37">
        <v>0</v>
      </c>
      <c r="L217" s="38">
        <v>0</v>
      </c>
      <c r="M217" s="39">
        <v>0</v>
      </c>
      <c r="N217" s="21"/>
    </row>
    <row r="218" spans="1:14" s="3" customFormat="1" ht="27" hidden="1" customHeight="1">
      <c r="A218" s="288"/>
      <c r="B218" s="1738"/>
      <c r="C218" s="1949" t="s">
        <v>181</v>
      </c>
      <c r="D218" s="1949"/>
      <c r="E218" s="1950"/>
      <c r="F218" s="106">
        <v>0</v>
      </c>
      <c r="G218" s="107">
        <v>0</v>
      </c>
      <c r="H218" s="108">
        <v>0</v>
      </c>
      <c r="I218" s="109">
        <v>0</v>
      </c>
      <c r="J218" s="36">
        <v>0</v>
      </c>
      <c r="K218" s="37">
        <v>0</v>
      </c>
      <c r="L218" s="38">
        <v>0</v>
      </c>
      <c r="M218" s="39">
        <v>0</v>
      </c>
      <c r="N218" s="21"/>
    </row>
    <row r="219" spans="1:14" s="3" customFormat="1" ht="27" hidden="1" customHeight="1">
      <c r="A219" s="288"/>
      <c r="B219" s="1738"/>
      <c r="C219" s="1949" t="s">
        <v>182</v>
      </c>
      <c r="D219" s="1949" t="s">
        <v>82</v>
      </c>
      <c r="E219" s="1950"/>
      <c r="F219" s="106">
        <v>0</v>
      </c>
      <c r="G219" s="107">
        <v>0</v>
      </c>
      <c r="H219" s="108">
        <v>0</v>
      </c>
      <c r="I219" s="109">
        <v>0</v>
      </c>
      <c r="J219" s="36">
        <v>0</v>
      </c>
      <c r="K219" s="37">
        <v>0</v>
      </c>
      <c r="L219" s="38">
        <v>0</v>
      </c>
      <c r="M219" s="39">
        <v>0</v>
      </c>
      <c r="N219" s="21"/>
    </row>
    <row r="220" spans="1:14" s="3" customFormat="1" ht="16.5" customHeight="1">
      <c r="A220" s="288"/>
      <c r="B220" s="1903" t="s">
        <v>183</v>
      </c>
      <c r="C220" s="1904"/>
      <c r="D220" s="1904"/>
      <c r="E220" s="1905"/>
      <c r="F220" s="66">
        <v>5.2999999999999999E-2</v>
      </c>
      <c r="G220" s="67">
        <v>2.1520000000000001</v>
      </c>
      <c r="H220" s="68">
        <v>0.61399999999999999</v>
      </c>
      <c r="I220" s="69">
        <v>2.819</v>
      </c>
      <c r="J220" s="36">
        <v>4.2000000000000003E-2</v>
      </c>
      <c r="K220" s="37">
        <v>4.9809999999999999</v>
      </c>
      <c r="L220" s="38">
        <v>0.56999999999999995</v>
      </c>
      <c r="M220" s="39">
        <v>5.593</v>
      </c>
      <c r="N220" s="21"/>
    </row>
    <row r="221" spans="1:14" s="3" customFormat="1" ht="13.5" customHeight="1">
      <c r="A221" s="288"/>
      <c r="B221" s="1773"/>
      <c r="C221" s="1947" t="s">
        <v>183</v>
      </c>
      <c r="D221" s="1947"/>
      <c r="E221" s="1948"/>
      <c r="F221" s="66">
        <v>5.3999999999999999E-2</v>
      </c>
      <c r="G221" s="67">
        <v>2.1739999999999999</v>
      </c>
      <c r="H221" s="68">
        <v>0.61499999999999999</v>
      </c>
      <c r="I221" s="69">
        <v>2.843</v>
      </c>
      <c r="J221" s="36">
        <v>4.2999999999999997E-2</v>
      </c>
      <c r="K221" s="37">
        <v>5.0730000000000004</v>
      </c>
      <c r="L221" s="38">
        <v>0.57099999999999995</v>
      </c>
      <c r="M221" s="39">
        <v>5.6870000000000003</v>
      </c>
      <c r="N221" s="21"/>
    </row>
    <row r="222" spans="1:14" s="3" customFormat="1" ht="30" hidden="1" customHeight="1">
      <c r="A222" s="288"/>
      <c r="B222" s="1738"/>
      <c r="C222" s="1942" t="s">
        <v>184</v>
      </c>
      <c r="D222" s="1942"/>
      <c r="E222" s="1943"/>
      <c r="F222" s="163">
        <v>0</v>
      </c>
      <c r="G222" s="164">
        <v>0</v>
      </c>
      <c r="H222" s="165">
        <v>0</v>
      </c>
      <c r="I222" s="166">
        <v>0</v>
      </c>
      <c r="J222" s="36">
        <v>0</v>
      </c>
      <c r="K222" s="37">
        <v>-4.1000000000000002E-2</v>
      </c>
      <c r="L222" s="38">
        <v>0</v>
      </c>
      <c r="M222" s="39">
        <v>-4.1000000000000002E-2</v>
      </c>
      <c r="N222" s="21"/>
    </row>
    <row r="223" spans="1:14" s="3" customFormat="1" ht="27" hidden="1" customHeight="1">
      <c r="A223" s="288"/>
      <c r="B223" s="1738"/>
      <c r="C223" s="1951" t="s">
        <v>185</v>
      </c>
      <c r="D223" s="1952"/>
      <c r="E223" s="1953"/>
      <c r="F223" s="163">
        <v>-1E-3</v>
      </c>
      <c r="G223" s="164">
        <v>-2.1999999999999999E-2</v>
      </c>
      <c r="H223" s="165">
        <v>-1E-3</v>
      </c>
      <c r="I223" s="166">
        <v>-2.4E-2</v>
      </c>
      <c r="J223" s="36">
        <v>-1E-3</v>
      </c>
      <c r="K223" s="37">
        <v>-5.0999999999999997E-2</v>
      </c>
      <c r="L223" s="38">
        <v>-1E-3</v>
      </c>
      <c r="M223" s="39">
        <v>-5.2999999999999999E-2</v>
      </c>
      <c r="N223" s="21"/>
    </row>
    <row r="224" spans="1:14" s="3" customFormat="1" ht="17.25" hidden="1" customHeight="1">
      <c r="A224" s="288"/>
      <c r="B224" s="1954" t="s">
        <v>186</v>
      </c>
      <c r="C224" s="1940"/>
      <c r="D224" s="1940"/>
      <c r="E224" s="1941"/>
      <c r="F224" s="159">
        <v>0.02</v>
      </c>
      <c r="G224" s="160">
        <v>1.4E-2</v>
      </c>
      <c r="H224" s="161">
        <v>0</v>
      </c>
      <c r="I224" s="162">
        <v>3.4000000000000002E-2</v>
      </c>
      <c r="J224" s="36">
        <v>2.1999999999999999E-2</v>
      </c>
      <c r="K224" s="37">
        <v>8.9999999999999993E-3</v>
      </c>
      <c r="L224" s="38">
        <v>0</v>
      </c>
      <c r="M224" s="39">
        <v>3.1E-2</v>
      </c>
      <c r="N224" s="21"/>
    </row>
    <row r="225" spans="1:18" s="3" customFormat="1" ht="15" hidden="1" customHeight="1">
      <c r="A225" s="288"/>
      <c r="B225" s="85"/>
      <c r="C225" s="1939" t="s">
        <v>186</v>
      </c>
      <c r="D225" s="1940"/>
      <c r="E225" s="1941"/>
      <c r="F225" s="159">
        <v>0.02</v>
      </c>
      <c r="G225" s="160">
        <v>1.4E-2</v>
      </c>
      <c r="H225" s="161">
        <v>0</v>
      </c>
      <c r="I225" s="162">
        <v>3.4000000000000002E-2</v>
      </c>
      <c r="J225" s="36">
        <v>2.4E-2</v>
      </c>
      <c r="K225" s="37">
        <v>8.9999999999999993E-3</v>
      </c>
      <c r="L225" s="38">
        <v>0</v>
      </c>
      <c r="M225" s="39">
        <v>3.3000000000000002E-2</v>
      </c>
      <c r="N225" s="21"/>
    </row>
    <row r="226" spans="1:18" s="3" customFormat="1" ht="29.25" hidden="1" customHeight="1">
      <c r="A226" s="288"/>
      <c r="B226" s="85"/>
      <c r="C226" s="1942" t="s">
        <v>187</v>
      </c>
      <c r="D226" s="1942" t="s">
        <v>82</v>
      </c>
      <c r="E226" s="1943"/>
      <c r="F226" s="163">
        <v>0</v>
      </c>
      <c r="G226" s="164">
        <v>0</v>
      </c>
      <c r="H226" s="165">
        <v>0</v>
      </c>
      <c r="I226" s="166">
        <v>0</v>
      </c>
      <c r="J226" s="36">
        <v>-2E-3</v>
      </c>
      <c r="K226" s="37">
        <v>0</v>
      </c>
      <c r="L226" s="38">
        <v>0</v>
      </c>
      <c r="M226" s="39">
        <v>-2E-3</v>
      </c>
      <c r="N226" s="21"/>
    </row>
    <row r="227" spans="1:18" s="3" customFormat="1" ht="15.75" hidden="1" customHeight="1">
      <c r="A227" s="288"/>
      <c r="B227" s="1944" t="s">
        <v>150</v>
      </c>
      <c r="C227" s="1945"/>
      <c r="D227" s="1945"/>
      <c r="E227" s="1946"/>
      <c r="F227" s="86">
        <v>0</v>
      </c>
      <c r="G227" s="87">
        <v>0</v>
      </c>
      <c r="H227" s="88">
        <v>0</v>
      </c>
      <c r="I227" s="89">
        <v>0</v>
      </c>
      <c r="J227" s="36">
        <v>0</v>
      </c>
      <c r="K227" s="37">
        <v>0</v>
      </c>
      <c r="L227" s="38">
        <v>0</v>
      </c>
      <c r="M227" s="39">
        <v>0</v>
      </c>
      <c r="N227" s="21"/>
    </row>
    <row r="228" spans="1:18" s="3" customFormat="1" ht="15.75" customHeight="1">
      <c r="A228" s="288"/>
      <c r="B228" s="1918" t="s">
        <v>188</v>
      </c>
      <c r="C228" s="1919"/>
      <c r="D228" s="1919"/>
      <c r="E228" s="1920"/>
      <c r="F228" s="127">
        <v>3196.7849999999999</v>
      </c>
      <c r="G228" s="128">
        <v>1055.3599999999999</v>
      </c>
      <c r="H228" s="129">
        <v>511.053</v>
      </c>
      <c r="I228" s="130">
        <v>4763.1980000000003</v>
      </c>
      <c r="J228" s="36">
        <v>4714.3149999999996</v>
      </c>
      <c r="K228" s="37">
        <v>1033.0830000000001</v>
      </c>
      <c r="L228" s="38">
        <v>491.49299999999999</v>
      </c>
      <c r="M228" s="39">
        <v>6238.8909999999996</v>
      </c>
      <c r="N228" s="21"/>
    </row>
    <row r="229" spans="1:18" s="3" customFormat="1" ht="13.5" customHeight="1">
      <c r="A229" s="288"/>
      <c r="B229" s="1773"/>
      <c r="C229" s="1919" t="s">
        <v>188</v>
      </c>
      <c r="D229" s="1919"/>
      <c r="E229" s="1920"/>
      <c r="F229" s="127">
        <v>16395.968000000001</v>
      </c>
      <c r="G229" s="128">
        <v>4499.3230000000003</v>
      </c>
      <c r="H229" s="129">
        <v>1792.3710000000001</v>
      </c>
      <c r="I229" s="130">
        <v>22687.662</v>
      </c>
      <c r="J229" s="36">
        <v>19523.223999999998</v>
      </c>
      <c r="K229" s="37">
        <v>4446.76</v>
      </c>
      <c r="L229" s="38">
        <v>1796.04</v>
      </c>
      <c r="M229" s="39">
        <v>25766.024000000001</v>
      </c>
      <c r="N229" s="21"/>
    </row>
    <row r="230" spans="1:18" ht="27" customHeight="1">
      <c r="A230" s="288"/>
      <c r="B230" s="1773"/>
      <c r="C230" s="1947" t="s">
        <v>189</v>
      </c>
      <c r="D230" s="1947" t="s">
        <v>82</v>
      </c>
      <c r="E230" s="1948"/>
      <c r="F230" s="66">
        <v>-13199.183000000001</v>
      </c>
      <c r="G230" s="67">
        <v>-3443.9630000000002</v>
      </c>
      <c r="H230" s="68">
        <v>-1281.318</v>
      </c>
      <c r="I230" s="69">
        <v>-17924.464</v>
      </c>
      <c r="J230" s="36">
        <v>-14808.909</v>
      </c>
      <c r="K230" s="37">
        <v>-3413.6770000000001</v>
      </c>
      <c r="L230" s="38">
        <v>-1304.547</v>
      </c>
      <c r="M230" s="39">
        <v>-19527.133000000002</v>
      </c>
      <c r="N230" s="21"/>
    </row>
    <row r="231" spans="1:18" ht="16.5" customHeight="1">
      <c r="A231" s="288"/>
      <c r="B231" s="1918" t="s">
        <v>190</v>
      </c>
      <c r="C231" s="1919"/>
      <c r="D231" s="1919"/>
      <c r="E231" s="1920"/>
      <c r="F231" s="127">
        <v>-349.45699999999999</v>
      </c>
      <c r="G231" s="128">
        <v>-34.369</v>
      </c>
      <c r="H231" s="129">
        <v>-3.5019999999999998</v>
      </c>
      <c r="I231" s="130">
        <v>-387.32799999999997</v>
      </c>
      <c r="J231" s="36">
        <v>-353.27199999999999</v>
      </c>
      <c r="K231" s="37">
        <v>-38.914999999999999</v>
      </c>
      <c r="L231" s="38">
        <v>-3.5019999999999998</v>
      </c>
      <c r="M231" s="39">
        <v>-395.68900000000002</v>
      </c>
      <c r="N231" s="21"/>
    </row>
    <row r="232" spans="1:18" ht="27" customHeight="1" thickBot="1">
      <c r="A232" s="298"/>
      <c r="B232" s="1930" t="s">
        <v>953</v>
      </c>
      <c r="C232" s="1931"/>
      <c r="D232" s="1931"/>
      <c r="E232" s="1932"/>
      <c r="F232" s="195">
        <v>-4.625</v>
      </c>
      <c r="G232" s="196">
        <v>-15.679</v>
      </c>
      <c r="H232" s="197">
        <v>0</v>
      </c>
      <c r="I232" s="198">
        <v>-20.303999999999998</v>
      </c>
      <c r="J232" s="44">
        <v>-4.5010000000000003</v>
      </c>
      <c r="K232" s="45">
        <v>-18.864000000000001</v>
      </c>
      <c r="L232" s="46">
        <v>0</v>
      </c>
      <c r="M232" s="47">
        <v>-23.364999999999998</v>
      </c>
      <c r="N232" s="21"/>
    </row>
    <row r="233" spans="1:18" s="23" customFormat="1" ht="15" customHeight="1" thickBot="1">
      <c r="A233" s="275">
        <v>11</v>
      </c>
      <c r="B233" s="1933" t="s">
        <v>191</v>
      </c>
      <c r="C233" s="1934"/>
      <c r="D233" s="1934"/>
      <c r="E233" s="1935"/>
      <c r="F233" s="13">
        <v>859.70600000000002</v>
      </c>
      <c r="G233" s="14">
        <v>411.98500000000001</v>
      </c>
      <c r="H233" s="48">
        <v>63.981999999999999</v>
      </c>
      <c r="I233" s="199">
        <v>1335.673</v>
      </c>
      <c r="J233" s="17">
        <v>873.11099999999999</v>
      </c>
      <c r="K233" s="18">
        <v>432.17899999999997</v>
      </c>
      <c r="L233" s="19">
        <v>69.004999999999995</v>
      </c>
      <c r="M233" s="20">
        <v>1374.2950000000001</v>
      </c>
      <c r="N233" s="21"/>
      <c r="O233" s="22"/>
      <c r="P233" s="22"/>
      <c r="Q233" s="22"/>
      <c r="R233" s="22"/>
    </row>
    <row r="234" spans="1:18" ht="15.75" customHeight="1">
      <c r="A234" s="281"/>
      <c r="B234" s="1936" t="s">
        <v>192</v>
      </c>
      <c r="C234" s="1937"/>
      <c r="D234" s="1937"/>
      <c r="E234" s="1938"/>
      <c r="F234" s="200">
        <v>388.661</v>
      </c>
      <c r="G234" s="201">
        <v>107.372</v>
      </c>
      <c r="H234" s="202">
        <v>37.127000000000002</v>
      </c>
      <c r="I234" s="203">
        <v>533.16</v>
      </c>
      <c r="J234" s="28">
        <v>401.24299999999999</v>
      </c>
      <c r="K234" s="29">
        <v>111.937</v>
      </c>
      <c r="L234" s="30">
        <v>41.491</v>
      </c>
      <c r="M234" s="31">
        <v>554.67100000000005</v>
      </c>
      <c r="N234" s="21"/>
    </row>
    <row r="235" spans="1:18" ht="27" customHeight="1">
      <c r="A235" s="288"/>
      <c r="B235" s="1882" t="s">
        <v>193</v>
      </c>
      <c r="C235" s="1883"/>
      <c r="D235" s="1883"/>
      <c r="E235" s="1884"/>
      <c r="F235" s="204">
        <v>189.01599999999999</v>
      </c>
      <c r="G235" s="205">
        <v>127.27800000000001</v>
      </c>
      <c r="H235" s="206">
        <v>9.8789999999999996</v>
      </c>
      <c r="I235" s="207">
        <v>326.173</v>
      </c>
      <c r="J235" s="36">
        <v>199.52699999999999</v>
      </c>
      <c r="K235" s="37">
        <v>131.02000000000001</v>
      </c>
      <c r="L235" s="38">
        <v>10.582000000000001</v>
      </c>
      <c r="M235" s="39">
        <v>341.12900000000002</v>
      </c>
      <c r="N235" s="21"/>
    </row>
    <row r="236" spans="1:18" ht="27" customHeight="1">
      <c r="A236" s="288"/>
      <c r="B236" s="1882" t="s">
        <v>194</v>
      </c>
      <c r="C236" s="1883"/>
      <c r="D236" s="1883"/>
      <c r="E236" s="1884"/>
      <c r="F236" s="204">
        <v>264.19799999999998</v>
      </c>
      <c r="G236" s="205">
        <v>161.636</v>
      </c>
      <c r="H236" s="206">
        <v>14.051</v>
      </c>
      <c r="I236" s="207">
        <v>439.88499999999999</v>
      </c>
      <c r="J236" s="36">
        <v>252.571</v>
      </c>
      <c r="K236" s="37">
        <v>176.08600000000001</v>
      </c>
      <c r="L236" s="38">
        <v>14.643000000000001</v>
      </c>
      <c r="M236" s="39">
        <v>443.3</v>
      </c>
      <c r="N236" s="21"/>
    </row>
    <row r="237" spans="1:18" ht="18" customHeight="1">
      <c r="A237" s="288"/>
      <c r="B237" s="1882" t="s">
        <v>195</v>
      </c>
      <c r="C237" s="1883"/>
      <c r="D237" s="1883"/>
      <c r="E237" s="1884"/>
      <c r="F237" s="204">
        <v>1.3069999999999999</v>
      </c>
      <c r="G237" s="205">
        <v>1.2230000000000001</v>
      </c>
      <c r="H237" s="206">
        <v>2.3889999999999998</v>
      </c>
      <c r="I237" s="207">
        <v>4.9189999999999996</v>
      </c>
      <c r="J237" s="36">
        <v>1.96</v>
      </c>
      <c r="K237" s="37">
        <v>1.248</v>
      </c>
      <c r="L237" s="38">
        <v>1.744</v>
      </c>
      <c r="M237" s="39">
        <v>4.952</v>
      </c>
      <c r="N237" s="21"/>
    </row>
    <row r="238" spans="1:18" ht="27" customHeight="1">
      <c r="A238" s="288"/>
      <c r="B238" s="1882" t="s">
        <v>196</v>
      </c>
      <c r="C238" s="1883"/>
      <c r="D238" s="1883"/>
      <c r="E238" s="1884"/>
      <c r="F238" s="204">
        <v>2.9289999999999998</v>
      </c>
      <c r="G238" s="205">
        <v>9.0229999999999997</v>
      </c>
      <c r="H238" s="206">
        <v>0</v>
      </c>
      <c r="I238" s="207">
        <v>11.952</v>
      </c>
      <c r="J238" s="36">
        <v>0</v>
      </c>
      <c r="K238" s="37">
        <v>0.95</v>
      </c>
      <c r="L238" s="38">
        <v>0</v>
      </c>
      <c r="M238" s="39">
        <v>0.95</v>
      </c>
      <c r="N238" s="21"/>
    </row>
    <row r="239" spans="1:18" ht="27" customHeight="1">
      <c r="A239" s="288"/>
      <c r="B239" s="1882" t="s">
        <v>197</v>
      </c>
      <c r="C239" s="1883"/>
      <c r="D239" s="1883"/>
      <c r="E239" s="1884"/>
      <c r="F239" s="204">
        <v>5.77</v>
      </c>
      <c r="G239" s="205">
        <v>2.125</v>
      </c>
      <c r="H239" s="206">
        <v>5.7000000000000002E-2</v>
      </c>
      <c r="I239" s="207">
        <v>7.952</v>
      </c>
      <c r="J239" s="36">
        <v>9.34</v>
      </c>
      <c r="K239" s="37">
        <v>5.9859999999999998</v>
      </c>
      <c r="L239" s="38">
        <v>8.1000000000000003E-2</v>
      </c>
      <c r="M239" s="39">
        <v>15.407</v>
      </c>
      <c r="N239" s="21"/>
    </row>
    <row r="240" spans="1:18" ht="17.25" customHeight="1">
      <c r="A240" s="288"/>
      <c r="B240" s="1882" t="s">
        <v>198</v>
      </c>
      <c r="C240" s="1883"/>
      <c r="D240" s="1883"/>
      <c r="E240" s="1884"/>
      <c r="F240" s="204">
        <v>7.2039999999999997</v>
      </c>
      <c r="G240" s="205">
        <v>2.6779999999999999</v>
      </c>
      <c r="H240" s="206">
        <v>0.47799999999999998</v>
      </c>
      <c r="I240" s="207">
        <v>10.36</v>
      </c>
      <c r="J240" s="36">
        <v>7.0259999999999998</v>
      </c>
      <c r="K240" s="37">
        <v>3.0550000000000002</v>
      </c>
      <c r="L240" s="38">
        <v>0.443</v>
      </c>
      <c r="M240" s="39">
        <v>10.523999999999999</v>
      </c>
      <c r="N240" s="21"/>
    </row>
    <row r="241" spans="1:18" ht="17.25" customHeight="1">
      <c r="A241" s="288"/>
      <c r="B241" s="1882" t="s">
        <v>199</v>
      </c>
      <c r="C241" s="1883"/>
      <c r="D241" s="1883"/>
      <c r="E241" s="1884"/>
      <c r="F241" s="204">
        <v>0</v>
      </c>
      <c r="G241" s="205">
        <v>0.26300000000000001</v>
      </c>
      <c r="H241" s="206">
        <v>0</v>
      </c>
      <c r="I241" s="207">
        <v>0.26300000000000001</v>
      </c>
      <c r="J241" s="36">
        <v>0</v>
      </c>
      <c r="K241" s="37">
        <v>1.621</v>
      </c>
      <c r="L241" s="38">
        <v>0</v>
      </c>
      <c r="M241" s="39">
        <v>1.621</v>
      </c>
      <c r="N241" s="21"/>
    </row>
    <row r="242" spans="1:18" ht="18" customHeight="1" thickBot="1">
      <c r="A242" s="288"/>
      <c r="B242" s="1882" t="s">
        <v>200</v>
      </c>
      <c r="C242" s="1883"/>
      <c r="D242" s="1883"/>
      <c r="E242" s="1884"/>
      <c r="F242" s="204">
        <v>0.67300000000000004</v>
      </c>
      <c r="G242" s="205">
        <v>0.41699999999999998</v>
      </c>
      <c r="H242" s="206">
        <v>0</v>
      </c>
      <c r="I242" s="207">
        <v>1.0900000000000001</v>
      </c>
      <c r="J242" s="36">
        <v>1.6539999999999999</v>
      </c>
      <c r="K242" s="37">
        <v>0.308</v>
      </c>
      <c r="L242" s="38">
        <v>2.1000000000000001E-2</v>
      </c>
      <c r="M242" s="39">
        <v>1.9830000000000001</v>
      </c>
      <c r="N242" s="21"/>
    </row>
    <row r="243" spans="1:18" ht="12.75" hidden="1" customHeight="1">
      <c r="A243" s="288"/>
      <c r="B243" s="1921" t="s">
        <v>201</v>
      </c>
      <c r="C243" s="1922"/>
      <c r="D243" s="1922"/>
      <c r="E243" s="1923"/>
      <c r="F243" s="208">
        <v>0</v>
      </c>
      <c r="G243" s="209">
        <v>0</v>
      </c>
      <c r="H243" s="210">
        <v>0</v>
      </c>
      <c r="I243" s="211">
        <v>0</v>
      </c>
      <c r="J243" s="36">
        <v>0</v>
      </c>
      <c r="K243" s="37">
        <v>0</v>
      </c>
      <c r="L243" s="38">
        <v>0</v>
      </c>
      <c r="M243" s="39">
        <v>0</v>
      </c>
      <c r="N243" s="21"/>
    </row>
    <row r="244" spans="1:18" ht="17.25" hidden="1" customHeight="1" thickBot="1">
      <c r="A244" s="298"/>
      <c r="B244" s="1870" t="s">
        <v>202</v>
      </c>
      <c r="C244" s="1871"/>
      <c r="D244" s="1871"/>
      <c r="E244" s="1872"/>
      <c r="F244" s="99">
        <v>-5.1999999999999998E-2</v>
      </c>
      <c r="G244" s="100">
        <v>-0.03</v>
      </c>
      <c r="H244" s="101">
        <v>1E-3</v>
      </c>
      <c r="I244" s="212">
        <v>-8.1000000000000003E-2</v>
      </c>
      <c r="J244" s="44">
        <v>-0.21</v>
      </c>
      <c r="K244" s="45">
        <v>-3.2000000000000001E-2</v>
      </c>
      <c r="L244" s="46">
        <v>0</v>
      </c>
      <c r="M244" s="47">
        <v>-0.24199999999999999</v>
      </c>
      <c r="N244" s="21"/>
    </row>
    <row r="245" spans="1:18" s="23" customFormat="1" ht="28.5" customHeight="1" thickBot="1">
      <c r="A245" s="275">
        <v>12</v>
      </c>
      <c r="B245" s="1866" t="s">
        <v>203</v>
      </c>
      <c r="C245" s="1867"/>
      <c r="D245" s="1867"/>
      <c r="E245" s="1868"/>
      <c r="F245" s="13">
        <v>235.929</v>
      </c>
      <c r="G245" s="14">
        <v>0</v>
      </c>
      <c r="H245" s="48">
        <v>251.60599999999999</v>
      </c>
      <c r="I245" s="49">
        <v>487.53500000000003</v>
      </c>
      <c r="J245" s="17">
        <v>242.845</v>
      </c>
      <c r="K245" s="18">
        <v>0</v>
      </c>
      <c r="L245" s="19">
        <v>251.60599999999999</v>
      </c>
      <c r="M245" s="20">
        <v>494.45100000000002</v>
      </c>
      <c r="N245" s="21"/>
      <c r="O245" s="22"/>
      <c r="P245" s="22"/>
      <c r="Q245" s="22"/>
      <c r="R245" s="22"/>
    </row>
    <row r="246" spans="1:18" ht="18" customHeight="1">
      <c r="A246" s="281"/>
      <c r="B246" s="1924" t="s">
        <v>204</v>
      </c>
      <c r="C246" s="1925"/>
      <c r="D246" s="1925"/>
      <c r="E246" s="1926"/>
      <c r="F246" s="50">
        <v>235.929</v>
      </c>
      <c r="G246" s="51">
        <v>0</v>
      </c>
      <c r="H246" s="52">
        <v>0</v>
      </c>
      <c r="I246" s="53">
        <v>235.929</v>
      </c>
      <c r="J246" s="28">
        <v>242.845</v>
      </c>
      <c r="K246" s="29">
        <v>0</v>
      </c>
      <c r="L246" s="30">
        <v>0</v>
      </c>
      <c r="M246" s="31">
        <v>242.845</v>
      </c>
      <c r="N246" s="21"/>
    </row>
    <row r="247" spans="1:18" ht="13.5" customHeight="1" thickBot="1">
      <c r="A247" s="288"/>
      <c r="B247" s="1906" t="s">
        <v>205</v>
      </c>
      <c r="C247" s="1907"/>
      <c r="D247" s="1907"/>
      <c r="E247" s="1908"/>
      <c r="F247" s="40">
        <v>0</v>
      </c>
      <c r="G247" s="41">
        <v>0</v>
      </c>
      <c r="H247" s="42">
        <v>251.60599999999999</v>
      </c>
      <c r="I247" s="43">
        <v>251.60599999999999</v>
      </c>
      <c r="J247" s="36">
        <v>0</v>
      </c>
      <c r="K247" s="37">
        <v>0</v>
      </c>
      <c r="L247" s="38">
        <v>251.60599999999999</v>
      </c>
      <c r="M247" s="39">
        <v>251.60599999999999</v>
      </c>
      <c r="N247" s="21"/>
    </row>
    <row r="248" spans="1:18" ht="14.25" hidden="1" customHeight="1">
      <c r="A248" s="298"/>
      <c r="B248" s="1927" t="s">
        <v>206</v>
      </c>
      <c r="C248" s="1928"/>
      <c r="D248" s="1928"/>
      <c r="E248" s="1929"/>
      <c r="F248" s="114">
        <v>0</v>
      </c>
      <c r="G248" s="115">
        <v>0</v>
      </c>
      <c r="H248" s="116">
        <v>0</v>
      </c>
      <c r="I248" s="117">
        <v>0</v>
      </c>
      <c r="J248" s="44">
        <v>0</v>
      </c>
      <c r="K248" s="45">
        <v>0</v>
      </c>
      <c r="L248" s="46">
        <v>0</v>
      </c>
      <c r="M248" s="47">
        <v>0</v>
      </c>
      <c r="N248" s="21"/>
    </row>
    <row r="249" spans="1:18" s="23" customFormat="1" ht="16.5" customHeight="1" thickBot="1">
      <c r="A249" s="275">
        <v>13</v>
      </c>
      <c r="B249" s="1912" t="s">
        <v>207</v>
      </c>
      <c r="C249" s="1913"/>
      <c r="D249" s="1913"/>
      <c r="E249" s="1914"/>
      <c r="F249" s="13">
        <v>1488.627</v>
      </c>
      <c r="G249" s="14">
        <v>630.64200000000005</v>
      </c>
      <c r="H249" s="48">
        <v>90.707999999999998</v>
      </c>
      <c r="I249" s="199">
        <v>2209.9769999999999</v>
      </c>
      <c r="J249" s="17">
        <v>810.48199999999997</v>
      </c>
      <c r="K249" s="18">
        <v>566.68200000000002</v>
      </c>
      <c r="L249" s="19">
        <v>71.605999999999995</v>
      </c>
      <c r="M249" s="20">
        <v>1448.77</v>
      </c>
      <c r="N249" s="21"/>
      <c r="O249" s="22"/>
      <c r="P249" s="22"/>
      <c r="Q249" s="22"/>
      <c r="R249" s="22"/>
    </row>
    <row r="250" spans="1:18" ht="12.75" customHeight="1">
      <c r="A250" s="281"/>
      <c r="B250" s="1915" t="s">
        <v>208</v>
      </c>
      <c r="C250" s="1916"/>
      <c r="D250" s="1916"/>
      <c r="E250" s="1917"/>
      <c r="F250" s="50">
        <v>71.445999999999998</v>
      </c>
      <c r="G250" s="51">
        <v>39.640999999999998</v>
      </c>
      <c r="H250" s="52">
        <v>7.0179999999999998</v>
      </c>
      <c r="I250" s="53">
        <v>118.105</v>
      </c>
      <c r="J250" s="82">
        <v>67.748000000000005</v>
      </c>
      <c r="K250" s="83">
        <v>40.226999999999997</v>
      </c>
      <c r="L250" s="84">
        <v>5.3760000000000003</v>
      </c>
      <c r="M250" s="31">
        <v>113.351</v>
      </c>
      <c r="N250" s="21"/>
    </row>
    <row r="251" spans="1:18" ht="27" customHeight="1">
      <c r="A251" s="288"/>
      <c r="B251" s="1882" t="s">
        <v>209</v>
      </c>
      <c r="C251" s="1883"/>
      <c r="D251" s="1883"/>
      <c r="E251" s="1884"/>
      <c r="F251" s="204">
        <v>12.451000000000001</v>
      </c>
      <c r="G251" s="205">
        <v>20.672999999999998</v>
      </c>
      <c r="H251" s="206">
        <v>-2.3E-2</v>
      </c>
      <c r="I251" s="207">
        <v>33.100999999999999</v>
      </c>
      <c r="J251" s="90">
        <v>13.191000000000001</v>
      </c>
      <c r="K251" s="91">
        <v>9.9220000000000006</v>
      </c>
      <c r="L251" s="92">
        <v>0.34399999999999997</v>
      </c>
      <c r="M251" s="39">
        <v>23.457000000000001</v>
      </c>
      <c r="N251" s="21"/>
    </row>
    <row r="252" spans="1:18" ht="12.75" hidden="1" customHeight="1">
      <c r="A252" s="288"/>
      <c r="B252" s="1918" t="s">
        <v>210</v>
      </c>
      <c r="C252" s="1919"/>
      <c r="D252" s="1919"/>
      <c r="E252" s="1920"/>
      <c r="F252" s="127">
        <v>0</v>
      </c>
      <c r="G252" s="128">
        <v>0</v>
      </c>
      <c r="H252" s="129">
        <v>0</v>
      </c>
      <c r="I252" s="130">
        <v>0</v>
      </c>
      <c r="J252" s="90">
        <v>0</v>
      </c>
      <c r="K252" s="91">
        <v>2E-3</v>
      </c>
      <c r="L252" s="92">
        <v>0</v>
      </c>
      <c r="M252" s="39">
        <v>2E-3</v>
      </c>
      <c r="N252" s="21"/>
    </row>
    <row r="253" spans="1:18" ht="12.75" hidden="1" customHeight="1">
      <c r="A253" s="288"/>
      <c r="B253" s="1894" t="s">
        <v>211</v>
      </c>
      <c r="C253" s="1895"/>
      <c r="D253" s="1895"/>
      <c r="E253" s="1896"/>
      <c r="F253" s="32">
        <v>0</v>
      </c>
      <c r="G253" s="33">
        <v>17.992999999999999</v>
      </c>
      <c r="H253" s="34">
        <v>0</v>
      </c>
      <c r="I253" s="35">
        <v>17.992999999999999</v>
      </c>
      <c r="J253" s="90">
        <v>0</v>
      </c>
      <c r="K253" s="91">
        <v>0</v>
      </c>
      <c r="L253" s="92">
        <v>0</v>
      </c>
      <c r="M253" s="39">
        <v>0</v>
      </c>
      <c r="N253" s="21"/>
    </row>
    <row r="254" spans="1:18" ht="12.75" customHeight="1">
      <c r="A254" s="288"/>
      <c r="B254" s="1894" t="s">
        <v>212</v>
      </c>
      <c r="C254" s="1895"/>
      <c r="D254" s="1895"/>
      <c r="E254" s="1896"/>
      <c r="F254" s="32">
        <v>104.852</v>
      </c>
      <c r="G254" s="33">
        <v>47.008000000000003</v>
      </c>
      <c r="H254" s="34">
        <v>8.3170000000000002</v>
      </c>
      <c r="I254" s="35">
        <v>160.17699999999999</v>
      </c>
      <c r="J254" s="90">
        <v>101.438</v>
      </c>
      <c r="K254" s="91">
        <v>41.551000000000002</v>
      </c>
      <c r="L254" s="92">
        <v>8.9870000000000001</v>
      </c>
      <c r="M254" s="39">
        <v>151.976</v>
      </c>
      <c r="N254" s="21"/>
    </row>
    <row r="255" spans="1:18" ht="12.75" customHeight="1">
      <c r="A255" s="288"/>
      <c r="B255" s="1882" t="s">
        <v>213</v>
      </c>
      <c r="C255" s="1883"/>
      <c r="D255" s="1883"/>
      <c r="E255" s="1884"/>
      <c r="F255" s="204">
        <v>715.65</v>
      </c>
      <c r="G255" s="205">
        <v>370.06900000000002</v>
      </c>
      <c r="H255" s="206">
        <v>41.771999999999998</v>
      </c>
      <c r="I255" s="207">
        <v>1127.491</v>
      </c>
      <c r="J255" s="90">
        <v>385.50299999999999</v>
      </c>
      <c r="K255" s="91">
        <v>302.38200000000001</v>
      </c>
      <c r="L255" s="92">
        <v>41.116999999999997</v>
      </c>
      <c r="M255" s="39">
        <v>729.00199999999995</v>
      </c>
      <c r="N255" s="21"/>
    </row>
    <row r="256" spans="1:18" ht="27" customHeight="1" thickBot="1">
      <c r="A256" s="298"/>
      <c r="B256" s="1906" t="s">
        <v>214</v>
      </c>
      <c r="C256" s="1907"/>
      <c r="D256" s="1907"/>
      <c r="E256" s="1908"/>
      <c r="F256" s="40">
        <v>584.22799999999995</v>
      </c>
      <c r="G256" s="41">
        <v>135.25800000000001</v>
      </c>
      <c r="H256" s="213">
        <v>33.624000000000002</v>
      </c>
      <c r="I256" s="43">
        <v>753.11</v>
      </c>
      <c r="J256" s="99">
        <v>242.602</v>
      </c>
      <c r="K256" s="100">
        <v>172.59800000000001</v>
      </c>
      <c r="L256" s="101">
        <v>15.782</v>
      </c>
      <c r="M256" s="47">
        <v>430.98200000000003</v>
      </c>
      <c r="N256" s="21"/>
    </row>
    <row r="257" spans="1:18" s="23" customFormat="1" ht="28.5" customHeight="1" thickBot="1">
      <c r="A257" s="275">
        <v>14</v>
      </c>
      <c r="B257" s="1866" t="s">
        <v>215</v>
      </c>
      <c r="C257" s="1867"/>
      <c r="D257" s="1867"/>
      <c r="E257" s="1868"/>
      <c r="F257" s="13">
        <v>4439.884</v>
      </c>
      <c r="G257" s="14">
        <v>2016.8009999999999</v>
      </c>
      <c r="H257" s="199">
        <v>472.05700000000002</v>
      </c>
      <c r="I257" s="49">
        <v>6928.7420000000002</v>
      </c>
      <c r="J257" s="17">
        <v>4507.9970000000003</v>
      </c>
      <c r="K257" s="18">
        <v>1960.8689999999999</v>
      </c>
      <c r="L257" s="19">
        <v>467.57100000000003</v>
      </c>
      <c r="M257" s="20">
        <v>6936.4369999999999</v>
      </c>
      <c r="N257" s="21"/>
      <c r="O257" s="22"/>
      <c r="P257" s="22"/>
      <c r="Q257" s="22"/>
      <c r="R257" s="22"/>
    </row>
    <row r="258" spans="1:18" ht="12.75" customHeight="1">
      <c r="A258" s="281"/>
      <c r="B258" s="1900" t="s">
        <v>216</v>
      </c>
      <c r="C258" s="1901"/>
      <c r="D258" s="1901"/>
      <c r="E258" s="1902"/>
      <c r="F258" s="200">
        <v>4855.1040000000003</v>
      </c>
      <c r="G258" s="201">
        <v>2417.3069999999998</v>
      </c>
      <c r="H258" s="214">
        <v>518.54100000000005</v>
      </c>
      <c r="I258" s="203">
        <v>7790.9520000000002</v>
      </c>
      <c r="J258" s="28">
        <v>4937.1679999999997</v>
      </c>
      <c r="K258" s="29">
        <v>2508.4</v>
      </c>
      <c r="L258" s="30">
        <v>517.64400000000001</v>
      </c>
      <c r="M258" s="31">
        <v>7963.2120000000004</v>
      </c>
      <c r="N258" s="21"/>
    </row>
    <row r="259" spans="1:18" ht="27.75" customHeight="1" thickBot="1">
      <c r="A259" s="298"/>
      <c r="B259" s="1909" t="s">
        <v>217</v>
      </c>
      <c r="C259" s="1910"/>
      <c r="D259" s="1910"/>
      <c r="E259" s="1911"/>
      <c r="F259" s="215">
        <v>-415.22</v>
      </c>
      <c r="G259" s="216">
        <v>-400.50599999999997</v>
      </c>
      <c r="H259" s="217">
        <v>-46.484000000000002</v>
      </c>
      <c r="I259" s="218">
        <v>-862.21</v>
      </c>
      <c r="J259" s="44">
        <v>-429.17099999999999</v>
      </c>
      <c r="K259" s="45">
        <v>-547.53099999999995</v>
      </c>
      <c r="L259" s="46">
        <v>-50.073</v>
      </c>
      <c r="M259" s="47">
        <v>-1026.7750000000001</v>
      </c>
      <c r="N259" s="21"/>
    </row>
    <row r="260" spans="1:18" s="23" customFormat="1" ht="13.5" customHeight="1" thickBot="1">
      <c r="A260" s="275">
        <v>15</v>
      </c>
      <c r="B260" s="1866" t="s">
        <v>218</v>
      </c>
      <c r="C260" s="1867"/>
      <c r="D260" s="1867"/>
      <c r="E260" s="1868"/>
      <c r="F260" s="13">
        <v>291.30399999999997</v>
      </c>
      <c r="G260" s="14">
        <v>444.62400000000002</v>
      </c>
      <c r="H260" s="199">
        <v>150.97900000000001</v>
      </c>
      <c r="I260" s="49">
        <v>886.90700000000004</v>
      </c>
      <c r="J260" s="17">
        <v>269.26</v>
      </c>
      <c r="K260" s="18">
        <v>423.28100000000001</v>
      </c>
      <c r="L260" s="19">
        <v>143.77699999999999</v>
      </c>
      <c r="M260" s="20">
        <v>836.31799999999998</v>
      </c>
      <c r="N260" s="21"/>
      <c r="O260" s="22"/>
      <c r="P260" s="22"/>
      <c r="Q260" s="22"/>
      <c r="R260" s="22"/>
    </row>
    <row r="261" spans="1:18" ht="12.75" hidden="1" customHeight="1">
      <c r="A261" s="281"/>
      <c r="B261" s="1900" t="s">
        <v>219</v>
      </c>
      <c r="C261" s="1901"/>
      <c r="D261" s="1901"/>
      <c r="E261" s="1902"/>
      <c r="F261" s="200">
        <v>0</v>
      </c>
      <c r="G261" s="203">
        <v>0</v>
      </c>
      <c r="H261" s="214">
        <v>0</v>
      </c>
      <c r="I261" s="203">
        <v>0</v>
      </c>
      <c r="J261" s="28">
        <v>0</v>
      </c>
      <c r="K261" s="29">
        <v>0</v>
      </c>
      <c r="L261" s="30">
        <v>0</v>
      </c>
      <c r="M261" s="31">
        <v>0</v>
      </c>
      <c r="N261" s="21"/>
    </row>
    <row r="262" spans="1:18" ht="12.75" customHeight="1">
      <c r="A262" s="288"/>
      <c r="B262" s="1894" t="s">
        <v>220</v>
      </c>
      <c r="C262" s="1895"/>
      <c r="D262" s="1895"/>
      <c r="E262" s="1896"/>
      <c r="F262" s="32">
        <v>140.62200000000001</v>
      </c>
      <c r="G262" s="33">
        <v>194.32400000000001</v>
      </c>
      <c r="H262" s="219">
        <v>51.933</v>
      </c>
      <c r="I262" s="35">
        <v>386.87900000000002</v>
      </c>
      <c r="J262" s="36">
        <v>140.62200000000001</v>
      </c>
      <c r="K262" s="37">
        <v>194.66499999999999</v>
      </c>
      <c r="L262" s="38">
        <v>52.012999999999998</v>
      </c>
      <c r="M262" s="39">
        <v>387.3</v>
      </c>
      <c r="N262" s="21"/>
    </row>
    <row r="263" spans="1:18" ht="12.75" customHeight="1">
      <c r="A263" s="288"/>
      <c r="B263" s="1894" t="s">
        <v>221</v>
      </c>
      <c r="C263" s="1895"/>
      <c r="D263" s="1895"/>
      <c r="E263" s="1896"/>
      <c r="F263" s="32">
        <v>1059.6120000000001</v>
      </c>
      <c r="G263" s="33">
        <v>643.91899999999998</v>
      </c>
      <c r="H263" s="219">
        <v>236.822</v>
      </c>
      <c r="I263" s="35">
        <v>1940.3530000000001</v>
      </c>
      <c r="J263" s="36">
        <v>1064.604</v>
      </c>
      <c r="K263" s="37">
        <v>647.60400000000004</v>
      </c>
      <c r="L263" s="38">
        <v>238.03299999999999</v>
      </c>
      <c r="M263" s="39">
        <v>1950.241</v>
      </c>
      <c r="N263" s="21"/>
    </row>
    <row r="264" spans="1:18" ht="12.75" hidden="1" customHeight="1">
      <c r="A264" s="288"/>
      <c r="B264" s="1903" t="s">
        <v>222</v>
      </c>
      <c r="C264" s="1904"/>
      <c r="D264" s="1904"/>
      <c r="E264" s="1905"/>
      <c r="F264" s="66">
        <v>0</v>
      </c>
      <c r="G264" s="67">
        <v>0</v>
      </c>
      <c r="H264" s="220">
        <v>0</v>
      </c>
      <c r="I264" s="69">
        <v>0</v>
      </c>
      <c r="J264" s="36">
        <v>0</v>
      </c>
      <c r="K264" s="37">
        <v>0</v>
      </c>
      <c r="L264" s="37">
        <v>0</v>
      </c>
      <c r="M264" s="39">
        <v>0</v>
      </c>
      <c r="N264" s="21"/>
    </row>
    <row r="265" spans="1:18" ht="12.75" customHeight="1">
      <c r="A265" s="288"/>
      <c r="B265" s="1894" t="s">
        <v>223</v>
      </c>
      <c r="C265" s="1895"/>
      <c r="D265" s="1895"/>
      <c r="E265" s="1896"/>
      <c r="F265" s="32">
        <v>6.726</v>
      </c>
      <c r="G265" s="33">
        <v>0</v>
      </c>
      <c r="H265" s="219">
        <v>95.319000000000003</v>
      </c>
      <c r="I265" s="35">
        <v>102.045</v>
      </c>
      <c r="J265" s="36">
        <v>6.726</v>
      </c>
      <c r="K265" s="37">
        <v>0</v>
      </c>
      <c r="L265" s="38">
        <v>95.319000000000003</v>
      </c>
      <c r="M265" s="39">
        <v>102.045</v>
      </c>
      <c r="N265" s="21"/>
    </row>
    <row r="266" spans="1:18" ht="12.75" customHeight="1">
      <c r="A266" s="288"/>
      <c r="B266" s="1894" t="s">
        <v>954</v>
      </c>
      <c r="C266" s="1895"/>
      <c r="D266" s="1895"/>
      <c r="E266" s="1896"/>
      <c r="F266" s="32">
        <v>37.22</v>
      </c>
      <c r="G266" s="33">
        <v>80.378</v>
      </c>
      <c r="H266" s="219">
        <v>9.4510000000000005</v>
      </c>
      <c r="I266" s="35">
        <v>127.04900000000001</v>
      </c>
      <c r="J266" s="36">
        <v>39.979999999999997</v>
      </c>
      <c r="K266" s="37">
        <v>78.662999999999997</v>
      </c>
      <c r="L266" s="38">
        <v>9.4510000000000005</v>
      </c>
      <c r="M266" s="39">
        <v>128.09399999999999</v>
      </c>
      <c r="N266" s="21"/>
    </row>
    <row r="267" spans="1:18" ht="13.5" customHeight="1" thickBot="1">
      <c r="A267" s="288"/>
      <c r="B267" s="1894" t="s">
        <v>224</v>
      </c>
      <c r="C267" s="1895"/>
      <c r="D267" s="1895"/>
      <c r="E267" s="1896"/>
      <c r="F267" s="32">
        <v>-952.87599999999998</v>
      </c>
      <c r="G267" s="33">
        <v>-473.99700000000001</v>
      </c>
      <c r="H267" s="219">
        <v>-242.54599999999999</v>
      </c>
      <c r="I267" s="35">
        <v>-1669.4190000000001</v>
      </c>
      <c r="J267" s="36">
        <v>-982.67200000000003</v>
      </c>
      <c r="K267" s="37">
        <v>-497.65100000000001</v>
      </c>
      <c r="L267" s="38">
        <v>-251.03899999999999</v>
      </c>
      <c r="M267" s="39">
        <v>-1731.3620000000001</v>
      </c>
      <c r="N267" s="21"/>
    </row>
    <row r="268" spans="1:18" ht="17.25" hidden="1" customHeight="1">
      <c r="A268" s="298"/>
      <c r="B268" s="1897" t="s">
        <v>225</v>
      </c>
      <c r="C268" s="1898"/>
      <c r="D268" s="1898"/>
      <c r="E268" s="1899"/>
      <c r="F268" s="221">
        <v>0</v>
      </c>
      <c r="G268" s="132">
        <v>0</v>
      </c>
      <c r="H268" s="222">
        <v>0</v>
      </c>
      <c r="I268" s="134">
        <v>0</v>
      </c>
      <c r="J268" s="44">
        <v>0</v>
      </c>
      <c r="K268" s="45">
        <v>0</v>
      </c>
      <c r="L268" s="45">
        <v>0</v>
      </c>
      <c r="M268" s="47">
        <v>0</v>
      </c>
      <c r="N268" s="21"/>
    </row>
    <row r="269" spans="1:18" s="223" customFormat="1" ht="16.5" customHeight="1" thickBot="1">
      <c r="A269" s="275">
        <v>16</v>
      </c>
      <c r="B269" s="1866" t="s">
        <v>226</v>
      </c>
      <c r="C269" s="1867"/>
      <c r="D269" s="1867"/>
      <c r="E269" s="1868"/>
      <c r="F269" s="13">
        <v>5690.8770000000004</v>
      </c>
      <c r="G269" s="14">
        <v>2990.0659999999998</v>
      </c>
      <c r="H269" s="199">
        <v>423.92700000000002</v>
      </c>
      <c r="I269" s="49">
        <v>9104.8700000000008</v>
      </c>
      <c r="J269" s="17">
        <v>5637.0870000000004</v>
      </c>
      <c r="K269" s="18">
        <v>2956.05</v>
      </c>
      <c r="L269" s="19">
        <v>411.39499999999998</v>
      </c>
      <c r="M269" s="20">
        <v>9004.5319999999992</v>
      </c>
      <c r="N269" s="21"/>
      <c r="O269" s="22"/>
      <c r="P269" s="22"/>
      <c r="Q269" s="22"/>
      <c r="R269" s="22"/>
    </row>
    <row r="270" spans="1:18" s="231" customFormat="1" ht="12.75" customHeight="1">
      <c r="A270" s="1733"/>
      <c r="B270" s="1876" t="s">
        <v>227</v>
      </c>
      <c r="C270" s="1877"/>
      <c r="D270" s="1877"/>
      <c r="E270" s="1878"/>
      <c r="F270" s="224">
        <v>190.41800000000001</v>
      </c>
      <c r="G270" s="225">
        <v>0.193</v>
      </c>
      <c r="H270" s="226">
        <v>0.91100000000000003</v>
      </c>
      <c r="I270" s="227">
        <v>191.52199999999999</v>
      </c>
      <c r="J270" s="228">
        <v>190.41800000000001</v>
      </c>
      <c r="K270" s="229">
        <v>0.193</v>
      </c>
      <c r="L270" s="230">
        <v>0.91100000000000003</v>
      </c>
      <c r="M270" s="31">
        <v>191.52199999999999</v>
      </c>
      <c r="N270" s="21"/>
      <c r="O270" s="3"/>
      <c r="P270" s="3"/>
      <c r="Q270" s="3"/>
      <c r="R270" s="3"/>
    </row>
    <row r="271" spans="1:18" s="231" customFormat="1" ht="13.5" customHeight="1">
      <c r="A271" s="1734"/>
      <c r="B271" s="1879" t="s">
        <v>228</v>
      </c>
      <c r="C271" s="1880"/>
      <c r="D271" s="1880"/>
      <c r="E271" s="1881"/>
      <c r="F271" s="232">
        <v>4905.7430000000004</v>
      </c>
      <c r="G271" s="233">
        <v>2474.2829999999999</v>
      </c>
      <c r="H271" s="234">
        <v>434.39299999999997</v>
      </c>
      <c r="I271" s="235">
        <v>7814.4189999999999</v>
      </c>
      <c r="J271" s="236">
        <v>4912.1170000000002</v>
      </c>
      <c r="K271" s="237">
        <v>2776.5659999999998</v>
      </c>
      <c r="L271" s="238">
        <v>434.53399999999999</v>
      </c>
      <c r="M271" s="39">
        <v>8123.2169999999996</v>
      </c>
      <c r="N271" s="21"/>
      <c r="O271" s="3"/>
      <c r="P271" s="3"/>
      <c r="Q271" s="3"/>
      <c r="R271" s="3"/>
    </row>
    <row r="272" spans="1:18" s="231" customFormat="1" ht="12.75" customHeight="1">
      <c r="A272" s="1734"/>
      <c r="B272" s="1879" t="s">
        <v>229</v>
      </c>
      <c r="C272" s="1880"/>
      <c r="D272" s="1880"/>
      <c r="E272" s="1881"/>
      <c r="F272" s="232">
        <v>3507.9270000000001</v>
      </c>
      <c r="G272" s="233">
        <v>1768.184</v>
      </c>
      <c r="H272" s="234">
        <v>483.59199999999998</v>
      </c>
      <c r="I272" s="235">
        <v>5759.7030000000004</v>
      </c>
      <c r="J272" s="236">
        <v>3513.5169999999998</v>
      </c>
      <c r="K272" s="237">
        <v>1781.45</v>
      </c>
      <c r="L272" s="238">
        <v>485.10700000000003</v>
      </c>
      <c r="M272" s="39">
        <v>5780.0739999999996</v>
      </c>
      <c r="N272" s="21"/>
      <c r="O272" s="3"/>
      <c r="P272" s="3"/>
      <c r="Q272" s="3"/>
      <c r="R272" s="3"/>
    </row>
    <row r="273" spans="1:18" s="231" customFormat="1" ht="12.75" customHeight="1">
      <c r="A273" s="1734"/>
      <c r="B273" s="1879" t="s">
        <v>955</v>
      </c>
      <c r="C273" s="1880"/>
      <c r="D273" s="1880"/>
      <c r="E273" s="1881"/>
      <c r="F273" s="232">
        <v>382.54</v>
      </c>
      <c r="G273" s="233">
        <v>248.02199999999999</v>
      </c>
      <c r="H273" s="234">
        <v>24.512</v>
      </c>
      <c r="I273" s="235">
        <v>655.07399999999996</v>
      </c>
      <c r="J273" s="236">
        <v>393.06900000000002</v>
      </c>
      <c r="K273" s="237">
        <v>223.886</v>
      </c>
      <c r="L273" s="238">
        <v>24.512</v>
      </c>
      <c r="M273" s="39">
        <v>641.46699999999998</v>
      </c>
      <c r="N273" s="21"/>
      <c r="O273" s="3"/>
      <c r="P273" s="3"/>
      <c r="Q273" s="3"/>
      <c r="R273" s="3"/>
    </row>
    <row r="274" spans="1:18" s="231" customFormat="1" ht="15" customHeight="1">
      <c r="A274" s="1734"/>
      <c r="B274" s="1879" t="s">
        <v>230</v>
      </c>
      <c r="C274" s="1880"/>
      <c r="D274" s="1880"/>
      <c r="E274" s="1881"/>
      <c r="F274" s="232">
        <v>895.85199999999998</v>
      </c>
      <c r="G274" s="233">
        <v>296.60700000000003</v>
      </c>
      <c r="H274" s="234">
        <v>2.8159999999999998</v>
      </c>
      <c r="I274" s="235">
        <v>1195.2750000000001</v>
      </c>
      <c r="J274" s="236">
        <v>900.08500000000004</v>
      </c>
      <c r="K274" s="237">
        <v>26.562000000000001</v>
      </c>
      <c r="L274" s="238">
        <v>1.754</v>
      </c>
      <c r="M274" s="39">
        <v>928.40099999999995</v>
      </c>
      <c r="N274" s="21"/>
      <c r="O274" s="3"/>
      <c r="P274" s="3"/>
      <c r="Q274" s="3"/>
      <c r="R274" s="3"/>
    </row>
    <row r="275" spans="1:18" s="231" customFormat="1" ht="12.75" customHeight="1">
      <c r="A275" s="1734"/>
      <c r="B275" s="1882" t="s">
        <v>231</v>
      </c>
      <c r="C275" s="1883"/>
      <c r="D275" s="1883"/>
      <c r="E275" s="1884"/>
      <c r="F275" s="204">
        <v>-4181.6419999999998</v>
      </c>
      <c r="G275" s="205">
        <v>-1797.223</v>
      </c>
      <c r="H275" s="239">
        <v>-522.29700000000003</v>
      </c>
      <c r="I275" s="207">
        <v>-6501.1620000000003</v>
      </c>
      <c r="J275" s="236">
        <v>-4262.1580000000004</v>
      </c>
      <c r="K275" s="237">
        <v>-1852.607</v>
      </c>
      <c r="L275" s="238">
        <v>-535.423</v>
      </c>
      <c r="M275" s="39">
        <v>-6650.1880000000001</v>
      </c>
      <c r="N275" s="21"/>
      <c r="O275" s="3"/>
      <c r="P275" s="3"/>
      <c r="Q275" s="3"/>
      <c r="R275" s="3"/>
    </row>
    <row r="276" spans="1:18" s="231" customFormat="1" ht="15" customHeight="1" thickBot="1">
      <c r="A276" s="1735"/>
      <c r="B276" s="1885" t="s">
        <v>232</v>
      </c>
      <c r="C276" s="1886"/>
      <c r="D276" s="1886"/>
      <c r="E276" s="1887"/>
      <c r="F276" s="215">
        <v>-9.9610000000000003</v>
      </c>
      <c r="G276" s="216">
        <v>0</v>
      </c>
      <c r="H276" s="217">
        <v>0</v>
      </c>
      <c r="I276" s="218">
        <v>-9.9610000000000003</v>
      </c>
      <c r="J276" s="240">
        <v>-9.9610000000000003</v>
      </c>
      <c r="K276" s="241">
        <v>0</v>
      </c>
      <c r="L276" s="241">
        <v>0</v>
      </c>
      <c r="M276" s="47">
        <v>-9.9610000000000003</v>
      </c>
      <c r="N276" s="21"/>
      <c r="O276" s="3"/>
      <c r="P276" s="3"/>
      <c r="Q276" s="3"/>
      <c r="R276" s="3"/>
    </row>
    <row r="277" spans="1:18" s="223" customFormat="1" ht="13.5" customHeight="1" thickBot="1">
      <c r="A277" s="275">
        <v>17</v>
      </c>
      <c r="B277" s="1888" t="s">
        <v>233</v>
      </c>
      <c r="C277" s="1889"/>
      <c r="D277" s="1889"/>
      <c r="E277" s="1890"/>
      <c r="F277" s="242">
        <v>57.23</v>
      </c>
      <c r="G277" s="243">
        <v>0</v>
      </c>
      <c r="H277" s="244">
        <v>0</v>
      </c>
      <c r="I277" s="245">
        <v>57.23</v>
      </c>
      <c r="J277" s="17">
        <v>57.23</v>
      </c>
      <c r="K277" s="18">
        <v>0</v>
      </c>
      <c r="L277" s="19">
        <v>0</v>
      </c>
      <c r="M277" s="20">
        <v>57.23</v>
      </c>
      <c r="N277" s="21"/>
      <c r="O277" s="22"/>
      <c r="P277" s="22"/>
      <c r="Q277" s="22"/>
      <c r="R277" s="22"/>
    </row>
    <row r="278" spans="1:18" s="231" customFormat="1" ht="27" customHeight="1" thickBot="1">
      <c r="A278" s="1733"/>
      <c r="B278" s="1891" t="s">
        <v>234</v>
      </c>
      <c r="C278" s="1892"/>
      <c r="D278" s="1892"/>
      <c r="E278" s="1893"/>
      <c r="F278" s="246">
        <v>57.304000000000002</v>
      </c>
      <c r="G278" s="247">
        <v>0</v>
      </c>
      <c r="H278" s="248">
        <v>0</v>
      </c>
      <c r="I278" s="249">
        <v>57.304000000000002</v>
      </c>
      <c r="J278" s="228">
        <v>57.304000000000002</v>
      </c>
      <c r="K278" s="229">
        <v>0</v>
      </c>
      <c r="L278" s="230">
        <v>0</v>
      </c>
      <c r="M278" s="31">
        <v>57.304000000000002</v>
      </c>
      <c r="N278" s="21"/>
      <c r="O278" s="3"/>
      <c r="P278" s="3"/>
      <c r="Q278" s="3"/>
      <c r="R278" s="3"/>
    </row>
    <row r="279" spans="1:18" s="231" customFormat="1" ht="15.75" hidden="1" customHeight="1" thickBot="1">
      <c r="A279" s="1735"/>
      <c r="B279" s="1870" t="s">
        <v>235</v>
      </c>
      <c r="C279" s="1871"/>
      <c r="D279" s="1871"/>
      <c r="E279" s="1872"/>
      <c r="F279" s="99">
        <v>-7.3999999999999996E-2</v>
      </c>
      <c r="G279" s="100">
        <v>0</v>
      </c>
      <c r="H279" s="250">
        <v>0</v>
      </c>
      <c r="I279" s="212">
        <v>-7.3999999999999996E-2</v>
      </c>
      <c r="J279" s="240">
        <v>-7.3999999999999996E-2</v>
      </c>
      <c r="K279" s="241">
        <v>0</v>
      </c>
      <c r="L279" s="251">
        <v>0</v>
      </c>
      <c r="M279" s="47">
        <v>-7.3999999999999996E-2</v>
      </c>
      <c r="N279" s="21"/>
      <c r="O279" s="3"/>
      <c r="P279" s="3"/>
      <c r="Q279" s="3"/>
      <c r="R279" s="3"/>
    </row>
    <row r="280" spans="1:18" s="223" customFormat="1" ht="13.5" customHeight="1" thickBot="1">
      <c r="A280" s="275">
        <v>18</v>
      </c>
      <c r="B280" s="1873" t="s">
        <v>236</v>
      </c>
      <c r="C280" s="1874"/>
      <c r="D280" s="1874"/>
      <c r="E280" s="1875"/>
      <c r="F280" s="13">
        <v>-9.5370000000000008</v>
      </c>
      <c r="G280" s="14">
        <v>-3.7959999999999998</v>
      </c>
      <c r="H280" s="199">
        <v>-2E-3</v>
      </c>
      <c r="I280" s="199">
        <v>-13.335000000000001</v>
      </c>
      <c r="J280" s="17">
        <v>-11.773</v>
      </c>
      <c r="K280" s="18">
        <v>-3.1160000000000001</v>
      </c>
      <c r="L280" s="252">
        <v>0</v>
      </c>
      <c r="M280" s="20">
        <v>-14.888999999999999</v>
      </c>
      <c r="N280" s="21"/>
      <c r="O280" s="22"/>
      <c r="P280" s="22"/>
      <c r="Q280" s="22"/>
      <c r="R280" s="22"/>
    </row>
    <row r="281" spans="1:18" s="231" customFormat="1" ht="15.75" customHeight="1">
      <c r="A281" s="1733"/>
      <c r="B281" s="1876" t="s">
        <v>956</v>
      </c>
      <c r="C281" s="1877"/>
      <c r="D281" s="1877"/>
      <c r="E281" s="1878"/>
      <c r="F281" s="224">
        <v>14740.540999999999</v>
      </c>
      <c r="G281" s="225">
        <v>2861.4679999999998</v>
      </c>
      <c r="H281" s="226">
        <v>123.721</v>
      </c>
      <c r="I281" s="227">
        <v>17725.73</v>
      </c>
      <c r="J281" s="228">
        <v>18802.807000000001</v>
      </c>
      <c r="K281" s="229">
        <v>2884.96</v>
      </c>
      <c r="L281" s="230">
        <v>128.33000000000001</v>
      </c>
      <c r="M281" s="31">
        <v>21816.097000000002</v>
      </c>
      <c r="N281" s="21"/>
      <c r="O281" s="3"/>
      <c r="P281" s="3"/>
      <c r="Q281" s="3"/>
      <c r="R281" s="3"/>
    </row>
    <row r="282" spans="1:18" s="231" customFormat="1" ht="30" customHeight="1">
      <c r="A282" s="1734"/>
      <c r="B282" s="1879" t="s">
        <v>237</v>
      </c>
      <c r="C282" s="1880"/>
      <c r="D282" s="1880"/>
      <c r="E282" s="1881"/>
      <c r="F282" s="232">
        <v>453.00900000000001</v>
      </c>
      <c r="G282" s="233">
        <v>391.58699999999999</v>
      </c>
      <c r="H282" s="253">
        <v>0</v>
      </c>
      <c r="I282" s="235">
        <v>844.596</v>
      </c>
      <c r="J282" s="236">
        <v>471.137</v>
      </c>
      <c r="K282" s="237">
        <v>392.25400000000002</v>
      </c>
      <c r="L282" s="238">
        <v>0</v>
      </c>
      <c r="M282" s="39">
        <v>863.39099999999996</v>
      </c>
      <c r="N282" s="21"/>
      <c r="O282" s="3"/>
      <c r="P282" s="3"/>
      <c r="Q282" s="3"/>
      <c r="R282" s="3"/>
    </row>
    <row r="283" spans="1:18" s="231" customFormat="1" ht="16.5" customHeight="1">
      <c r="A283" s="1734"/>
      <c r="B283" s="1879" t="s">
        <v>957</v>
      </c>
      <c r="C283" s="1880"/>
      <c r="D283" s="1880"/>
      <c r="E283" s="1881"/>
      <c r="F283" s="232">
        <v>-14505.994000000001</v>
      </c>
      <c r="G283" s="233">
        <v>-2800.509</v>
      </c>
      <c r="H283" s="253">
        <v>-123.72199999999999</v>
      </c>
      <c r="I283" s="235">
        <v>-17430.224999999999</v>
      </c>
      <c r="J283" s="236">
        <v>-18566.077000000001</v>
      </c>
      <c r="K283" s="237">
        <v>-2823.0030000000002</v>
      </c>
      <c r="L283" s="238">
        <v>-128.33000000000001</v>
      </c>
      <c r="M283" s="39">
        <v>-21517.41</v>
      </c>
      <c r="N283" s="21"/>
      <c r="O283" s="3"/>
      <c r="P283" s="3"/>
      <c r="Q283" s="3"/>
      <c r="R283" s="3"/>
    </row>
    <row r="284" spans="1:18" s="231" customFormat="1" ht="17.25" customHeight="1">
      <c r="A284" s="1734"/>
      <c r="B284" s="1879" t="s">
        <v>958</v>
      </c>
      <c r="C284" s="1880"/>
      <c r="D284" s="1880"/>
      <c r="E284" s="1881"/>
      <c r="F284" s="232">
        <v>-453.00799999999998</v>
      </c>
      <c r="G284" s="233">
        <v>-456.34199999999998</v>
      </c>
      <c r="H284" s="253">
        <v>0</v>
      </c>
      <c r="I284" s="235">
        <v>-909.35</v>
      </c>
      <c r="J284" s="236">
        <v>-471.13799999999998</v>
      </c>
      <c r="K284" s="237">
        <v>-457.327</v>
      </c>
      <c r="L284" s="238">
        <v>0</v>
      </c>
      <c r="M284" s="39">
        <v>-928.46500000000003</v>
      </c>
      <c r="N284" s="21"/>
      <c r="O284" s="3"/>
      <c r="P284" s="3"/>
      <c r="Q284" s="3"/>
      <c r="R284" s="3"/>
    </row>
    <row r="285" spans="1:18" s="231" customFormat="1" ht="27" customHeight="1">
      <c r="A285" s="1734"/>
      <c r="B285" s="1857" t="s">
        <v>238</v>
      </c>
      <c r="C285" s="1858"/>
      <c r="D285" s="1858"/>
      <c r="E285" s="1859"/>
      <c r="F285" s="254">
        <v>31.82</v>
      </c>
      <c r="G285" s="255">
        <v>124.988</v>
      </c>
      <c r="H285" s="256">
        <v>3.79</v>
      </c>
      <c r="I285" s="257">
        <v>160.59800000000001</v>
      </c>
      <c r="J285" s="236">
        <v>31.858000000000001</v>
      </c>
      <c r="K285" s="237">
        <v>124.988</v>
      </c>
      <c r="L285" s="238">
        <v>5.12</v>
      </c>
      <c r="M285" s="39">
        <v>161.96600000000001</v>
      </c>
      <c r="N285" s="21"/>
      <c r="O285" s="3"/>
      <c r="P285" s="3"/>
      <c r="Q285" s="3"/>
      <c r="R285" s="3"/>
    </row>
    <row r="286" spans="1:18" s="231" customFormat="1" ht="17.25" customHeight="1" thickBot="1">
      <c r="A286" s="1735"/>
      <c r="B286" s="1860" t="s">
        <v>959</v>
      </c>
      <c r="C286" s="1861"/>
      <c r="D286" s="1861"/>
      <c r="E286" s="1862"/>
      <c r="F286" s="254">
        <v>-275.90499999999997</v>
      </c>
      <c r="G286" s="255">
        <v>-124.988</v>
      </c>
      <c r="H286" s="256">
        <v>-3.7909999999999999</v>
      </c>
      <c r="I286" s="257">
        <v>-404.68400000000003</v>
      </c>
      <c r="J286" s="240">
        <v>-280.36</v>
      </c>
      <c r="K286" s="241">
        <v>-124.988</v>
      </c>
      <c r="L286" s="251">
        <v>-5.12</v>
      </c>
      <c r="M286" s="47">
        <v>-410.46800000000002</v>
      </c>
      <c r="N286" s="21"/>
      <c r="O286" s="3"/>
      <c r="P286" s="3"/>
      <c r="Q286" s="3"/>
      <c r="R286" s="3"/>
    </row>
    <row r="287" spans="1:18" s="231" customFormat="1" ht="14.25" customHeight="1" thickBot="1">
      <c r="A287" s="1736">
        <v>19</v>
      </c>
      <c r="B287" s="1863" t="s">
        <v>239</v>
      </c>
      <c r="C287" s="1864"/>
      <c r="D287" s="1864"/>
      <c r="E287" s="1865"/>
      <c r="F287" s="258">
        <v>0</v>
      </c>
      <c r="G287" s="259">
        <v>0</v>
      </c>
      <c r="H287" s="260">
        <v>0</v>
      </c>
      <c r="I287" s="261">
        <v>0</v>
      </c>
      <c r="J287" s="262">
        <v>0</v>
      </c>
      <c r="K287" s="263">
        <v>0</v>
      </c>
      <c r="L287" s="264">
        <v>0</v>
      </c>
      <c r="M287" s="20">
        <v>0</v>
      </c>
      <c r="N287" s="21"/>
      <c r="O287" s="3"/>
      <c r="P287" s="3"/>
      <c r="Q287" s="3"/>
      <c r="R287" s="3"/>
    </row>
    <row r="288" spans="1:18" s="23" customFormat="1" ht="13.5" customHeight="1" thickBot="1">
      <c r="A288" s="275">
        <v>19</v>
      </c>
      <c r="B288" s="1866" t="s">
        <v>240</v>
      </c>
      <c r="C288" s="1867"/>
      <c r="D288" s="1867"/>
      <c r="E288" s="1868"/>
      <c r="F288" s="13">
        <v>244771.90599999999</v>
      </c>
      <c r="G288" s="14">
        <v>94235.008000000002</v>
      </c>
      <c r="H288" s="48">
        <v>13878.995000000001</v>
      </c>
      <c r="I288" s="49">
        <v>352885.90899999999</v>
      </c>
      <c r="J288" s="17">
        <v>246110.40299999999</v>
      </c>
      <c r="K288" s="18">
        <v>95105.786999999997</v>
      </c>
      <c r="L288" s="19">
        <v>14435.365</v>
      </c>
      <c r="M288" s="20">
        <v>355651.55499999999</v>
      </c>
      <c r="N288" s="21"/>
      <c r="O288" s="22"/>
      <c r="P288" s="22"/>
      <c r="Q288" s="22"/>
      <c r="R288" s="22"/>
    </row>
    <row r="290" spans="1:13" s="3" customFormat="1" ht="14.25">
      <c r="A290" s="265" t="s">
        <v>241</v>
      </c>
      <c r="B290" s="1869" t="s">
        <v>880</v>
      </c>
      <c r="C290" s="1869"/>
      <c r="D290" s="1869"/>
      <c r="E290" s="1869"/>
      <c r="F290" s="266"/>
      <c r="G290" s="266"/>
      <c r="H290" s="266"/>
      <c r="I290" s="266"/>
      <c r="J290" s="267"/>
      <c r="K290" s="267"/>
      <c r="L290" s="267"/>
      <c r="M290" s="267"/>
    </row>
    <row r="292" spans="1:13" s="3" customFormat="1">
      <c r="A292" s="1"/>
      <c r="B292" s="2"/>
      <c r="C292" s="2"/>
      <c r="D292" s="2"/>
      <c r="E292" s="1771"/>
      <c r="F292" s="2"/>
      <c r="G292" s="2"/>
      <c r="H292" s="2"/>
      <c r="I292" s="2"/>
      <c r="J292" s="267"/>
      <c r="K292" s="267"/>
      <c r="L292" s="267"/>
      <c r="M292" s="267"/>
    </row>
    <row r="293" spans="1:13" s="3" customFormat="1">
      <c r="A293" s="1"/>
      <c r="B293" s="2"/>
      <c r="C293" s="2"/>
      <c r="D293" s="2"/>
      <c r="E293" s="1771"/>
      <c r="F293" s="2"/>
      <c r="G293" s="2"/>
      <c r="H293" s="2"/>
      <c r="I293" s="2"/>
      <c r="J293" s="268"/>
      <c r="K293" s="268"/>
      <c r="L293" s="268"/>
      <c r="M293" s="268"/>
    </row>
    <row r="520" spans="1:15" s="3" customFormat="1">
      <c r="A520" s="1"/>
      <c r="B520" s="2"/>
      <c r="C520" s="2"/>
      <c r="D520" s="2"/>
      <c r="E520" s="1771"/>
      <c r="F520" s="2"/>
      <c r="G520" s="2"/>
      <c r="H520" s="2"/>
      <c r="I520" s="2"/>
      <c r="O520" s="3">
        <v>1000</v>
      </c>
    </row>
  </sheetData>
  <mergeCells count="287">
    <mergeCell ref="B9:E9"/>
    <mergeCell ref="B10:E10"/>
    <mergeCell ref="B11:E11"/>
    <mergeCell ref="B12:E12"/>
    <mergeCell ref="B13:E13"/>
    <mergeCell ref="B14:E14"/>
    <mergeCell ref="B3:M3"/>
    <mergeCell ref="L5:M5"/>
    <mergeCell ref="B6:E7"/>
    <mergeCell ref="F6:I6"/>
    <mergeCell ref="J6:M6"/>
    <mergeCell ref="B8:E8"/>
    <mergeCell ref="B21:E21"/>
    <mergeCell ref="B22:E22"/>
    <mergeCell ref="B23:E23"/>
    <mergeCell ref="B24:E24"/>
    <mergeCell ref="B25:E25"/>
    <mergeCell ref="B26:E26"/>
    <mergeCell ref="B15:E15"/>
    <mergeCell ref="B16:E16"/>
    <mergeCell ref="B17:E17"/>
    <mergeCell ref="B18:E18"/>
    <mergeCell ref="B19:E19"/>
    <mergeCell ref="B20:E20"/>
    <mergeCell ref="C33:E33"/>
    <mergeCell ref="C34:E34"/>
    <mergeCell ref="C35:E35"/>
    <mergeCell ref="C36:E36"/>
    <mergeCell ref="B37:E37"/>
    <mergeCell ref="B38:E38"/>
    <mergeCell ref="B27:E27"/>
    <mergeCell ref="B28:E28"/>
    <mergeCell ref="C29:E29"/>
    <mergeCell ref="C30:E30"/>
    <mergeCell ref="B31:E31"/>
    <mergeCell ref="C32:E32"/>
    <mergeCell ref="B45:E45"/>
    <mergeCell ref="B46:E46"/>
    <mergeCell ref="B47:E47"/>
    <mergeCell ref="B48:E48"/>
    <mergeCell ref="B49:E49"/>
    <mergeCell ref="B50:E50"/>
    <mergeCell ref="B39:E39"/>
    <mergeCell ref="B40:E40"/>
    <mergeCell ref="B41:E41"/>
    <mergeCell ref="B42:E42"/>
    <mergeCell ref="B43:E43"/>
    <mergeCell ref="B44:E44"/>
    <mergeCell ref="B57:E57"/>
    <mergeCell ref="B58:E58"/>
    <mergeCell ref="B59:E59"/>
    <mergeCell ref="B60:E60"/>
    <mergeCell ref="B61:E61"/>
    <mergeCell ref="B62:E62"/>
    <mergeCell ref="B51:E51"/>
    <mergeCell ref="B52:E52"/>
    <mergeCell ref="B53:E53"/>
    <mergeCell ref="B54:E54"/>
    <mergeCell ref="B55:E55"/>
    <mergeCell ref="B56:E56"/>
    <mergeCell ref="B69:E69"/>
    <mergeCell ref="B70:E70"/>
    <mergeCell ref="B71:E71"/>
    <mergeCell ref="B72:E72"/>
    <mergeCell ref="B73:E73"/>
    <mergeCell ref="B74:E74"/>
    <mergeCell ref="B63:E63"/>
    <mergeCell ref="B64:E64"/>
    <mergeCell ref="B65:E65"/>
    <mergeCell ref="B66:E66"/>
    <mergeCell ref="B67:E67"/>
    <mergeCell ref="B68:E68"/>
    <mergeCell ref="C81:E81"/>
    <mergeCell ref="B82:E82"/>
    <mergeCell ref="C83:E83"/>
    <mergeCell ref="C84:E84"/>
    <mergeCell ref="C85:E85"/>
    <mergeCell ref="B86:E86"/>
    <mergeCell ref="B75:E75"/>
    <mergeCell ref="C76:E76"/>
    <mergeCell ref="C77:E77"/>
    <mergeCell ref="C78:E78"/>
    <mergeCell ref="B79:E79"/>
    <mergeCell ref="C80:E80"/>
    <mergeCell ref="C93:E93"/>
    <mergeCell ref="B94:E94"/>
    <mergeCell ref="C95:E95"/>
    <mergeCell ref="C96:E96"/>
    <mergeCell ref="C97:E97"/>
    <mergeCell ref="B98:E98"/>
    <mergeCell ref="C87:E87"/>
    <mergeCell ref="C88:E88"/>
    <mergeCell ref="C89:E89"/>
    <mergeCell ref="B90:E90"/>
    <mergeCell ref="C91:E91"/>
    <mergeCell ref="C92:E92"/>
    <mergeCell ref="C105:E105"/>
    <mergeCell ref="B106:E106"/>
    <mergeCell ref="C107:E107"/>
    <mergeCell ref="C108:E108"/>
    <mergeCell ref="C109:E109"/>
    <mergeCell ref="B110:E110"/>
    <mergeCell ref="C99:E99"/>
    <mergeCell ref="C100:E100"/>
    <mergeCell ref="C101:E101"/>
    <mergeCell ref="B102:E102"/>
    <mergeCell ref="C103:E103"/>
    <mergeCell ref="C104:E104"/>
    <mergeCell ref="C117:E117"/>
    <mergeCell ref="B118:E118"/>
    <mergeCell ref="C119:E119"/>
    <mergeCell ref="C120:E120"/>
    <mergeCell ref="C121:E121"/>
    <mergeCell ref="B122:E122"/>
    <mergeCell ref="C111:E111"/>
    <mergeCell ref="C112:E112"/>
    <mergeCell ref="C113:E113"/>
    <mergeCell ref="B114:E114"/>
    <mergeCell ref="C115:E115"/>
    <mergeCell ref="C116:E116"/>
    <mergeCell ref="C129:E129"/>
    <mergeCell ref="B130:E130"/>
    <mergeCell ref="C131:E131"/>
    <mergeCell ref="C132:E132"/>
    <mergeCell ref="C133:E133"/>
    <mergeCell ref="B134:E134"/>
    <mergeCell ref="C123:E123"/>
    <mergeCell ref="C124:E124"/>
    <mergeCell ref="C125:E125"/>
    <mergeCell ref="B126:E126"/>
    <mergeCell ref="C127:E127"/>
    <mergeCell ref="C128:E128"/>
    <mergeCell ref="B141:E141"/>
    <mergeCell ref="C142:E142"/>
    <mergeCell ref="C143:E143"/>
    <mergeCell ref="B144:E144"/>
    <mergeCell ref="C145:E145"/>
    <mergeCell ref="C146:E146"/>
    <mergeCell ref="C135:E135"/>
    <mergeCell ref="C136:E136"/>
    <mergeCell ref="C137:E137"/>
    <mergeCell ref="B138:E138"/>
    <mergeCell ref="C139:E139"/>
    <mergeCell ref="C140:E140"/>
    <mergeCell ref="B153:E153"/>
    <mergeCell ref="C154:E154"/>
    <mergeCell ref="C155:E155"/>
    <mergeCell ref="B156:E156"/>
    <mergeCell ref="B157:E157"/>
    <mergeCell ref="B158:E158"/>
    <mergeCell ref="B147:E147"/>
    <mergeCell ref="C148:E148"/>
    <mergeCell ref="C149:E149"/>
    <mergeCell ref="B150:E150"/>
    <mergeCell ref="C151:E151"/>
    <mergeCell ref="C152:E152"/>
    <mergeCell ref="B165:E165"/>
    <mergeCell ref="C166:E166"/>
    <mergeCell ref="C167:E167"/>
    <mergeCell ref="B168:E168"/>
    <mergeCell ref="B169:E169"/>
    <mergeCell ref="C170:E170"/>
    <mergeCell ref="C159:E159"/>
    <mergeCell ref="C160:E160"/>
    <mergeCell ref="B161:E161"/>
    <mergeCell ref="C162:E162"/>
    <mergeCell ref="C163:E163"/>
    <mergeCell ref="B164:E164"/>
    <mergeCell ref="B177:E177"/>
    <mergeCell ref="C178:E178"/>
    <mergeCell ref="C179:E179"/>
    <mergeCell ref="C180:E180"/>
    <mergeCell ref="B181:E181"/>
    <mergeCell ref="C182:E182"/>
    <mergeCell ref="C171:E171"/>
    <mergeCell ref="C172:E172"/>
    <mergeCell ref="B173:E173"/>
    <mergeCell ref="C174:E174"/>
    <mergeCell ref="C175:E175"/>
    <mergeCell ref="C176:E176"/>
    <mergeCell ref="C189:E189"/>
    <mergeCell ref="C190:E190"/>
    <mergeCell ref="C191:E191"/>
    <mergeCell ref="B192:E192"/>
    <mergeCell ref="C193:E193"/>
    <mergeCell ref="C194:E194"/>
    <mergeCell ref="C183:E183"/>
    <mergeCell ref="C184:E184"/>
    <mergeCell ref="B185:E185"/>
    <mergeCell ref="C186:E186"/>
    <mergeCell ref="C187:E187"/>
    <mergeCell ref="B188:E188"/>
    <mergeCell ref="C201:E201"/>
    <mergeCell ref="B202:E202"/>
    <mergeCell ref="C203:E203"/>
    <mergeCell ref="C204:E204"/>
    <mergeCell ref="B205:E205"/>
    <mergeCell ref="C206:E206"/>
    <mergeCell ref="C195:E195"/>
    <mergeCell ref="B196:E196"/>
    <mergeCell ref="C197:E197"/>
    <mergeCell ref="C198:E198"/>
    <mergeCell ref="B199:E199"/>
    <mergeCell ref="C200:E200"/>
    <mergeCell ref="C213:E213"/>
    <mergeCell ref="C214:E214"/>
    <mergeCell ref="C215:E215"/>
    <mergeCell ref="B216:E216"/>
    <mergeCell ref="C217:E217"/>
    <mergeCell ref="C218:E218"/>
    <mergeCell ref="C207:E207"/>
    <mergeCell ref="B208:E208"/>
    <mergeCell ref="C209:E209"/>
    <mergeCell ref="C210:E210"/>
    <mergeCell ref="C211:E211"/>
    <mergeCell ref="B212:E212"/>
    <mergeCell ref="C225:E225"/>
    <mergeCell ref="C226:E226"/>
    <mergeCell ref="B227:E227"/>
    <mergeCell ref="B228:E228"/>
    <mergeCell ref="C229:E229"/>
    <mergeCell ref="C230:E230"/>
    <mergeCell ref="C219:E219"/>
    <mergeCell ref="B220:E220"/>
    <mergeCell ref="C221:E221"/>
    <mergeCell ref="C222:E222"/>
    <mergeCell ref="C223:E223"/>
    <mergeCell ref="B224:E224"/>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61:E261"/>
    <mergeCell ref="B262:E262"/>
    <mergeCell ref="B263:E263"/>
    <mergeCell ref="B264:E264"/>
    <mergeCell ref="B265:E265"/>
    <mergeCell ref="B266:E266"/>
    <mergeCell ref="B255:E255"/>
    <mergeCell ref="B256:E256"/>
    <mergeCell ref="B257:E257"/>
    <mergeCell ref="B258:E258"/>
    <mergeCell ref="B259:E259"/>
    <mergeCell ref="B260:E260"/>
    <mergeCell ref="B273:E273"/>
    <mergeCell ref="B274:E274"/>
    <mergeCell ref="B275:E275"/>
    <mergeCell ref="B276:E276"/>
    <mergeCell ref="B277:E277"/>
    <mergeCell ref="B278:E278"/>
    <mergeCell ref="B267:E267"/>
    <mergeCell ref="B268:E268"/>
    <mergeCell ref="B269:E269"/>
    <mergeCell ref="B270:E270"/>
    <mergeCell ref="B271:E271"/>
    <mergeCell ref="B272:E272"/>
    <mergeCell ref="B285:E285"/>
    <mergeCell ref="B286:E286"/>
    <mergeCell ref="B287:E287"/>
    <mergeCell ref="B288:E288"/>
    <mergeCell ref="B290:E290"/>
    <mergeCell ref="B279:E279"/>
    <mergeCell ref="B280:E280"/>
    <mergeCell ref="B281:E281"/>
    <mergeCell ref="B282:E282"/>
    <mergeCell ref="B283:E283"/>
    <mergeCell ref="B284:E284"/>
  </mergeCells>
  <printOptions horizontalCentered="1"/>
  <pageMargins left="0" right="0" top="0.35433070866141736" bottom="0.15748031496062992" header="0.15748031496062992" footer="0.15748031496062992"/>
  <pageSetup paperSize="9" scale="52" fitToHeight="2"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S47"/>
  <sheetViews>
    <sheetView zoomScaleNormal="100" workbookViewId="0"/>
  </sheetViews>
  <sheetFormatPr defaultColWidth="9.140625" defaultRowHeight="12.75"/>
  <cols>
    <col min="1" max="1" width="9.140625" style="676"/>
    <col min="2" max="2" width="9.85546875" style="676" customWidth="1"/>
    <col min="3" max="3" width="27.7109375" style="676" customWidth="1"/>
    <col min="4" max="4" width="11" style="676" customWidth="1"/>
    <col min="5" max="5" width="11.28515625" style="676" bestFit="1" customWidth="1"/>
    <col min="6" max="6" width="13.140625" style="676" customWidth="1"/>
    <col min="7" max="7" width="10.28515625" style="676" customWidth="1"/>
    <col min="8" max="8" width="11.28515625" style="676" bestFit="1" customWidth="1"/>
    <col min="9" max="9" width="13.42578125" style="676" customWidth="1"/>
    <col min="10" max="10" width="10.140625" style="676" bestFit="1" customWidth="1"/>
    <col min="11" max="11" width="11.28515625" style="676" bestFit="1" customWidth="1"/>
    <col min="12" max="12" width="12.85546875" style="676" bestFit="1" customWidth="1"/>
    <col min="13" max="13" width="12.28515625" style="676" customWidth="1"/>
    <col min="14" max="14" width="10.28515625" style="676" bestFit="1" customWidth="1"/>
    <col min="15" max="15" width="13.140625" style="676" customWidth="1"/>
    <col min="16" max="16" width="10.140625" style="676" customWidth="1"/>
    <col min="17" max="16384" width="9.140625" style="676"/>
  </cols>
  <sheetData>
    <row r="1" spans="1:19">
      <c r="B1" s="902"/>
      <c r="C1" s="902"/>
      <c r="D1" s="902"/>
      <c r="E1" s="902"/>
      <c r="F1" s="902"/>
      <c r="G1" s="902"/>
      <c r="H1" s="902"/>
      <c r="I1" s="902"/>
      <c r="J1" s="902"/>
      <c r="K1" s="902"/>
      <c r="L1" s="902"/>
      <c r="M1" s="902"/>
      <c r="N1" s="902"/>
      <c r="O1" s="902"/>
      <c r="P1" s="902"/>
    </row>
    <row r="2" spans="1:19">
      <c r="A2" s="750"/>
      <c r="B2" s="903"/>
      <c r="C2" s="904"/>
      <c r="D2" s="904"/>
      <c r="E2" s="904"/>
      <c r="F2" s="904"/>
      <c r="G2" s="904"/>
      <c r="H2" s="904"/>
      <c r="I2" s="904"/>
      <c r="J2" s="904"/>
      <c r="K2" s="904"/>
      <c r="L2" s="904"/>
      <c r="M2" s="904"/>
      <c r="N2" s="2313" t="s">
        <v>859</v>
      </c>
      <c r="O2" s="2313"/>
      <c r="P2" s="2313"/>
    </row>
    <row r="3" spans="1:19" ht="14.25">
      <c r="B3" s="2218" t="s">
        <v>485</v>
      </c>
      <c r="C3" s="2218"/>
      <c r="D3" s="2218"/>
      <c r="E3" s="2218"/>
      <c r="F3" s="2218"/>
      <c r="G3" s="2218"/>
      <c r="H3" s="2218"/>
      <c r="I3" s="2218"/>
      <c r="J3" s="2218"/>
      <c r="K3" s="2218"/>
      <c r="L3" s="2218"/>
      <c r="M3" s="2218"/>
      <c r="N3" s="2218"/>
      <c r="O3" s="2218"/>
      <c r="P3" s="2218"/>
    </row>
    <row r="4" spans="1:19" ht="14.25">
      <c r="B4" s="522"/>
      <c r="C4" s="522"/>
      <c r="D4" s="522"/>
      <c r="E4" s="522"/>
      <c r="F4" s="522"/>
      <c r="G4" s="522"/>
      <c r="H4" s="522"/>
      <c r="I4" s="522"/>
      <c r="J4" s="522"/>
      <c r="K4" s="522"/>
      <c r="L4" s="522"/>
      <c r="M4" s="522"/>
      <c r="N4" s="522"/>
      <c r="O4" s="522"/>
      <c r="P4" s="522"/>
    </row>
    <row r="5" spans="1:19" ht="12.95" customHeight="1" thickBot="1">
      <c r="B5" s="904"/>
      <c r="C5" s="904"/>
      <c r="D5" s="904"/>
      <c r="E5" s="904"/>
      <c r="F5" s="904"/>
      <c r="G5" s="904"/>
      <c r="H5" s="904"/>
      <c r="I5" s="904"/>
      <c r="J5" s="904"/>
      <c r="K5" s="904"/>
      <c r="L5" s="904"/>
      <c r="M5" s="904"/>
      <c r="N5" s="2314" t="s">
        <v>2</v>
      </c>
      <c r="O5" s="2314"/>
      <c r="P5" s="2314"/>
    </row>
    <row r="6" spans="1:19" ht="15" customHeight="1">
      <c r="B6" s="2315" t="s">
        <v>404</v>
      </c>
      <c r="C6" s="2315" t="s">
        <v>405</v>
      </c>
      <c r="D6" s="2315" t="s">
        <v>9</v>
      </c>
      <c r="E6" s="2317" t="s">
        <v>9</v>
      </c>
      <c r="F6" s="2318"/>
      <c r="G6" s="2319"/>
      <c r="H6" s="2317" t="s">
        <v>406</v>
      </c>
      <c r="I6" s="2318"/>
      <c r="J6" s="2319"/>
      <c r="K6" s="2320" t="s">
        <v>407</v>
      </c>
      <c r="L6" s="2321"/>
      <c r="M6" s="2322"/>
      <c r="N6" s="2317" t="s">
        <v>408</v>
      </c>
      <c r="O6" s="2318"/>
      <c r="P6" s="2319"/>
    </row>
    <row r="7" spans="1:19" ht="32.25" customHeight="1" thickBot="1">
      <c r="B7" s="2316"/>
      <c r="C7" s="2316"/>
      <c r="D7" s="2316"/>
      <c r="E7" s="905" t="s">
        <v>409</v>
      </c>
      <c r="F7" s="906" t="s">
        <v>410</v>
      </c>
      <c r="G7" s="907" t="s">
        <v>411</v>
      </c>
      <c r="H7" s="905" t="s">
        <v>409</v>
      </c>
      <c r="I7" s="906" t="s">
        <v>410</v>
      </c>
      <c r="J7" s="907" t="s">
        <v>411</v>
      </c>
      <c r="K7" s="908" t="s">
        <v>409</v>
      </c>
      <c r="L7" s="906" t="s">
        <v>410</v>
      </c>
      <c r="M7" s="909" t="s">
        <v>411</v>
      </c>
      <c r="N7" s="905" t="s">
        <v>409</v>
      </c>
      <c r="O7" s="906" t="s">
        <v>410</v>
      </c>
      <c r="P7" s="907" t="s">
        <v>411</v>
      </c>
    </row>
    <row r="8" spans="1:19" ht="21" customHeight="1">
      <c r="A8" s="910"/>
      <c r="B8" s="2323" t="s">
        <v>412</v>
      </c>
      <c r="C8" s="911" t="s">
        <v>486</v>
      </c>
      <c r="D8" s="912">
        <v>74802.581000000006</v>
      </c>
      <c r="E8" s="913">
        <v>42850.034</v>
      </c>
      <c r="F8" s="914">
        <v>1.4810000000000001</v>
      </c>
      <c r="G8" s="913">
        <v>31951.065999999999</v>
      </c>
      <c r="H8" s="915">
        <v>21286.694</v>
      </c>
      <c r="I8" s="916">
        <v>1.4810000000000001</v>
      </c>
      <c r="J8" s="917">
        <v>11469.431</v>
      </c>
      <c r="K8" s="918">
        <v>18629.797999999999</v>
      </c>
      <c r="L8" s="916">
        <v>0</v>
      </c>
      <c r="M8" s="913">
        <v>18478.481</v>
      </c>
      <c r="N8" s="915">
        <v>2933.5419999999999</v>
      </c>
      <c r="O8" s="916">
        <v>0</v>
      </c>
      <c r="P8" s="917">
        <v>2003.154</v>
      </c>
    </row>
    <row r="9" spans="1:19" ht="30" customHeight="1">
      <c r="A9" s="910"/>
      <c r="B9" s="2324"/>
      <c r="C9" s="919" t="s">
        <v>487</v>
      </c>
      <c r="D9" s="920">
        <v>119719.527</v>
      </c>
      <c r="E9" s="921">
        <v>49644.707999999999</v>
      </c>
      <c r="F9" s="922">
        <v>4724.4889999999996</v>
      </c>
      <c r="G9" s="921">
        <v>65350.33</v>
      </c>
      <c r="H9" s="923">
        <v>10880.581</v>
      </c>
      <c r="I9" s="924">
        <v>4499.7780000000002</v>
      </c>
      <c r="J9" s="925">
        <v>8657.4529999999995</v>
      </c>
      <c r="K9" s="923">
        <v>37509.584000000003</v>
      </c>
      <c r="L9" s="924">
        <v>4.7869999999999999</v>
      </c>
      <c r="M9" s="921">
        <v>55882.745000000003</v>
      </c>
      <c r="N9" s="923">
        <v>1254.5429999999999</v>
      </c>
      <c r="O9" s="924">
        <v>219.92400000000001</v>
      </c>
      <c r="P9" s="925">
        <v>810.13199999999995</v>
      </c>
    </row>
    <row r="10" spans="1:19" ht="27.75" customHeight="1">
      <c r="A10" s="910"/>
      <c r="B10" s="2324"/>
      <c r="C10" s="919" t="s">
        <v>488</v>
      </c>
      <c r="D10" s="920">
        <v>42866.423999999999</v>
      </c>
      <c r="E10" s="921">
        <v>23475.030999999999</v>
      </c>
      <c r="F10" s="922">
        <v>137.99600000000001</v>
      </c>
      <c r="G10" s="921">
        <v>19253.397000000001</v>
      </c>
      <c r="H10" s="923">
        <v>2285.2379999999998</v>
      </c>
      <c r="I10" s="924">
        <v>130.976</v>
      </c>
      <c r="J10" s="925">
        <v>906.93499999999995</v>
      </c>
      <c r="K10" s="923">
        <v>20690.996999999999</v>
      </c>
      <c r="L10" s="924">
        <v>0</v>
      </c>
      <c r="M10" s="921">
        <v>17683.011999999999</v>
      </c>
      <c r="N10" s="923">
        <v>498.79599999999999</v>
      </c>
      <c r="O10" s="922">
        <v>7.02</v>
      </c>
      <c r="P10" s="926">
        <v>663.45</v>
      </c>
    </row>
    <row r="11" spans="1:19" ht="16.5" customHeight="1" thickBot="1">
      <c r="A11" s="910"/>
      <c r="B11" s="2325"/>
      <c r="C11" s="927" t="s">
        <v>489</v>
      </c>
      <c r="D11" s="928">
        <v>237388.53200000001</v>
      </c>
      <c r="E11" s="929">
        <v>115969.773</v>
      </c>
      <c r="F11" s="930">
        <v>4863.9660000000003</v>
      </c>
      <c r="G11" s="929">
        <v>116554.79300000001</v>
      </c>
      <c r="H11" s="931">
        <v>34452.512999999999</v>
      </c>
      <c r="I11" s="932">
        <v>4632.2349999999997</v>
      </c>
      <c r="J11" s="933">
        <v>21033.819</v>
      </c>
      <c r="K11" s="931">
        <v>76830.379000000001</v>
      </c>
      <c r="L11" s="932">
        <v>4.7869999999999999</v>
      </c>
      <c r="M11" s="929">
        <v>92044.237999999998</v>
      </c>
      <c r="N11" s="931">
        <v>4686.8810000000003</v>
      </c>
      <c r="O11" s="932">
        <v>226.94399999999999</v>
      </c>
      <c r="P11" s="934">
        <v>3476.7359999999999</v>
      </c>
    </row>
    <row r="12" spans="1:19" ht="20.25" customHeight="1">
      <c r="B12" s="2326" t="s">
        <v>394</v>
      </c>
      <c r="C12" s="911" t="s">
        <v>486</v>
      </c>
      <c r="D12" s="935">
        <v>78702.036999999997</v>
      </c>
      <c r="E12" s="936">
        <v>47916.413</v>
      </c>
      <c r="F12" s="937">
        <v>2.5430000000000001</v>
      </c>
      <c r="G12" s="936">
        <v>30783.080999999998</v>
      </c>
      <c r="H12" s="938">
        <v>24387.204000000002</v>
      </c>
      <c r="I12" s="939">
        <v>2.5430000000000001</v>
      </c>
      <c r="J12" s="940">
        <v>10508.429</v>
      </c>
      <c r="K12" s="941">
        <v>20934.38</v>
      </c>
      <c r="L12" s="939">
        <v>0</v>
      </c>
      <c r="M12" s="936">
        <v>18246.580999999998</v>
      </c>
      <c r="N12" s="938">
        <v>2594.8290000000002</v>
      </c>
      <c r="O12" s="939">
        <v>0</v>
      </c>
      <c r="P12" s="942">
        <v>2028.0709999999999</v>
      </c>
      <c r="S12" s="750"/>
    </row>
    <row r="13" spans="1:19" ht="29.25" customHeight="1">
      <c r="B13" s="2327"/>
      <c r="C13" s="919" t="s">
        <v>487</v>
      </c>
      <c r="D13" s="943">
        <v>115388.64</v>
      </c>
      <c r="E13" s="944">
        <v>48368.222999999998</v>
      </c>
      <c r="F13" s="945">
        <v>2350.58</v>
      </c>
      <c r="G13" s="946">
        <v>64669.837</v>
      </c>
      <c r="H13" s="947">
        <v>9818.5400000000009</v>
      </c>
      <c r="I13" s="947">
        <v>2192.9899999999998</v>
      </c>
      <c r="J13" s="543">
        <v>8243.58</v>
      </c>
      <c r="K13" s="948">
        <v>36716.792999999998</v>
      </c>
      <c r="L13" s="947">
        <v>9.0869999999999997</v>
      </c>
      <c r="M13" s="944">
        <v>55519.063999999998</v>
      </c>
      <c r="N13" s="948">
        <v>1832.89</v>
      </c>
      <c r="O13" s="947">
        <v>148.50299999999999</v>
      </c>
      <c r="P13" s="946">
        <v>907.19299999999998</v>
      </c>
    </row>
    <row r="14" spans="1:19" ht="29.25" customHeight="1">
      <c r="B14" s="2327"/>
      <c r="C14" s="919" t="s">
        <v>488</v>
      </c>
      <c r="D14" s="943">
        <v>51282.144</v>
      </c>
      <c r="E14" s="944">
        <v>30583.924999999999</v>
      </c>
      <c r="F14" s="945">
        <v>129.15299999999999</v>
      </c>
      <c r="G14" s="944">
        <v>20569.065999999999</v>
      </c>
      <c r="H14" s="948">
        <v>2793.5569999999998</v>
      </c>
      <c r="I14" s="947">
        <v>111.29</v>
      </c>
      <c r="J14" s="949">
        <v>875.15599999999995</v>
      </c>
      <c r="K14" s="948">
        <v>27148.235000000001</v>
      </c>
      <c r="L14" s="947">
        <v>10.845000000000001</v>
      </c>
      <c r="M14" s="950">
        <v>19146.960999999999</v>
      </c>
      <c r="N14" s="948">
        <v>642.13300000000004</v>
      </c>
      <c r="O14" s="947">
        <v>7.0179999999999998</v>
      </c>
      <c r="P14" s="950">
        <v>546.94899999999996</v>
      </c>
    </row>
    <row r="15" spans="1:19" ht="15" customHeight="1" thickBot="1">
      <c r="B15" s="2328"/>
      <c r="C15" s="927" t="s">
        <v>489</v>
      </c>
      <c r="D15" s="951">
        <v>245372.821</v>
      </c>
      <c r="E15" s="952">
        <v>126868.561</v>
      </c>
      <c r="F15" s="953">
        <v>2482.2759999999998</v>
      </c>
      <c r="G15" s="954">
        <v>116021.984</v>
      </c>
      <c r="H15" s="952">
        <v>36999.300999999999</v>
      </c>
      <c r="I15" s="955">
        <v>2306.8229999999999</v>
      </c>
      <c r="J15" s="956">
        <v>19627.165000000001</v>
      </c>
      <c r="K15" s="952">
        <v>84799.407999999996</v>
      </c>
      <c r="L15" s="955">
        <v>19.931999999999999</v>
      </c>
      <c r="M15" s="956">
        <v>92912.606</v>
      </c>
      <c r="N15" s="952">
        <v>5069.8519999999999</v>
      </c>
      <c r="O15" s="955">
        <v>155.52099999999999</v>
      </c>
      <c r="P15" s="956">
        <v>3482.2130000000002</v>
      </c>
    </row>
    <row r="16" spans="1:19" ht="16.5" customHeight="1">
      <c r="B16" s="2326" t="s">
        <v>4</v>
      </c>
      <c r="C16" s="957" t="s">
        <v>486</v>
      </c>
      <c r="D16" s="958">
        <v>82277.729000000007</v>
      </c>
      <c r="E16" s="959">
        <v>47093.207000000002</v>
      </c>
      <c r="F16" s="960">
        <v>1.7090000000000001</v>
      </c>
      <c r="G16" s="958">
        <v>35182.813000000002</v>
      </c>
      <c r="H16" s="959">
        <v>23791.166000000001</v>
      </c>
      <c r="I16" s="960">
        <v>1.7090000000000001</v>
      </c>
      <c r="J16" s="961">
        <v>14414.605</v>
      </c>
      <c r="K16" s="958">
        <v>20965.557000000001</v>
      </c>
      <c r="L16" s="960">
        <v>0</v>
      </c>
      <c r="M16" s="958">
        <v>18544.393</v>
      </c>
      <c r="N16" s="959">
        <v>2336.4839999999999</v>
      </c>
      <c r="O16" s="960">
        <v>0</v>
      </c>
      <c r="P16" s="961">
        <v>2223.8150000000001</v>
      </c>
    </row>
    <row r="17" spans="2:19" ht="29.25" customHeight="1">
      <c r="B17" s="2327"/>
      <c r="C17" s="919" t="s">
        <v>487</v>
      </c>
      <c r="D17" s="944">
        <v>111056.51</v>
      </c>
      <c r="E17" s="948">
        <v>48350.822999999997</v>
      </c>
      <c r="F17" s="542">
        <v>2027.008</v>
      </c>
      <c r="G17" s="944">
        <v>60678.678999999996</v>
      </c>
      <c r="H17" s="948">
        <v>10071.816000000001</v>
      </c>
      <c r="I17" s="945">
        <v>1870.318</v>
      </c>
      <c r="J17" s="946">
        <v>4248.2560000000003</v>
      </c>
      <c r="K17" s="944">
        <v>36678.472999999998</v>
      </c>
      <c r="L17" s="945">
        <v>9.8879999999999999</v>
      </c>
      <c r="M17" s="944">
        <v>55602.538</v>
      </c>
      <c r="N17" s="948">
        <v>1600.5340000000001</v>
      </c>
      <c r="O17" s="945">
        <v>146.80199999999999</v>
      </c>
      <c r="P17" s="950">
        <v>827.88499999999999</v>
      </c>
      <c r="R17" s="750"/>
    </row>
    <row r="18" spans="2:19" ht="29.25" customHeight="1">
      <c r="B18" s="2327"/>
      <c r="C18" s="919" t="s">
        <v>488</v>
      </c>
      <c r="D18" s="962">
        <v>54993.497000000003</v>
      </c>
      <c r="E18" s="941">
        <v>33174.35</v>
      </c>
      <c r="F18" s="963">
        <v>130.75</v>
      </c>
      <c r="G18" s="964">
        <v>21688.397000000001</v>
      </c>
      <c r="H18" s="941">
        <v>3129.23</v>
      </c>
      <c r="I18" s="963">
        <v>112.874</v>
      </c>
      <c r="J18" s="942">
        <v>935.08299999999997</v>
      </c>
      <c r="K18" s="964">
        <v>29301.41</v>
      </c>
      <c r="L18" s="963">
        <v>10.845000000000001</v>
      </c>
      <c r="M18" s="964">
        <v>20287.11</v>
      </c>
      <c r="N18" s="941">
        <v>743.71</v>
      </c>
      <c r="O18" s="945">
        <v>7.0309999999999997</v>
      </c>
      <c r="P18" s="950">
        <v>466.20400000000001</v>
      </c>
      <c r="R18" s="750"/>
      <c r="S18" s="750"/>
    </row>
    <row r="19" spans="2:19" ht="17.25" customHeight="1" thickBot="1">
      <c r="B19" s="2328"/>
      <c r="C19" s="927" t="s">
        <v>489</v>
      </c>
      <c r="D19" s="965">
        <v>248327.736</v>
      </c>
      <c r="E19" s="966">
        <v>128618.38</v>
      </c>
      <c r="F19" s="967">
        <v>2159.4670000000001</v>
      </c>
      <c r="G19" s="968">
        <v>117549.889</v>
      </c>
      <c r="H19" s="969">
        <v>36992.212</v>
      </c>
      <c r="I19" s="970">
        <v>1984.9010000000001</v>
      </c>
      <c r="J19" s="971">
        <v>19597.944</v>
      </c>
      <c r="K19" s="972">
        <v>86945.44</v>
      </c>
      <c r="L19" s="953">
        <v>20.733000000000001</v>
      </c>
      <c r="M19" s="955">
        <v>94434.040999999997</v>
      </c>
      <c r="N19" s="952">
        <v>4680.7280000000001</v>
      </c>
      <c r="O19" s="953">
        <v>153.833</v>
      </c>
      <c r="P19" s="973">
        <v>3517.904</v>
      </c>
      <c r="R19" s="750"/>
    </row>
    <row r="20" spans="2:19" ht="36.75" customHeight="1">
      <c r="B20" s="2329" t="s">
        <v>857</v>
      </c>
      <c r="C20" s="974" t="s">
        <v>490</v>
      </c>
      <c r="D20" s="975">
        <v>2954.9150000000081</v>
      </c>
      <c r="E20" s="580">
        <v>1749.8190000000031</v>
      </c>
      <c r="F20" s="581">
        <v>-322.80899999999974</v>
      </c>
      <c r="G20" s="976">
        <v>1527.9049999999988</v>
      </c>
      <c r="H20" s="977">
        <v>-7.0889999999999418</v>
      </c>
      <c r="I20" s="582">
        <v>-321.9219999999998</v>
      </c>
      <c r="J20" s="583">
        <v>-29.221000000001368</v>
      </c>
      <c r="K20" s="977">
        <v>2146.0320000000065</v>
      </c>
      <c r="L20" s="582">
        <v>0.80100000000000193</v>
      </c>
      <c r="M20" s="583">
        <v>1521.4349999999977</v>
      </c>
      <c r="N20" s="580">
        <v>-389.1239999999998</v>
      </c>
      <c r="O20" s="976">
        <v>-1.6879999999999882</v>
      </c>
      <c r="P20" s="583">
        <v>35.690999999999804</v>
      </c>
      <c r="Q20" s="902"/>
      <c r="R20" s="902"/>
      <c r="S20" s="902"/>
    </row>
    <row r="21" spans="2:19" ht="24" customHeight="1">
      <c r="B21" s="2330"/>
      <c r="C21" s="919" t="s">
        <v>423</v>
      </c>
      <c r="D21" s="978">
        <v>1.2042552178181169E-2</v>
      </c>
      <c r="E21" s="979">
        <v>1.3792376820605723E-2</v>
      </c>
      <c r="F21" s="980">
        <v>-0.13004557108073386</v>
      </c>
      <c r="G21" s="981">
        <v>1.3169099056261603E-2</v>
      </c>
      <c r="H21" s="982">
        <v>-1.9159821424734327E-4</v>
      </c>
      <c r="I21" s="983">
        <v>-0.13955210261038659</v>
      </c>
      <c r="J21" s="981">
        <v>-1.4888039102948065E-3</v>
      </c>
      <c r="K21" s="979">
        <v>2.5307157804686641E-2</v>
      </c>
      <c r="L21" s="980">
        <v>4.0186634557495583E-2</v>
      </c>
      <c r="M21" s="981">
        <v>1.637490396082527E-2</v>
      </c>
      <c r="N21" s="979">
        <v>-7.6752536365953056E-2</v>
      </c>
      <c r="O21" s="980">
        <v>-1.0853839674384734E-2</v>
      </c>
      <c r="P21" s="981">
        <v>1.024951661486526E-2</v>
      </c>
      <c r="Q21" s="902"/>
      <c r="R21" s="902"/>
      <c r="S21" s="902"/>
    </row>
    <row r="22" spans="2:19" ht="24.75" customHeight="1" thickBot="1">
      <c r="B22" s="2331"/>
      <c r="C22" s="984" t="s">
        <v>424</v>
      </c>
      <c r="D22" s="985"/>
      <c r="E22" s="986">
        <v>0.59217236367205095</v>
      </c>
      <c r="F22" s="987">
        <v>-0.10924476676994054</v>
      </c>
      <c r="G22" s="988">
        <v>0.5170724030978876</v>
      </c>
      <c r="H22" s="989">
        <v>-2.3990537798887351E-3</v>
      </c>
      <c r="I22" s="987">
        <v>-0.10894458893064569</v>
      </c>
      <c r="J22" s="988">
        <v>-9.8889477362297355E-3</v>
      </c>
      <c r="K22" s="989">
        <v>0.72625845413489076</v>
      </c>
      <c r="L22" s="987">
        <v>2.7107378723245835E-4</v>
      </c>
      <c r="M22" s="990">
        <v>0.51488283080900588</v>
      </c>
      <c r="N22" s="989">
        <v>-0.13168703668294984</v>
      </c>
      <c r="O22" s="987">
        <v>-5.7125162652732259E-4</v>
      </c>
      <c r="P22" s="990">
        <v>1.2078520025110605E-2</v>
      </c>
      <c r="S22" s="750"/>
    </row>
    <row r="23" spans="2:19" ht="34.5" customHeight="1">
      <c r="B23" s="2329" t="s">
        <v>858</v>
      </c>
      <c r="C23" s="974" t="s">
        <v>490</v>
      </c>
      <c r="D23" s="991">
        <v>10939.203999999998</v>
      </c>
      <c r="E23" s="992">
        <v>12648.607000000004</v>
      </c>
      <c r="F23" s="993">
        <v>-2704.4990000000003</v>
      </c>
      <c r="G23" s="994">
        <v>995.09599999999045</v>
      </c>
      <c r="H23" s="992">
        <v>2539.6990000000005</v>
      </c>
      <c r="I23" s="993">
        <v>-2647.3339999999998</v>
      </c>
      <c r="J23" s="995">
        <v>-1435.875</v>
      </c>
      <c r="K23" s="996">
        <v>10115.061000000002</v>
      </c>
      <c r="L23" s="997">
        <v>15.946000000000002</v>
      </c>
      <c r="M23" s="994">
        <v>2389.8029999999999</v>
      </c>
      <c r="N23" s="992">
        <v>-6.1530000000002474</v>
      </c>
      <c r="O23" s="993">
        <v>-73.11099999999999</v>
      </c>
      <c r="P23" s="995">
        <v>41.16800000000012</v>
      </c>
    </row>
    <row r="24" spans="2:19" ht="21" customHeight="1">
      <c r="B24" s="2330"/>
      <c r="C24" s="919" t="s">
        <v>423</v>
      </c>
      <c r="D24" s="978">
        <v>4.6081434127576128E-2</v>
      </c>
      <c r="E24" s="998">
        <v>0.10906813622891202</v>
      </c>
      <c r="F24" s="999">
        <v>-0.55602752979770009</v>
      </c>
      <c r="G24" s="1000">
        <v>8.5375811186073694E-3</v>
      </c>
      <c r="H24" s="1001">
        <v>7.3715928936736799E-2</v>
      </c>
      <c r="I24" s="999">
        <v>-0.57150252523889655</v>
      </c>
      <c r="J24" s="1000">
        <v>-6.8265063990519265E-2</v>
      </c>
      <c r="K24" s="1001">
        <v>0.13165444621846784</v>
      </c>
      <c r="L24" s="999">
        <v>0</v>
      </c>
      <c r="M24" s="1000">
        <v>2.5963635007766592E-2</v>
      </c>
      <c r="N24" s="1001">
        <v>-1.3128133613804676E-3</v>
      </c>
      <c r="O24" s="999">
        <v>-0.322154364072194</v>
      </c>
      <c r="P24" s="1000">
        <v>1.1840991090494107E-2</v>
      </c>
    </row>
    <row r="25" spans="2:19" ht="23.1" customHeight="1" thickBot="1">
      <c r="B25" s="2331"/>
      <c r="C25" s="984" t="s">
        <v>424</v>
      </c>
      <c r="D25" s="985"/>
      <c r="E25" s="986">
        <v>1.1562639292584731</v>
      </c>
      <c r="F25" s="987">
        <v>-0.24722996298450972</v>
      </c>
      <c r="G25" s="988">
        <v>9.0966033726036247E-2</v>
      </c>
      <c r="H25" s="989">
        <v>0.23216488146669548</v>
      </c>
      <c r="I25" s="987">
        <v>-0.24200426283301787</v>
      </c>
      <c r="J25" s="988">
        <v>-0.13125955051208482</v>
      </c>
      <c r="K25" s="989">
        <v>0.92466152016179637</v>
      </c>
      <c r="L25" s="987">
        <v>1.457692899775889E-3</v>
      </c>
      <c r="M25" s="990">
        <v>0.21846223911721552</v>
      </c>
      <c r="N25" s="989">
        <v>-5.6247237001890165E-4</v>
      </c>
      <c r="O25" s="987">
        <v>-6.6833930512677159E-3</v>
      </c>
      <c r="P25" s="990">
        <v>3.7633451209064324E-3</v>
      </c>
    </row>
    <row r="26" spans="2:19">
      <c r="D26" s="749"/>
      <c r="E26" s="1002"/>
      <c r="F26" s="1003"/>
      <c r="G26" s="1003"/>
      <c r="H26" s="1004"/>
      <c r="I26" s="1005"/>
      <c r="J26" s="1006"/>
      <c r="K26" s="1003"/>
      <c r="L26" s="902"/>
      <c r="M26" s="1006"/>
      <c r="N26" s="902"/>
      <c r="P26" s="749"/>
    </row>
    <row r="27" spans="2:19">
      <c r="C27" s="1013"/>
      <c r="D27" s="1004"/>
      <c r="E27" s="1004"/>
      <c r="F27" s="1007"/>
      <c r="G27" s="1008"/>
      <c r="H27" s="1004"/>
      <c r="I27" s="1004"/>
      <c r="J27" s="1003"/>
      <c r="K27" s="1009"/>
      <c r="L27" s="1004"/>
      <c r="M27" s="1003"/>
      <c r="N27" s="1004"/>
      <c r="O27" s="1004"/>
      <c r="P27" s="749"/>
    </row>
    <row r="28" spans="2:19">
      <c r="C28" s="1013"/>
      <c r="D28" s="1007"/>
      <c r="E28" s="1730"/>
      <c r="F28" s="1730"/>
      <c r="G28" s="1730"/>
      <c r="H28" s="1004"/>
      <c r="I28" s="1004"/>
      <c r="J28" s="1003"/>
      <c r="K28" s="1011"/>
      <c r="L28" s="1004"/>
      <c r="M28" s="1008"/>
      <c r="N28" s="1004"/>
      <c r="O28" s="1004"/>
      <c r="P28" s="749"/>
    </row>
    <row r="29" spans="2:19">
      <c r="B29" s="749"/>
      <c r="C29" s="902"/>
      <c r="D29" s="1004"/>
      <c r="E29" s="1004"/>
      <c r="F29" s="1731"/>
      <c r="G29" s="1730"/>
      <c r="H29" s="1007"/>
      <c r="I29" s="1004"/>
      <c r="J29" s="1003"/>
      <c r="K29" s="1011"/>
      <c r="L29" s="1004"/>
      <c r="M29" s="1008"/>
      <c r="N29" s="1004"/>
      <c r="O29" s="1003"/>
      <c r="P29" s="749"/>
    </row>
    <row r="30" spans="2:19">
      <c r="B30" s="749"/>
      <c r="C30" s="902"/>
      <c r="D30" s="1007"/>
      <c r="E30" s="1003"/>
      <c r="F30" s="1003"/>
      <c r="G30" s="1003"/>
      <c r="H30" s="1004"/>
      <c r="I30" s="1004"/>
      <c r="J30" s="1003"/>
      <c r="K30" s="1004"/>
      <c r="L30" s="1004"/>
      <c r="M30" s="1003"/>
      <c r="N30" s="1004"/>
      <c r="O30" s="1004"/>
      <c r="P30" s="1002"/>
    </row>
    <row r="31" spans="2:19">
      <c r="B31" s="749"/>
      <c r="C31" s="902"/>
      <c r="D31" s="1004"/>
      <c r="E31" s="1003"/>
      <c r="F31" s="1004"/>
      <c r="G31" s="1008"/>
      <c r="H31" s="1007"/>
      <c r="I31" s="1004"/>
      <c r="J31" s="1008"/>
      <c r="K31" s="1007"/>
      <c r="L31" s="1004"/>
      <c r="M31" s="1008"/>
      <c r="N31" s="1007"/>
      <c r="O31" s="1004"/>
      <c r="P31" s="749"/>
    </row>
    <row r="32" spans="2:19">
      <c r="B32" s="749"/>
      <c r="C32" s="902"/>
      <c r="D32" s="1004"/>
      <c r="E32" s="1004"/>
      <c r="F32" s="1004"/>
      <c r="G32" s="1003"/>
      <c r="H32" s="1008"/>
      <c r="I32" s="1004"/>
      <c r="J32" s="1008"/>
      <c r="K32" s="1007"/>
      <c r="L32" s="1004"/>
      <c r="M32" s="1008"/>
      <c r="N32" s="1007"/>
      <c r="O32" s="1004"/>
      <c r="P32" s="749"/>
    </row>
    <row r="33" spans="3:15">
      <c r="C33" s="902"/>
      <c r="D33" s="1011"/>
      <c r="E33" s="1011"/>
      <c r="F33" s="1011"/>
      <c r="G33" s="1012"/>
      <c r="H33" s="1007"/>
      <c r="I33" s="1004"/>
      <c r="J33" s="1013"/>
      <c r="K33" s="1007"/>
      <c r="L33" s="902"/>
      <c r="M33" s="1007"/>
      <c r="N33" s="1007"/>
      <c r="O33" s="902"/>
    </row>
    <row r="34" spans="3:15">
      <c r="C34" s="902"/>
      <c r="D34" s="1011"/>
      <c r="E34" s="1011"/>
      <c r="F34" s="1011"/>
      <c r="G34" s="1012"/>
      <c r="H34" s="1007"/>
      <c r="I34" s="1004"/>
      <c r="J34" s="902"/>
      <c r="K34" s="1004"/>
      <c r="L34" s="1003"/>
      <c r="M34" s="902"/>
      <c r="N34" s="902"/>
      <c r="O34" s="902"/>
    </row>
    <row r="35" spans="3:15">
      <c r="C35" s="902"/>
      <c r="D35" s="1011"/>
      <c r="E35" s="1011"/>
      <c r="F35" s="1011"/>
      <c r="G35" s="1012"/>
      <c r="H35" s="1014"/>
      <c r="I35" s="1003"/>
      <c r="J35" s="1004"/>
      <c r="K35" s="1007"/>
      <c r="L35" s="1004"/>
      <c r="M35" s="902"/>
      <c r="N35" s="902"/>
      <c r="O35" s="902"/>
    </row>
    <row r="36" spans="3:15">
      <c r="C36" s="902"/>
      <c r="D36" s="902"/>
      <c r="E36" s="902"/>
      <c r="F36" s="902"/>
      <c r="G36" s="902"/>
      <c r="H36" s="902"/>
      <c r="I36" s="902"/>
      <c r="J36" s="1004"/>
      <c r="K36" s="1007"/>
      <c r="L36" s="902"/>
      <c r="M36" s="1007"/>
      <c r="N36" s="902"/>
      <c r="O36" s="902"/>
    </row>
    <row r="37" spans="3:15">
      <c r="C37" s="902"/>
      <c r="D37" s="902"/>
      <c r="E37" s="902"/>
      <c r="F37" s="902"/>
      <c r="G37" s="902"/>
      <c r="H37" s="902"/>
      <c r="I37" s="902"/>
      <c r="J37" s="1004"/>
      <c r="K37" s="1007"/>
      <c r="L37" s="902"/>
      <c r="M37" s="902"/>
      <c r="N37" s="902"/>
      <c r="O37" s="902"/>
    </row>
    <row r="38" spans="3:15">
      <c r="C38" s="902"/>
      <c r="D38" s="902"/>
      <c r="E38" s="902"/>
      <c r="F38" s="902"/>
      <c r="G38" s="902"/>
      <c r="H38" s="902"/>
      <c r="I38" s="902"/>
      <c r="J38" s="1004"/>
      <c r="K38" s="1004"/>
      <c r="L38" s="902"/>
      <c r="M38" s="902"/>
      <c r="N38" s="902"/>
      <c r="O38" s="902"/>
    </row>
    <row r="39" spans="3:15">
      <c r="D39" s="750"/>
      <c r="F39" s="902"/>
      <c r="G39" s="902"/>
      <c r="H39" s="902"/>
      <c r="I39" s="1013"/>
      <c r="J39" s="902"/>
      <c r="K39" s="902"/>
      <c r="L39" s="902"/>
      <c r="M39" s="902"/>
      <c r="N39" s="902"/>
    </row>
    <row r="40" spans="3:15">
      <c r="F40" s="902"/>
      <c r="G40" s="1007"/>
      <c r="H40" s="902"/>
      <c r="I40" s="902"/>
      <c r="J40" s="902"/>
      <c r="K40" s="902"/>
      <c r="L40" s="902"/>
      <c r="M40" s="902"/>
      <c r="N40" s="902"/>
    </row>
    <row r="41" spans="3:15">
      <c r="F41" s="902"/>
      <c r="G41" s="1007"/>
      <c r="H41" s="902"/>
      <c r="I41" s="902"/>
      <c r="J41" s="902"/>
      <c r="K41" s="902"/>
      <c r="L41" s="902"/>
      <c r="M41" s="902"/>
      <c r="N41" s="902"/>
    </row>
    <row r="42" spans="3:15">
      <c r="F42" s="902"/>
      <c r="G42" s="1007"/>
      <c r="H42" s="902"/>
      <c r="I42" s="902"/>
      <c r="J42" s="902"/>
      <c r="K42" s="902"/>
      <c r="L42" s="902"/>
      <c r="M42" s="902"/>
      <c r="N42" s="902"/>
    </row>
    <row r="43" spans="3:15">
      <c r="F43" s="902"/>
      <c r="G43" s="902"/>
      <c r="H43" s="1013"/>
      <c r="I43" s="902"/>
      <c r="J43" s="902"/>
      <c r="K43" s="902"/>
      <c r="L43" s="902"/>
      <c r="M43" s="902"/>
      <c r="N43" s="902"/>
    </row>
    <row r="44" spans="3:15">
      <c r="C44" s="750"/>
      <c r="F44" s="902"/>
      <c r="G44" s="902"/>
      <c r="H44" s="902"/>
      <c r="I44" s="902"/>
      <c r="J44" s="902"/>
      <c r="K44" s="902"/>
      <c r="L44" s="902"/>
      <c r="M44" s="902"/>
      <c r="N44" s="902"/>
    </row>
    <row r="45" spans="3:15">
      <c r="F45" s="902"/>
      <c r="G45" s="902"/>
      <c r="H45" s="902"/>
      <c r="I45" s="902"/>
      <c r="J45" s="902"/>
      <c r="K45" s="902"/>
      <c r="L45" s="902"/>
      <c r="M45" s="902"/>
      <c r="N45" s="902"/>
    </row>
    <row r="46" spans="3:15">
      <c r="F46" s="902"/>
      <c r="G46" s="902"/>
      <c r="H46" s="902"/>
      <c r="I46" s="902"/>
      <c r="J46" s="902"/>
      <c r="K46" s="902"/>
      <c r="L46" s="902"/>
      <c r="M46" s="902"/>
      <c r="N46" s="902"/>
    </row>
    <row r="47" spans="3:15">
      <c r="C47" s="750"/>
      <c r="F47" s="902"/>
      <c r="G47" s="902"/>
      <c r="H47" s="902"/>
      <c r="I47" s="902"/>
      <c r="J47" s="902"/>
      <c r="K47" s="902"/>
      <c r="L47" s="902"/>
      <c r="M47" s="902"/>
      <c r="N47" s="902"/>
    </row>
  </sheetData>
  <mergeCells count="15">
    <mergeCell ref="B8:B11"/>
    <mergeCell ref="B12:B15"/>
    <mergeCell ref="B16:B19"/>
    <mergeCell ref="B20:B22"/>
    <mergeCell ref="B23:B25"/>
    <mergeCell ref="N2:P2"/>
    <mergeCell ref="B3:P3"/>
    <mergeCell ref="N5:P5"/>
    <mergeCell ref="B6:B7"/>
    <mergeCell ref="C6:C7"/>
    <mergeCell ref="D6:D7"/>
    <mergeCell ref="E6:G6"/>
    <mergeCell ref="H6:J6"/>
    <mergeCell ref="K6:M6"/>
    <mergeCell ref="N6:P6"/>
  </mergeCells>
  <pageMargins left="0.17" right="0.17" top="0.75" bottom="0.75" header="0.3" footer="0.3"/>
  <pageSetup paperSize="9" scale="76"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AN33"/>
  <sheetViews>
    <sheetView zoomScaleNormal="100" workbookViewId="0"/>
  </sheetViews>
  <sheetFormatPr defaultColWidth="9.140625" defaultRowHeight="12.75"/>
  <cols>
    <col min="1" max="1" width="9.140625" style="676"/>
    <col min="2" max="2" width="7.85546875" style="676" customWidth="1"/>
    <col min="3" max="3" width="11.85546875" style="676" customWidth="1"/>
    <col min="4" max="5" width="10" style="676" customWidth="1"/>
    <col min="6" max="6" width="9.42578125" style="676" customWidth="1"/>
    <col min="7" max="7" width="9.5703125" style="676" customWidth="1"/>
    <col min="8" max="8" width="8.85546875" style="676" customWidth="1"/>
    <col min="9" max="9" width="9.140625" style="676" customWidth="1"/>
    <col min="10" max="10" width="8.7109375" style="676" customWidth="1"/>
    <col min="11" max="11" width="8.85546875" style="676" customWidth="1"/>
    <col min="12" max="12" width="9.42578125" style="676" customWidth="1"/>
    <col min="13" max="13" width="8.85546875" style="676" customWidth="1"/>
    <col min="14" max="14" width="9.140625" style="676" customWidth="1"/>
    <col min="15" max="15" width="9.85546875" style="676" customWidth="1"/>
    <col min="16" max="16" width="8.85546875" style="676" customWidth="1"/>
    <col min="17" max="17" width="9.28515625" style="676" customWidth="1"/>
    <col min="18" max="18" width="9.85546875" style="676" customWidth="1"/>
    <col min="19" max="20" width="8.85546875" style="676" customWidth="1"/>
    <col min="21" max="21" width="9.7109375" style="676" customWidth="1"/>
    <col min="22" max="22" width="8.140625" style="676" customWidth="1"/>
    <col min="23" max="23" width="10.140625" style="676" bestFit="1" customWidth="1"/>
    <col min="24" max="24" width="9.140625" style="676"/>
    <col min="25" max="25" width="10.140625" style="676" bestFit="1" customWidth="1"/>
    <col min="26" max="26" width="8.85546875" style="676" customWidth="1"/>
    <col min="27" max="27" width="9.140625" style="676"/>
    <col min="28" max="28" width="8.85546875" style="676" customWidth="1"/>
    <col min="29" max="30" width="9.140625" style="676"/>
    <col min="31" max="31" width="9.140625" style="676" customWidth="1"/>
    <col min="32" max="32" width="9.140625" style="676"/>
    <col min="33" max="33" width="10.140625" style="676" customWidth="1"/>
    <col min="34" max="34" width="9.28515625" style="676" customWidth="1"/>
    <col min="35" max="35" width="9.140625" style="676"/>
    <col min="36" max="36" width="9.5703125" style="676" customWidth="1"/>
    <col min="37" max="37" width="9.42578125" style="676" customWidth="1"/>
    <col min="38" max="39" width="9.140625" style="676"/>
    <col min="40" max="40" width="8.140625" style="676" customWidth="1"/>
    <col min="41" max="16384" width="9.140625" style="676"/>
  </cols>
  <sheetData>
    <row r="1" spans="1:40">
      <c r="B1" s="902"/>
      <c r="C1" s="902"/>
      <c r="D1" s="902"/>
      <c r="E1" s="902"/>
      <c r="F1" s="902"/>
      <c r="G1" s="902"/>
      <c r="H1" s="902"/>
      <c r="I1" s="902"/>
      <c r="J1" s="902"/>
      <c r="K1" s="902"/>
      <c r="L1" s="902"/>
      <c r="M1" s="902"/>
      <c r="N1" s="902"/>
      <c r="O1" s="902"/>
      <c r="P1" s="902"/>
      <c r="Q1" s="902"/>
      <c r="R1" s="902"/>
      <c r="S1" s="902"/>
      <c r="T1" s="902"/>
      <c r="U1" s="902"/>
      <c r="V1" s="902"/>
    </row>
    <row r="2" spans="1:40">
      <c r="A2" s="750"/>
      <c r="B2" s="903"/>
      <c r="C2" s="904"/>
      <c r="D2" s="904"/>
      <c r="E2" s="904"/>
      <c r="F2" s="904"/>
      <c r="G2" s="904"/>
      <c r="H2" s="904"/>
      <c r="I2" s="904"/>
      <c r="J2" s="904"/>
      <c r="K2" s="904"/>
      <c r="L2" s="904"/>
      <c r="M2" s="904"/>
      <c r="N2" s="904"/>
      <c r="O2" s="904"/>
      <c r="P2" s="904"/>
      <c r="Q2" s="904"/>
      <c r="R2" s="904"/>
      <c r="S2" s="904"/>
      <c r="T2" s="2313"/>
      <c r="U2" s="2313"/>
      <c r="V2" s="2313"/>
      <c r="AM2" s="2332" t="s">
        <v>860</v>
      </c>
      <c r="AN2" s="2332"/>
    </row>
    <row r="3" spans="1:40" ht="14.25" customHeight="1">
      <c r="B3" s="2341" t="s">
        <v>491</v>
      </c>
      <c r="C3" s="2341"/>
      <c r="D3" s="2341"/>
      <c r="E3" s="2341"/>
      <c r="F3" s="2341"/>
      <c r="G3" s="2341"/>
      <c r="H3" s="2341"/>
      <c r="I3" s="2341"/>
      <c r="J3" s="2341"/>
      <c r="K3" s="2341"/>
      <c r="L3" s="2341"/>
      <c r="M3" s="2341"/>
      <c r="N3" s="2341"/>
      <c r="O3" s="2341"/>
      <c r="P3" s="2341"/>
      <c r="Q3" s="2341"/>
      <c r="R3" s="2341"/>
      <c r="S3" s="2341"/>
      <c r="T3" s="2341"/>
      <c r="U3" s="2341"/>
      <c r="V3" s="2341"/>
      <c r="W3" s="2341"/>
      <c r="X3" s="2341"/>
      <c r="Y3" s="2341"/>
      <c r="Z3" s="2341"/>
      <c r="AA3" s="2341"/>
      <c r="AB3" s="2341"/>
      <c r="AC3" s="2341"/>
      <c r="AD3" s="2341"/>
      <c r="AE3" s="2341"/>
      <c r="AF3" s="2341"/>
      <c r="AG3" s="2341"/>
      <c r="AH3" s="2341"/>
      <c r="AI3" s="2341"/>
      <c r="AJ3" s="2341"/>
      <c r="AK3" s="2341"/>
      <c r="AL3" s="2341"/>
      <c r="AM3" s="2341"/>
      <c r="AN3" s="2341"/>
    </row>
    <row r="4" spans="1:40" ht="14.25">
      <c r="B4" s="522"/>
      <c r="C4" s="522"/>
      <c r="D4" s="522"/>
      <c r="E4" s="522"/>
      <c r="F4" s="522"/>
      <c r="G4" s="522"/>
      <c r="H4" s="522"/>
      <c r="I4" s="522"/>
      <c r="J4" s="522"/>
      <c r="K4" s="522"/>
      <c r="L4" s="522"/>
      <c r="M4" s="522"/>
      <c r="N4" s="522"/>
      <c r="O4" s="522"/>
      <c r="P4" s="522"/>
      <c r="Q4" s="522"/>
      <c r="R4" s="522"/>
      <c r="S4" s="522"/>
      <c r="T4" s="522"/>
      <c r="U4" s="522"/>
      <c r="V4" s="522"/>
      <c r="AL4" s="2339" t="s">
        <v>2</v>
      </c>
      <c r="AM4" s="2339"/>
      <c r="AN4" s="2339"/>
    </row>
    <row r="5" spans="1:40" ht="13.5" thickBot="1">
      <c r="B5" s="904"/>
      <c r="C5" s="904"/>
      <c r="D5" s="904"/>
      <c r="E5" s="904"/>
      <c r="F5" s="904"/>
      <c r="G5" s="904"/>
      <c r="H5" s="904"/>
      <c r="I5" s="904"/>
      <c r="J5" s="904"/>
      <c r="K5" s="904"/>
      <c r="L5" s="904"/>
      <c r="M5" s="904"/>
      <c r="N5" s="904"/>
      <c r="O5" s="904"/>
      <c r="P5" s="904"/>
      <c r="Q5" s="904"/>
      <c r="R5" s="904"/>
      <c r="S5" s="904"/>
      <c r="T5" s="2340"/>
      <c r="U5" s="2340"/>
      <c r="V5" s="2340"/>
    </row>
    <row r="6" spans="1:40" ht="15" customHeight="1" thickBot="1">
      <c r="B6" s="2315" t="s">
        <v>404</v>
      </c>
      <c r="C6" s="2315" t="s">
        <v>405</v>
      </c>
      <c r="D6" s="2346" t="s">
        <v>9</v>
      </c>
      <c r="E6" s="2333" t="s">
        <v>9</v>
      </c>
      <c r="F6" s="2334"/>
      <c r="G6" s="2334"/>
      <c r="H6" s="2334"/>
      <c r="I6" s="2334"/>
      <c r="J6" s="2334"/>
      <c r="K6" s="2334"/>
      <c r="L6" s="2334"/>
      <c r="M6" s="2334"/>
      <c r="N6" s="2333" t="s">
        <v>406</v>
      </c>
      <c r="O6" s="2334"/>
      <c r="P6" s="2334"/>
      <c r="Q6" s="2334"/>
      <c r="R6" s="2334"/>
      <c r="S6" s="2334"/>
      <c r="T6" s="2334"/>
      <c r="U6" s="2334"/>
      <c r="V6" s="2334"/>
      <c r="W6" s="2333" t="s">
        <v>407</v>
      </c>
      <c r="X6" s="2334"/>
      <c r="Y6" s="2334"/>
      <c r="Z6" s="2334"/>
      <c r="AA6" s="2334"/>
      <c r="AB6" s="2334"/>
      <c r="AC6" s="2334"/>
      <c r="AD6" s="2334"/>
      <c r="AE6" s="2335"/>
      <c r="AF6" s="2333" t="s">
        <v>408</v>
      </c>
      <c r="AG6" s="2334"/>
      <c r="AH6" s="2334"/>
      <c r="AI6" s="2334"/>
      <c r="AJ6" s="2334"/>
      <c r="AK6" s="2334"/>
      <c r="AL6" s="2334"/>
      <c r="AM6" s="2334"/>
      <c r="AN6" s="2335"/>
    </row>
    <row r="7" spans="1:40" ht="15" customHeight="1">
      <c r="B7" s="2345"/>
      <c r="C7" s="2345"/>
      <c r="D7" s="2347"/>
      <c r="E7" s="2336" t="s">
        <v>428</v>
      </c>
      <c r="F7" s="2337"/>
      <c r="G7" s="2338"/>
      <c r="H7" s="2318" t="s">
        <v>429</v>
      </c>
      <c r="I7" s="2318"/>
      <c r="J7" s="2319"/>
      <c r="K7" s="2318" t="s">
        <v>430</v>
      </c>
      <c r="L7" s="2318"/>
      <c r="M7" s="2318"/>
      <c r="N7" s="2336" t="s">
        <v>428</v>
      </c>
      <c r="O7" s="2337"/>
      <c r="P7" s="2338"/>
      <c r="Q7" s="2318" t="s">
        <v>429</v>
      </c>
      <c r="R7" s="2318"/>
      <c r="S7" s="2319"/>
      <c r="T7" s="2318" t="s">
        <v>430</v>
      </c>
      <c r="U7" s="2318"/>
      <c r="V7" s="2319"/>
      <c r="W7" s="2336" t="s">
        <v>428</v>
      </c>
      <c r="X7" s="2337"/>
      <c r="Y7" s="2338"/>
      <c r="Z7" s="2318" t="s">
        <v>429</v>
      </c>
      <c r="AA7" s="2318"/>
      <c r="AB7" s="2319"/>
      <c r="AC7" s="2318" t="s">
        <v>430</v>
      </c>
      <c r="AD7" s="2318"/>
      <c r="AE7" s="2319"/>
      <c r="AF7" s="2336" t="s">
        <v>428</v>
      </c>
      <c r="AG7" s="2337"/>
      <c r="AH7" s="2338"/>
      <c r="AI7" s="2318" t="s">
        <v>429</v>
      </c>
      <c r="AJ7" s="2318"/>
      <c r="AK7" s="2319"/>
      <c r="AL7" s="2318" t="s">
        <v>430</v>
      </c>
      <c r="AM7" s="2318"/>
      <c r="AN7" s="2319"/>
    </row>
    <row r="8" spans="1:40" ht="35.25" customHeight="1" thickBot="1">
      <c r="B8" s="2316"/>
      <c r="C8" s="2345"/>
      <c r="D8" s="2347"/>
      <c r="E8" s="1015" t="s">
        <v>409</v>
      </c>
      <c r="F8" s="1016" t="s">
        <v>410</v>
      </c>
      <c r="G8" s="1017" t="s">
        <v>411</v>
      </c>
      <c r="H8" s="1018" t="s">
        <v>409</v>
      </c>
      <c r="I8" s="1018" t="s">
        <v>410</v>
      </c>
      <c r="J8" s="1019" t="s">
        <v>411</v>
      </c>
      <c r="K8" s="1018" t="s">
        <v>409</v>
      </c>
      <c r="L8" s="1016" t="s">
        <v>410</v>
      </c>
      <c r="M8" s="1020" t="s">
        <v>411</v>
      </c>
      <c r="N8" s="1021" t="s">
        <v>409</v>
      </c>
      <c r="O8" s="1016" t="s">
        <v>410</v>
      </c>
      <c r="P8" s="1017" t="s">
        <v>411</v>
      </c>
      <c r="Q8" s="1021" t="s">
        <v>409</v>
      </c>
      <c r="R8" s="1016" t="s">
        <v>410</v>
      </c>
      <c r="S8" s="1019" t="s">
        <v>411</v>
      </c>
      <c r="T8" s="1021" t="s">
        <v>409</v>
      </c>
      <c r="U8" s="1016" t="s">
        <v>410</v>
      </c>
      <c r="V8" s="1019" t="s">
        <v>411</v>
      </c>
      <c r="W8" s="1021" t="s">
        <v>409</v>
      </c>
      <c r="X8" s="1016" t="s">
        <v>410</v>
      </c>
      <c r="Y8" s="1017" t="s">
        <v>411</v>
      </c>
      <c r="Z8" s="1021" t="s">
        <v>409</v>
      </c>
      <c r="AA8" s="1018" t="s">
        <v>410</v>
      </c>
      <c r="AB8" s="1019" t="s">
        <v>411</v>
      </c>
      <c r="AC8" s="1021" t="s">
        <v>409</v>
      </c>
      <c r="AD8" s="1016" t="s">
        <v>410</v>
      </c>
      <c r="AE8" s="1019" t="s">
        <v>411</v>
      </c>
      <c r="AF8" s="1021" t="s">
        <v>409</v>
      </c>
      <c r="AG8" s="1016" t="s">
        <v>410</v>
      </c>
      <c r="AH8" s="1022" t="s">
        <v>411</v>
      </c>
      <c r="AI8" s="1021" t="s">
        <v>409</v>
      </c>
      <c r="AJ8" s="1018" t="s">
        <v>410</v>
      </c>
      <c r="AK8" s="1019" t="s">
        <v>411</v>
      </c>
      <c r="AL8" s="1021" t="s">
        <v>409</v>
      </c>
      <c r="AM8" s="1016" t="s">
        <v>410</v>
      </c>
      <c r="AN8" s="1019" t="s">
        <v>411</v>
      </c>
    </row>
    <row r="9" spans="1:40" ht="28.5" customHeight="1">
      <c r="B9" s="2342" t="s">
        <v>394</v>
      </c>
      <c r="C9" s="957" t="s">
        <v>486</v>
      </c>
      <c r="D9" s="1023">
        <v>78702.036999999997</v>
      </c>
      <c r="E9" s="959">
        <v>36588.720999999998</v>
      </c>
      <c r="F9" s="963">
        <v>2.5430000000000001</v>
      </c>
      <c r="G9" s="942">
        <v>23901.458999999999</v>
      </c>
      <c r="H9" s="1024">
        <v>9811.98</v>
      </c>
      <c r="I9" s="937">
        <v>0</v>
      </c>
      <c r="J9" s="1025">
        <v>6221.9719999999998</v>
      </c>
      <c r="K9" s="1024">
        <v>1515.712</v>
      </c>
      <c r="L9" s="963">
        <v>0</v>
      </c>
      <c r="M9" s="964">
        <v>659.65</v>
      </c>
      <c r="N9" s="941">
        <v>18124.919999999998</v>
      </c>
      <c r="O9" s="963">
        <v>2.5430000000000001</v>
      </c>
      <c r="P9" s="942">
        <v>8408.4359999999997</v>
      </c>
      <c r="Q9" s="1024">
        <v>5458.9179999999997</v>
      </c>
      <c r="R9" s="963">
        <v>0</v>
      </c>
      <c r="S9" s="1026">
        <v>1963.9449999999999</v>
      </c>
      <c r="T9" s="1024">
        <v>803.36599999999999</v>
      </c>
      <c r="U9" s="963">
        <v>0</v>
      </c>
      <c r="V9" s="1026">
        <v>136.048</v>
      </c>
      <c r="W9" s="941">
        <v>16405.466</v>
      </c>
      <c r="X9" s="963">
        <v>0</v>
      </c>
      <c r="Y9" s="942">
        <v>14189.975</v>
      </c>
      <c r="Z9" s="1024">
        <v>3859.79</v>
      </c>
      <c r="AA9" s="963">
        <v>0</v>
      </c>
      <c r="AB9" s="1026">
        <v>3702.4270000000001</v>
      </c>
      <c r="AC9" s="1024">
        <v>669.12400000000002</v>
      </c>
      <c r="AD9" s="963">
        <v>0</v>
      </c>
      <c r="AE9" s="1026">
        <v>354.17899999999997</v>
      </c>
      <c r="AF9" s="941">
        <v>2058.335</v>
      </c>
      <c r="AG9" s="963">
        <v>0</v>
      </c>
      <c r="AH9" s="961">
        <v>1303.048</v>
      </c>
      <c r="AI9" s="1024">
        <v>493.27199999999999</v>
      </c>
      <c r="AJ9" s="963">
        <v>0</v>
      </c>
      <c r="AK9" s="1026">
        <v>555.6</v>
      </c>
      <c r="AL9" s="1024">
        <v>43.222000000000001</v>
      </c>
      <c r="AM9" s="963">
        <v>0</v>
      </c>
      <c r="AN9" s="1026">
        <v>169.423</v>
      </c>
    </row>
    <row r="10" spans="1:40" ht="42" customHeight="1">
      <c r="B10" s="2343"/>
      <c r="C10" s="919" t="s">
        <v>487</v>
      </c>
      <c r="D10" s="943">
        <v>115388.64</v>
      </c>
      <c r="E10" s="962">
        <v>37891.824999999997</v>
      </c>
      <c r="F10" s="963">
        <v>1892.73</v>
      </c>
      <c r="G10" s="1026">
        <v>52919.067000000003</v>
      </c>
      <c r="H10" s="964">
        <v>8846.7909999999993</v>
      </c>
      <c r="I10" s="945">
        <v>401.762</v>
      </c>
      <c r="J10" s="946">
        <v>11122.169</v>
      </c>
      <c r="K10" s="1024">
        <v>1629.607</v>
      </c>
      <c r="L10" s="963">
        <v>56.088000000000001</v>
      </c>
      <c r="M10" s="964">
        <v>628.601</v>
      </c>
      <c r="N10" s="962">
        <v>7399.8180000000002</v>
      </c>
      <c r="O10" s="963">
        <v>1892.73</v>
      </c>
      <c r="P10" s="1026">
        <v>6745.741</v>
      </c>
      <c r="Q10" s="1024">
        <v>1746.8340000000001</v>
      </c>
      <c r="R10" s="963">
        <v>300.26</v>
      </c>
      <c r="S10" s="1026">
        <v>1453.5170000000001</v>
      </c>
      <c r="T10" s="1024">
        <v>671.88800000000003</v>
      </c>
      <c r="U10" s="963">
        <v>0</v>
      </c>
      <c r="V10" s="1026">
        <v>44.322000000000003</v>
      </c>
      <c r="W10" s="962">
        <v>29178.402999999998</v>
      </c>
      <c r="X10" s="963">
        <v>0</v>
      </c>
      <c r="Y10" s="1026">
        <v>45586.659</v>
      </c>
      <c r="Z10" s="1024">
        <v>6710.3509999999997</v>
      </c>
      <c r="AA10" s="963">
        <v>0</v>
      </c>
      <c r="AB10" s="1026">
        <v>9428.3240000000005</v>
      </c>
      <c r="AC10" s="1024">
        <v>828.03899999999999</v>
      </c>
      <c r="AD10" s="963">
        <v>9.0869999999999997</v>
      </c>
      <c r="AE10" s="1026">
        <v>504.08100000000002</v>
      </c>
      <c r="AF10" s="962">
        <v>1313.604</v>
      </c>
      <c r="AG10" s="963">
        <v>0</v>
      </c>
      <c r="AH10" s="1026">
        <v>586.66700000000003</v>
      </c>
      <c r="AI10" s="1024">
        <v>389.60599999999999</v>
      </c>
      <c r="AJ10" s="963">
        <v>101.502</v>
      </c>
      <c r="AK10" s="1026">
        <v>240.328</v>
      </c>
      <c r="AL10" s="1024">
        <v>129.68</v>
      </c>
      <c r="AM10" s="963">
        <v>47.000999999999998</v>
      </c>
      <c r="AN10" s="1026">
        <v>80.197999999999993</v>
      </c>
    </row>
    <row r="11" spans="1:40" ht="42.75" customHeight="1" thickBot="1">
      <c r="B11" s="2343"/>
      <c r="C11" s="984" t="s">
        <v>488</v>
      </c>
      <c r="D11" s="1027">
        <v>51282.144</v>
      </c>
      <c r="E11" s="1028">
        <v>20391.473999999998</v>
      </c>
      <c r="F11" s="1029">
        <v>46.753</v>
      </c>
      <c r="G11" s="1030">
        <v>14215.906999999999</v>
      </c>
      <c r="H11" s="1031">
        <v>6460.9889999999996</v>
      </c>
      <c r="I11" s="1032">
        <v>71.555000000000007</v>
      </c>
      <c r="J11" s="1033">
        <v>4979.5879999999997</v>
      </c>
      <c r="K11" s="1031">
        <v>3731.462</v>
      </c>
      <c r="L11" s="1029">
        <v>10.845000000000001</v>
      </c>
      <c r="M11" s="1034">
        <v>1373.5709999999999</v>
      </c>
      <c r="N11" s="1028">
        <v>2299.8200000000002</v>
      </c>
      <c r="O11" s="1029">
        <v>39.734999999999999</v>
      </c>
      <c r="P11" s="1030">
        <v>127.029</v>
      </c>
      <c r="Q11" s="1031">
        <v>375.62299999999999</v>
      </c>
      <c r="R11" s="1029">
        <v>71.555000000000007</v>
      </c>
      <c r="S11" s="1030">
        <v>741.7</v>
      </c>
      <c r="T11" s="1031">
        <v>118.114</v>
      </c>
      <c r="U11" s="1029">
        <v>0</v>
      </c>
      <c r="V11" s="1030">
        <v>6.4269999999999996</v>
      </c>
      <c r="W11" s="1028">
        <v>17670.987000000001</v>
      </c>
      <c r="X11" s="1029">
        <v>0</v>
      </c>
      <c r="Y11" s="1030">
        <v>13712.56</v>
      </c>
      <c r="Z11" s="1031">
        <v>5949.5829999999996</v>
      </c>
      <c r="AA11" s="1029">
        <v>0</v>
      </c>
      <c r="AB11" s="1030">
        <v>4091.047</v>
      </c>
      <c r="AC11" s="1031">
        <v>3527.665</v>
      </c>
      <c r="AD11" s="1029">
        <v>10.845000000000001</v>
      </c>
      <c r="AE11" s="1030">
        <v>1343.354</v>
      </c>
      <c r="AF11" s="1028">
        <v>420.66699999999997</v>
      </c>
      <c r="AG11" s="1029">
        <v>7.0179999999999998</v>
      </c>
      <c r="AH11" s="1030">
        <v>376.31799999999998</v>
      </c>
      <c r="AI11" s="1031">
        <v>135.78299999999999</v>
      </c>
      <c r="AJ11" s="1029">
        <v>0</v>
      </c>
      <c r="AK11" s="1030">
        <v>146.84100000000001</v>
      </c>
      <c r="AL11" s="1031">
        <v>85.683000000000007</v>
      </c>
      <c r="AM11" s="1029">
        <v>0</v>
      </c>
      <c r="AN11" s="1030">
        <v>23.79</v>
      </c>
    </row>
    <row r="12" spans="1:40" ht="28.5" customHeight="1" thickBot="1">
      <c r="B12" s="2344"/>
      <c r="C12" s="927" t="s">
        <v>489</v>
      </c>
      <c r="D12" s="1035">
        <v>245372.821</v>
      </c>
      <c r="E12" s="969">
        <v>94872.02</v>
      </c>
      <c r="F12" s="967">
        <v>1942.0260000000001</v>
      </c>
      <c r="G12" s="1036">
        <v>91036.433000000005</v>
      </c>
      <c r="H12" s="967">
        <v>25119.759999999998</v>
      </c>
      <c r="I12" s="967">
        <v>473.31700000000001</v>
      </c>
      <c r="J12" s="1036">
        <v>22323.728999999999</v>
      </c>
      <c r="K12" s="967">
        <v>6876.7809999999999</v>
      </c>
      <c r="L12" s="967">
        <v>66.933000000000007</v>
      </c>
      <c r="M12" s="968">
        <v>2661.8220000000001</v>
      </c>
      <c r="N12" s="969">
        <v>27824.558000000001</v>
      </c>
      <c r="O12" s="967">
        <v>1935.008</v>
      </c>
      <c r="P12" s="1036">
        <v>15281.206</v>
      </c>
      <c r="Q12" s="967">
        <v>7581.375</v>
      </c>
      <c r="R12" s="967">
        <v>371.815</v>
      </c>
      <c r="S12" s="1036">
        <v>4159.1620000000003</v>
      </c>
      <c r="T12" s="967">
        <v>1593.3679999999999</v>
      </c>
      <c r="U12" s="967">
        <v>0</v>
      </c>
      <c r="V12" s="1036">
        <v>186.797</v>
      </c>
      <c r="W12" s="969">
        <v>63254.856</v>
      </c>
      <c r="X12" s="967">
        <v>0</v>
      </c>
      <c r="Y12" s="1036">
        <v>73489.194000000003</v>
      </c>
      <c r="Z12" s="967">
        <v>16519.723999999998</v>
      </c>
      <c r="AA12" s="967">
        <v>0</v>
      </c>
      <c r="AB12" s="1036">
        <v>17221.797999999999</v>
      </c>
      <c r="AC12" s="967">
        <v>5024.8280000000004</v>
      </c>
      <c r="AD12" s="967">
        <v>19.931999999999999</v>
      </c>
      <c r="AE12" s="1036">
        <v>2201.614</v>
      </c>
      <c r="AF12" s="969">
        <v>3792.6060000000002</v>
      </c>
      <c r="AG12" s="967">
        <v>7.0179999999999998</v>
      </c>
      <c r="AH12" s="1037">
        <v>2266.0329999999999</v>
      </c>
      <c r="AI12" s="967">
        <v>1018.6609999999999</v>
      </c>
      <c r="AJ12" s="967">
        <v>101.502</v>
      </c>
      <c r="AK12" s="1036">
        <v>942.76900000000001</v>
      </c>
      <c r="AL12" s="967">
        <v>258.58499999999998</v>
      </c>
      <c r="AM12" s="967">
        <v>47.000999999999998</v>
      </c>
      <c r="AN12" s="1036">
        <v>273.411</v>
      </c>
    </row>
    <row r="13" spans="1:40" ht="28.5" customHeight="1">
      <c r="B13" s="2342" t="s">
        <v>412</v>
      </c>
      <c r="C13" s="957" t="s">
        <v>486</v>
      </c>
      <c r="D13" s="1038">
        <v>82277.729000000007</v>
      </c>
      <c r="E13" s="1039">
        <v>35434.502</v>
      </c>
      <c r="F13" s="1040">
        <v>1.7090000000000001</v>
      </c>
      <c r="G13" s="1041">
        <v>28114.178</v>
      </c>
      <c r="H13" s="1039">
        <v>10190.536</v>
      </c>
      <c r="I13" s="1040">
        <v>0</v>
      </c>
      <c r="J13" s="1041">
        <v>6421.3119999999999</v>
      </c>
      <c r="K13" s="1039">
        <v>1468.1690000000001</v>
      </c>
      <c r="L13" s="1040">
        <v>0</v>
      </c>
      <c r="M13" s="1041">
        <v>647.32299999999998</v>
      </c>
      <c r="N13" s="1039">
        <v>17426.452000000001</v>
      </c>
      <c r="O13" s="1040">
        <v>1.7090000000000001</v>
      </c>
      <c r="P13" s="1041">
        <v>12123.01</v>
      </c>
      <c r="Q13" s="1042">
        <v>5575.3829999999998</v>
      </c>
      <c r="R13" s="1040">
        <v>0</v>
      </c>
      <c r="S13" s="1041">
        <v>2145.4679999999998</v>
      </c>
      <c r="T13" s="1039">
        <v>789.33100000000002</v>
      </c>
      <c r="U13" s="1040">
        <v>0</v>
      </c>
      <c r="V13" s="1041">
        <v>146.12700000000001</v>
      </c>
      <c r="W13" s="1039">
        <v>16264.053</v>
      </c>
      <c r="X13" s="1040">
        <v>0</v>
      </c>
      <c r="Y13" s="1041">
        <v>14461.044</v>
      </c>
      <c r="Z13" s="1039">
        <v>4082.2550000000001</v>
      </c>
      <c r="AA13" s="1040">
        <v>0</v>
      </c>
      <c r="AB13" s="1041">
        <v>3718.8969999999999</v>
      </c>
      <c r="AC13" s="1039">
        <v>619.24900000000002</v>
      </c>
      <c r="AD13" s="1040">
        <v>0</v>
      </c>
      <c r="AE13" s="1041">
        <v>364.452</v>
      </c>
      <c r="AF13" s="1039">
        <v>1743.9970000000001</v>
      </c>
      <c r="AG13" s="1040">
        <v>0</v>
      </c>
      <c r="AH13" s="1041">
        <v>1530.124</v>
      </c>
      <c r="AI13" s="1039">
        <v>532.89800000000002</v>
      </c>
      <c r="AJ13" s="1040">
        <v>0</v>
      </c>
      <c r="AK13" s="1041">
        <v>556.947</v>
      </c>
      <c r="AL13" s="1039">
        <v>59.588999999999999</v>
      </c>
      <c r="AM13" s="1040">
        <v>0</v>
      </c>
      <c r="AN13" s="1041">
        <v>136.744</v>
      </c>
    </row>
    <row r="14" spans="1:40" ht="40.5" customHeight="1">
      <c r="B14" s="2343"/>
      <c r="C14" s="919" t="s">
        <v>487</v>
      </c>
      <c r="D14" s="1043">
        <v>111056.51</v>
      </c>
      <c r="E14" s="1044">
        <v>37714.529000000002</v>
      </c>
      <c r="F14" s="1045">
        <v>1576.098</v>
      </c>
      <c r="G14" s="1046">
        <v>49471.688000000002</v>
      </c>
      <c r="H14" s="1044">
        <v>8831.4089999999997</v>
      </c>
      <c r="I14" s="1045">
        <v>393.93299999999999</v>
      </c>
      <c r="J14" s="1046">
        <v>10555.789000000001</v>
      </c>
      <c r="K14" s="1044">
        <v>1804.885</v>
      </c>
      <c r="L14" s="1045">
        <v>56.976999999999997</v>
      </c>
      <c r="M14" s="1046">
        <v>651.202</v>
      </c>
      <c r="N14" s="1044">
        <v>7433.11</v>
      </c>
      <c r="O14" s="1045">
        <v>1576.098</v>
      </c>
      <c r="P14" s="1046">
        <v>3242.1959999999999</v>
      </c>
      <c r="Q14" s="1047">
        <v>1810.731</v>
      </c>
      <c r="R14" s="1045">
        <v>294.22000000000003</v>
      </c>
      <c r="S14" s="1046">
        <v>955.98400000000004</v>
      </c>
      <c r="T14" s="1044">
        <v>827.97500000000002</v>
      </c>
      <c r="U14" s="1045">
        <v>0</v>
      </c>
      <c r="V14" s="1046">
        <v>50.076000000000001</v>
      </c>
      <c r="W14" s="1044">
        <v>29116.405999999999</v>
      </c>
      <c r="X14" s="1045">
        <v>0</v>
      </c>
      <c r="Y14" s="1046">
        <v>45710.817999999999</v>
      </c>
      <c r="Z14" s="1044">
        <v>6712.6170000000002</v>
      </c>
      <c r="AA14" s="1045">
        <v>0</v>
      </c>
      <c r="AB14" s="1046">
        <v>9368.0120000000006</v>
      </c>
      <c r="AC14" s="1044">
        <v>849.45</v>
      </c>
      <c r="AD14" s="1045">
        <v>9.8879999999999999</v>
      </c>
      <c r="AE14" s="1046">
        <v>523.70799999999997</v>
      </c>
      <c r="AF14" s="1044">
        <v>1165.0129999999999</v>
      </c>
      <c r="AG14" s="1045">
        <v>0</v>
      </c>
      <c r="AH14" s="1046">
        <v>518.67399999999998</v>
      </c>
      <c r="AI14" s="1044">
        <v>308.06099999999998</v>
      </c>
      <c r="AJ14" s="1045">
        <v>99.712999999999994</v>
      </c>
      <c r="AK14" s="1046">
        <v>231.79300000000001</v>
      </c>
      <c r="AL14" s="1044">
        <v>127.46</v>
      </c>
      <c r="AM14" s="1045">
        <v>47.088999999999999</v>
      </c>
      <c r="AN14" s="1046">
        <v>77.418000000000006</v>
      </c>
    </row>
    <row r="15" spans="1:40" ht="43.5" customHeight="1" thickBot="1">
      <c r="B15" s="2343"/>
      <c r="C15" s="984" t="s">
        <v>488</v>
      </c>
      <c r="D15" s="1048">
        <v>54993.497000000003</v>
      </c>
      <c r="E15" s="1049">
        <v>22059.628000000001</v>
      </c>
      <c r="F15" s="1050">
        <v>48.226999999999997</v>
      </c>
      <c r="G15" s="1051">
        <v>14897.919</v>
      </c>
      <c r="H15" s="1049">
        <v>6967.3010000000004</v>
      </c>
      <c r="I15" s="1052">
        <v>71.677999999999997</v>
      </c>
      <c r="J15" s="1051">
        <v>5278.2629999999999</v>
      </c>
      <c r="K15" s="1049">
        <v>4147.4210000000003</v>
      </c>
      <c r="L15" s="1050">
        <v>10.845000000000001</v>
      </c>
      <c r="M15" s="1051">
        <v>1512.2149999999999</v>
      </c>
      <c r="N15" s="1049">
        <v>2447.2820000000002</v>
      </c>
      <c r="O15" s="1050">
        <v>41.195999999999998</v>
      </c>
      <c r="P15" s="1051">
        <v>182.601</v>
      </c>
      <c r="Q15" s="1053">
        <v>497.93200000000002</v>
      </c>
      <c r="R15" s="1050">
        <v>71.677999999999997</v>
      </c>
      <c r="S15" s="1054">
        <v>746.04399999999998</v>
      </c>
      <c r="T15" s="1049">
        <v>184.01599999999999</v>
      </c>
      <c r="U15" s="1050">
        <v>0</v>
      </c>
      <c r="V15" s="1051">
        <v>6.4379999999999997</v>
      </c>
      <c r="W15" s="1049">
        <v>19169.902999999998</v>
      </c>
      <c r="X15" s="1050">
        <v>0</v>
      </c>
      <c r="Y15" s="1051">
        <v>14396.451999999999</v>
      </c>
      <c r="Z15" s="1049">
        <v>6252.2740000000003</v>
      </c>
      <c r="AA15" s="1050">
        <v>0</v>
      </c>
      <c r="AB15" s="1051">
        <v>4412.4690000000001</v>
      </c>
      <c r="AC15" s="1049">
        <v>3879.2330000000002</v>
      </c>
      <c r="AD15" s="1050">
        <v>10.845000000000001</v>
      </c>
      <c r="AE15" s="1051">
        <v>1478.1890000000001</v>
      </c>
      <c r="AF15" s="1049">
        <v>442.44299999999998</v>
      </c>
      <c r="AG15" s="1050">
        <v>7.0309999999999997</v>
      </c>
      <c r="AH15" s="1051">
        <v>318.86599999999999</v>
      </c>
      <c r="AI15" s="1049">
        <v>217.095</v>
      </c>
      <c r="AJ15" s="1050">
        <v>0</v>
      </c>
      <c r="AK15" s="1051">
        <v>119.75</v>
      </c>
      <c r="AL15" s="1049">
        <v>84.171999999999997</v>
      </c>
      <c r="AM15" s="1050">
        <v>0</v>
      </c>
      <c r="AN15" s="1051">
        <v>27.588000000000001</v>
      </c>
    </row>
    <row r="16" spans="1:40" ht="30" customHeight="1" thickBot="1">
      <c r="B16" s="2344"/>
      <c r="C16" s="927" t="s">
        <v>489</v>
      </c>
      <c r="D16" s="1055">
        <v>248327.736</v>
      </c>
      <c r="E16" s="1056">
        <v>95208.659</v>
      </c>
      <c r="F16" s="1057">
        <v>1626.0340000000001</v>
      </c>
      <c r="G16" s="1058">
        <v>92483.785000000003</v>
      </c>
      <c r="H16" s="1059">
        <v>25989.245999999999</v>
      </c>
      <c r="I16" s="1057">
        <v>465.61099999999999</v>
      </c>
      <c r="J16" s="1058">
        <v>22255.364000000001</v>
      </c>
      <c r="K16" s="1060">
        <v>7420.4750000000004</v>
      </c>
      <c r="L16" s="1057">
        <v>67.822000000000003</v>
      </c>
      <c r="M16" s="1058">
        <v>2810.74</v>
      </c>
      <c r="N16" s="1060">
        <v>27306.844000000001</v>
      </c>
      <c r="O16" s="1061">
        <v>1619.0029999999999</v>
      </c>
      <c r="P16" s="1062">
        <v>15547.807000000001</v>
      </c>
      <c r="Q16" s="1060">
        <v>7884.0460000000003</v>
      </c>
      <c r="R16" s="1057">
        <v>365.89800000000002</v>
      </c>
      <c r="S16" s="1058">
        <v>3847.4960000000001</v>
      </c>
      <c r="T16" s="1056">
        <v>1801.3219999999999</v>
      </c>
      <c r="U16" s="1063">
        <v>0</v>
      </c>
      <c r="V16" s="1062">
        <v>202.64099999999999</v>
      </c>
      <c r="W16" s="1056">
        <v>64550.362000000001</v>
      </c>
      <c r="X16" s="1057">
        <v>0</v>
      </c>
      <c r="Y16" s="1058">
        <v>74568.313999999998</v>
      </c>
      <c r="Z16" s="1056">
        <v>17047.146000000001</v>
      </c>
      <c r="AA16" s="1063">
        <v>0</v>
      </c>
      <c r="AB16" s="1062">
        <v>17499.378000000001</v>
      </c>
      <c r="AC16" s="1060">
        <v>5347.9319999999998</v>
      </c>
      <c r="AD16" s="1061">
        <v>20.733000000000001</v>
      </c>
      <c r="AE16" s="1062">
        <v>2366.3490000000002</v>
      </c>
      <c r="AF16" s="1056">
        <v>3351.453</v>
      </c>
      <c r="AG16" s="1063">
        <v>7.0309999999999997</v>
      </c>
      <c r="AH16" s="1062">
        <v>2367.6640000000002</v>
      </c>
      <c r="AI16" s="1060">
        <v>1058.0540000000001</v>
      </c>
      <c r="AJ16" s="1061">
        <v>99.712999999999994</v>
      </c>
      <c r="AK16" s="1062">
        <v>908.49</v>
      </c>
      <c r="AL16" s="1056">
        <v>271.221</v>
      </c>
      <c r="AM16" s="1057">
        <v>47.088999999999999</v>
      </c>
      <c r="AN16" s="1062">
        <v>241.75</v>
      </c>
    </row>
    <row r="17" spans="2:34">
      <c r="B17" s="749"/>
      <c r="C17" s="750"/>
      <c r="D17" s="749"/>
      <c r="E17" s="745"/>
      <c r="F17" s="749"/>
      <c r="G17" s="1010"/>
      <c r="H17" s="1010"/>
      <c r="I17" s="1010"/>
      <c r="J17" s="1010"/>
      <c r="K17" s="1010"/>
      <c r="L17" s="1010"/>
      <c r="M17" s="1010"/>
      <c r="N17" s="745"/>
      <c r="O17" s="749"/>
      <c r="P17" s="1002"/>
      <c r="Q17" s="745"/>
      <c r="R17" s="749"/>
      <c r="S17" s="1002"/>
      <c r="T17" s="749"/>
      <c r="U17" s="749"/>
      <c r="V17" s="749"/>
    </row>
    <row r="18" spans="2:34">
      <c r="B18" s="749"/>
      <c r="D18" s="749"/>
      <c r="E18" s="1007"/>
      <c r="F18" s="749"/>
      <c r="G18" s="1010"/>
      <c r="H18" s="1010"/>
      <c r="I18" s="1010"/>
      <c r="J18" s="1010"/>
      <c r="K18" s="1010"/>
      <c r="L18" s="1010"/>
      <c r="M18" s="1010"/>
      <c r="N18" s="1010"/>
      <c r="O18" s="749"/>
      <c r="P18" s="1010"/>
      <c r="Q18" s="1007"/>
      <c r="R18" s="1004"/>
      <c r="S18" s="1003"/>
      <c r="T18" s="745"/>
      <c r="U18" s="749"/>
      <c r="V18" s="749"/>
      <c r="AH18" s="750"/>
    </row>
    <row r="19" spans="2:34">
      <c r="D19" s="1064"/>
      <c r="E19" s="1009"/>
      <c r="F19" s="1064"/>
      <c r="G19" s="1065"/>
      <c r="H19" s="1065"/>
      <c r="I19" s="1065"/>
      <c r="J19" s="1065"/>
      <c r="K19" s="1065"/>
      <c r="L19" s="1065"/>
      <c r="M19" s="1065"/>
      <c r="N19" s="1004"/>
      <c r="O19" s="1004"/>
      <c r="P19" s="1002"/>
      <c r="Q19" s="1004"/>
      <c r="R19" s="902"/>
      <c r="S19" s="1007"/>
      <c r="T19" s="745"/>
    </row>
    <row r="20" spans="2:34">
      <c r="D20" s="1064"/>
      <c r="E20" s="1009"/>
      <c r="F20" s="1064"/>
      <c r="G20" s="1065"/>
      <c r="H20" s="1065"/>
      <c r="I20" s="1065"/>
      <c r="J20" s="1065"/>
      <c r="K20" s="1065"/>
      <c r="L20" s="1065"/>
      <c r="M20" s="1065"/>
      <c r="N20" s="1004"/>
      <c r="O20" s="1004"/>
      <c r="P20" s="749"/>
      <c r="Q20" s="1004"/>
      <c r="R20" s="1013"/>
      <c r="S20" s="902"/>
    </row>
    <row r="21" spans="2:34">
      <c r="D21" s="1064"/>
      <c r="E21" s="1009"/>
      <c r="F21" s="1064"/>
      <c r="G21" s="1065"/>
      <c r="H21" s="1065"/>
      <c r="I21" s="1065"/>
      <c r="J21" s="1065"/>
      <c r="K21" s="1065"/>
      <c r="L21" s="1065"/>
      <c r="M21" s="1065"/>
      <c r="N21" s="1066"/>
      <c r="O21" s="1003"/>
      <c r="P21" s="749"/>
      <c r="Q21" s="1004"/>
      <c r="R21" s="902"/>
      <c r="S21" s="902"/>
    </row>
    <row r="22" spans="2:34">
      <c r="D22" s="749"/>
      <c r="E22" s="749"/>
      <c r="F22" s="749"/>
      <c r="G22" s="1003"/>
      <c r="H22" s="1004"/>
      <c r="I22" s="1004"/>
      <c r="J22" s="1004"/>
      <c r="K22" s="1004"/>
      <c r="L22" s="1004"/>
      <c r="M22" s="1003"/>
      <c r="N22" s="1004"/>
      <c r="O22" s="1004"/>
      <c r="P22" s="749"/>
      <c r="Q22" s="1004"/>
      <c r="R22" s="902"/>
      <c r="S22" s="902"/>
    </row>
    <row r="23" spans="2:34">
      <c r="D23" s="749"/>
      <c r="E23" s="749"/>
      <c r="F23" s="1002"/>
      <c r="G23" s="749"/>
      <c r="H23" s="1002"/>
      <c r="I23" s="749"/>
      <c r="J23" s="749"/>
      <c r="K23" s="749"/>
      <c r="L23" s="749"/>
      <c r="M23" s="749"/>
      <c r="N23" s="749"/>
      <c r="O23" s="749"/>
      <c r="P23" s="749"/>
      <c r="Q23" s="1004"/>
      <c r="R23" s="902"/>
      <c r="S23" s="902"/>
    </row>
    <row r="24" spans="2:34">
      <c r="D24" s="749"/>
      <c r="E24" s="749"/>
      <c r="F24" s="749"/>
      <c r="G24" s="749"/>
      <c r="H24" s="749"/>
      <c r="I24" s="749"/>
      <c r="J24" s="749"/>
      <c r="K24" s="749"/>
      <c r="L24" s="749"/>
      <c r="M24" s="749"/>
      <c r="N24" s="749"/>
      <c r="O24" s="749"/>
      <c r="P24" s="749"/>
      <c r="Q24" s="749"/>
    </row>
    <row r="25" spans="2:34">
      <c r="D25" s="1002"/>
      <c r="E25" s="749"/>
      <c r="F25" s="749"/>
      <c r="G25" s="749"/>
      <c r="H25" s="749"/>
      <c r="I25" s="749"/>
      <c r="J25" s="749"/>
      <c r="K25" s="749"/>
      <c r="L25" s="749"/>
      <c r="M25" s="749"/>
      <c r="N25" s="749"/>
      <c r="O25" s="1002"/>
      <c r="P25" s="749"/>
      <c r="Q25" s="749"/>
      <c r="AH25" s="750"/>
    </row>
    <row r="26" spans="2:34">
      <c r="D26" s="749"/>
      <c r="E26" s="749"/>
      <c r="F26" s="749"/>
      <c r="G26" s="749"/>
      <c r="H26" s="749"/>
      <c r="I26" s="749"/>
      <c r="J26" s="749"/>
      <c r="K26" s="749"/>
      <c r="L26" s="749"/>
      <c r="M26" s="749"/>
      <c r="N26" s="749"/>
      <c r="O26" s="749"/>
      <c r="P26" s="749"/>
      <c r="Q26" s="749"/>
    </row>
    <row r="27" spans="2:34">
      <c r="D27" s="749"/>
      <c r="E27" s="749"/>
      <c r="F27" s="749"/>
      <c r="G27" s="749"/>
      <c r="H27" s="749"/>
      <c r="I27" s="749"/>
      <c r="J27" s="749"/>
      <c r="K27" s="749"/>
      <c r="L27" s="749"/>
      <c r="M27" s="749"/>
      <c r="N27" s="749"/>
      <c r="O27" s="749"/>
      <c r="P27" s="749"/>
      <c r="Q27" s="749"/>
    </row>
    <row r="28" spans="2:34">
      <c r="Q28" s="749"/>
    </row>
    <row r="29" spans="2:34">
      <c r="N29" s="750"/>
      <c r="Q29" s="749"/>
    </row>
    <row r="30" spans="2:34">
      <c r="C30" s="750"/>
      <c r="Q30" s="749"/>
    </row>
    <row r="31" spans="2:34">
      <c r="Q31" s="749"/>
    </row>
    <row r="33" spans="3:3">
      <c r="C33" s="750"/>
    </row>
  </sheetData>
  <mergeCells count="26">
    <mergeCell ref="AI7:AK7"/>
    <mergeCell ref="AL7:AN7"/>
    <mergeCell ref="B9:B12"/>
    <mergeCell ref="W6:AE6"/>
    <mergeCell ref="B13:B16"/>
    <mergeCell ref="C6:C8"/>
    <mergeCell ref="D6:D8"/>
    <mergeCell ref="E6:M6"/>
    <mergeCell ref="N6:V6"/>
    <mergeCell ref="B6:B8"/>
    <mergeCell ref="AM2:AN2"/>
    <mergeCell ref="AF6:AN6"/>
    <mergeCell ref="E7:G7"/>
    <mergeCell ref="H7:J7"/>
    <mergeCell ref="K7:M7"/>
    <mergeCell ref="N7:P7"/>
    <mergeCell ref="Q7:S7"/>
    <mergeCell ref="T7:V7"/>
    <mergeCell ref="W7:Y7"/>
    <mergeCell ref="Z7:AB7"/>
    <mergeCell ref="AC7:AE7"/>
    <mergeCell ref="T2:V2"/>
    <mergeCell ref="AL4:AN4"/>
    <mergeCell ref="T5:V5"/>
    <mergeCell ref="B3:AN3"/>
    <mergeCell ref="AF7:AH7"/>
  </mergeCells>
  <pageMargins left="0.15748031496062992" right="0.15748031496062992" top="0.74803149606299213" bottom="0.74803149606299213" header="0.31496062992125984" footer="0.31496062992125984"/>
  <pageSetup paperSize="9" scale="38"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B2:R39"/>
  <sheetViews>
    <sheetView zoomScaleNormal="100" workbookViewId="0"/>
  </sheetViews>
  <sheetFormatPr defaultColWidth="9.140625" defaultRowHeight="12.75"/>
  <cols>
    <col min="1" max="1" width="9.140625" style="676"/>
    <col min="2" max="2" width="11.5703125" style="676" customWidth="1"/>
    <col min="3" max="3" width="15.5703125" style="677" customWidth="1"/>
    <col min="4" max="4" width="10.140625" style="676" customWidth="1"/>
    <col min="5" max="5" width="11.7109375" style="676" customWidth="1"/>
    <col min="6" max="6" width="10.5703125" style="676" customWidth="1"/>
    <col min="7" max="7" width="10.7109375" style="676" customWidth="1"/>
    <col min="8" max="8" width="11.5703125" style="676" customWidth="1"/>
    <col min="9" max="10" width="10.7109375" style="676" customWidth="1"/>
    <col min="11" max="11" width="10.42578125" style="676" customWidth="1"/>
    <col min="12" max="12" width="10.7109375" style="676" customWidth="1"/>
    <col min="13" max="13" width="10.42578125" style="676" customWidth="1"/>
    <col min="14" max="16" width="9.140625" style="676"/>
    <col min="17" max="17" width="10" style="676" customWidth="1"/>
    <col min="18" max="18" width="10.42578125" style="676" customWidth="1"/>
    <col min="19" max="16384" width="9.140625" style="676"/>
  </cols>
  <sheetData>
    <row r="2" spans="2:18" ht="15" customHeight="1">
      <c r="Q2" s="2348" t="s">
        <v>861</v>
      </c>
      <c r="R2" s="2348"/>
    </row>
    <row r="3" spans="2:18" ht="15" customHeight="1">
      <c r="B3" s="2276" t="s">
        <v>492</v>
      </c>
      <c r="C3" s="2276"/>
      <c r="D3" s="2276"/>
      <c r="E3" s="2276"/>
      <c r="F3" s="2276"/>
      <c r="G3" s="2276"/>
      <c r="H3" s="2276"/>
      <c r="I3" s="2276"/>
      <c r="J3" s="2276"/>
      <c r="K3" s="2276"/>
      <c r="L3" s="2276"/>
      <c r="M3" s="2276"/>
      <c r="N3" s="2276"/>
      <c r="O3" s="2276"/>
      <c r="P3" s="2276"/>
      <c r="Q3" s="2276"/>
      <c r="R3" s="2276"/>
    </row>
    <row r="4" spans="2:18" ht="15" customHeight="1" thickBot="1">
      <c r="B4" s="678"/>
      <c r="C4" s="678"/>
      <c r="D4" s="678"/>
      <c r="E4" s="678"/>
      <c r="F4" s="678"/>
      <c r="G4" s="678"/>
      <c r="H4" s="678"/>
      <c r="I4" s="679"/>
    </row>
    <row r="5" spans="2:18" ht="18.75" customHeight="1" thickBot="1">
      <c r="B5" s="2277" t="s">
        <v>994</v>
      </c>
      <c r="C5" s="2278"/>
      <c r="D5" s="2281" t="s">
        <v>433</v>
      </c>
      <c r="E5" s="2281"/>
      <c r="F5" s="2281"/>
      <c r="G5" s="2281"/>
      <c r="H5" s="2282"/>
      <c r="I5" s="2281" t="s">
        <v>434</v>
      </c>
      <c r="J5" s="2281"/>
      <c r="K5" s="2281"/>
      <c r="L5" s="2281"/>
      <c r="M5" s="2282"/>
      <c r="N5" s="2281" t="s">
        <v>435</v>
      </c>
      <c r="O5" s="2281"/>
      <c r="P5" s="2281"/>
      <c r="Q5" s="2281"/>
      <c r="R5" s="2281"/>
    </row>
    <row r="6" spans="2:18" ht="27.75" customHeight="1" thickBot="1">
      <c r="B6" s="2279"/>
      <c r="C6" s="2280"/>
      <c r="D6" s="680" t="s">
        <v>436</v>
      </c>
      <c r="E6" s="680" t="s">
        <v>437</v>
      </c>
      <c r="F6" s="681" t="s">
        <v>438</v>
      </c>
      <c r="G6" s="681" t="s">
        <v>439</v>
      </c>
      <c r="H6" s="682" t="s">
        <v>440</v>
      </c>
      <c r="I6" s="680" t="s">
        <v>436</v>
      </c>
      <c r="J6" s="680" t="s">
        <v>437</v>
      </c>
      <c r="K6" s="681" t="s">
        <v>438</v>
      </c>
      <c r="L6" s="681" t="s">
        <v>439</v>
      </c>
      <c r="M6" s="682" t="s">
        <v>440</v>
      </c>
      <c r="N6" s="680" t="s">
        <v>436</v>
      </c>
      <c r="O6" s="680" t="s">
        <v>437</v>
      </c>
      <c r="P6" s="681" t="s">
        <v>438</v>
      </c>
      <c r="Q6" s="681" t="s">
        <v>439</v>
      </c>
      <c r="R6" s="683" t="s">
        <v>440</v>
      </c>
    </row>
    <row r="7" spans="2:18" ht="14.25" customHeight="1">
      <c r="B7" s="2352" t="s">
        <v>441</v>
      </c>
      <c r="C7" s="1067" t="s">
        <v>406</v>
      </c>
      <c r="D7" s="685">
        <v>60118.567000000003</v>
      </c>
      <c r="E7" s="686">
        <v>55420.207999999999</v>
      </c>
      <c r="F7" s="687">
        <v>56170.214</v>
      </c>
      <c r="G7" s="685">
        <v>58933.288999999997</v>
      </c>
      <c r="H7" s="688">
        <v>58575.057000000001</v>
      </c>
      <c r="I7" s="685">
        <v>-496.02499999999418</v>
      </c>
      <c r="J7" s="685">
        <v>-4698.359000000004</v>
      </c>
      <c r="K7" s="685">
        <v>750.00600000000122</v>
      </c>
      <c r="L7" s="685">
        <v>2763.0749999999971</v>
      </c>
      <c r="M7" s="688">
        <v>-358.23199999999633</v>
      </c>
      <c r="N7" s="689">
        <v>-8.1832605587775671E-3</v>
      </c>
      <c r="O7" s="1068">
        <v>-7.8151546759256646E-2</v>
      </c>
      <c r="P7" s="1068">
        <v>1.3533078042579725E-2</v>
      </c>
      <c r="Q7" s="1068">
        <v>4.9191106873831693E-2</v>
      </c>
      <c r="R7" s="690">
        <v>-6.0786018577716977E-3</v>
      </c>
    </row>
    <row r="8" spans="2:18" ht="14.25" customHeight="1">
      <c r="B8" s="2350"/>
      <c r="C8" s="1069" t="s">
        <v>407</v>
      </c>
      <c r="D8" s="691">
        <v>168879.40400000001</v>
      </c>
      <c r="E8" s="691">
        <v>172537.72</v>
      </c>
      <c r="F8" s="687">
        <v>173537.33600000001</v>
      </c>
      <c r="G8" s="691">
        <v>177731.946</v>
      </c>
      <c r="H8" s="692">
        <v>181400.21400000001</v>
      </c>
      <c r="I8" s="685">
        <v>3571.1620000000112</v>
      </c>
      <c r="J8" s="685">
        <v>3658.3159999999916</v>
      </c>
      <c r="K8" s="685">
        <v>999.61600000000908</v>
      </c>
      <c r="L8" s="685">
        <v>4194.609999999986</v>
      </c>
      <c r="M8" s="693">
        <v>3668.2680000000109</v>
      </c>
      <c r="N8" s="689">
        <v>2.1603048685255581E-2</v>
      </c>
      <c r="O8" s="1068">
        <v>2.1662298145012349E-2</v>
      </c>
      <c r="P8" s="1068">
        <v>5.7936084932617002E-3</v>
      </c>
      <c r="Q8" s="1068">
        <v>2.4171225032519721E-2</v>
      </c>
      <c r="R8" s="694">
        <v>2.0639328396258098E-2</v>
      </c>
    </row>
    <row r="9" spans="2:18" ht="16.5" customHeight="1" thickBot="1">
      <c r="B9" s="2353"/>
      <c r="C9" s="1070" t="s">
        <v>408</v>
      </c>
      <c r="D9" s="696">
        <v>8390.5609999999997</v>
      </c>
      <c r="E9" s="696">
        <v>9198.2690000000002</v>
      </c>
      <c r="F9" s="687">
        <v>8969.5229999999992</v>
      </c>
      <c r="G9" s="696">
        <v>8707.5859999999993</v>
      </c>
      <c r="H9" s="697">
        <v>8352.4650000000001</v>
      </c>
      <c r="I9" s="698">
        <v>152.16799999999967</v>
      </c>
      <c r="J9" s="696">
        <v>807.70800000000054</v>
      </c>
      <c r="K9" s="696">
        <v>-228.746000000001</v>
      </c>
      <c r="L9" s="696">
        <v>-261.9369999999999</v>
      </c>
      <c r="M9" s="699">
        <v>-355.12099999999919</v>
      </c>
      <c r="N9" s="700">
        <v>1.8470592505115947E-2</v>
      </c>
      <c r="O9" s="1071">
        <v>9.62638850965985E-2</v>
      </c>
      <c r="P9" s="1071">
        <v>-2.4868374690933805E-2</v>
      </c>
      <c r="Q9" s="1071">
        <v>-2.9203002210931386E-2</v>
      </c>
      <c r="R9" s="702">
        <v>-4.0782944894256483E-2</v>
      </c>
    </row>
    <row r="10" spans="2:18" ht="14.25" customHeight="1">
      <c r="B10" s="2349" t="s">
        <v>442</v>
      </c>
      <c r="C10" s="1072" t="s">
        <v>493</v>
      </c>
      <c r="D10" s="685">
        <v>74802.581000000006</v>
      </c>
      <c r="E10" s="685">
        <v>74943.735000000001</v>
      </c>
      <c r="F10" s="704">
        <v>75275.320999999996</v>
      </c>
      <c r="G10" s="685">
        <v>78702.036999999997</v>
      </c>
      <c r="H10" s="705">
        <v>82277.729000000007</v>
      </c>
      <c r="I10" s="685">
        <v>-1294.2189999999973</v>
      </c>
      <c r="J10" s="685">
        <v>141.15399999999499</v>
      </c>
      <c r="K10" s="685">
        <v>331.58599999999569</v>
      </c>
      <c r="L10" s="685">
        <v>3426.7160000000003</v>
      </c>
      <c r="M10" s="693">
        <v>3575.69200000001</v>
      </c>
      <c r="N10" s="689">
        <v>-1.7007535139453921E-2</v>
      </c>
      <c r="O10" s="1068">
        <v>1.8870204492007433E-3</v>
      </c>
      <c r="P10" s="1068">
        <v>4.4244659009855282E-3</v>
      </c>
      <c r="Q10" s="1068">
        <v>4.5522436231125479E-2</v>
      </c>
      <c r="R10" s="694">
        <v>4.5433284020336223E-2</v>
      </c>
    </row>
    <row r="11" spans="2:18" ht="15.75" customHeight="1">
      <c r="B11" s="2350"/>
      <c r="C11" s="1073" t="s">
        <v>444</v>
      </c>
      <c r="D11" s="691">
        <v>119719.527</v>
      </c>
      <c r="E11" s="707">
        <v>116861.641</v>
      </c>
      <c r="F11" s="708">
        <v>115040.17600000001</v>
      </c>
      <c r="G11" s="709">
        <v>115388.64</v>
      </c>
      <c r="H11" s="710">
        <v>111056.51</v>
      </c>
      <c r="I11" s="685">
        <v>2831.398000000001</v>
      </c>
      <c r="J11" s="685">
        <v>-2857.8859999999986</v>
      </c>
      <c r="K11" s="685">
        <v>-1821.4649999999965</v>
      </c>
      <c r="L11" s="685">
        <v>348.46399999999267</v>
      </c>
      <c r="M11" s="693">
        <v>-4332.1300000000047</v>
      </c>
      <c r="N11" s="689">
        <v>2.4223144165478095E-2</v>
      </c>
      <c r="O11" s="1068">
        <v>-2.3871510952427989E-2</v>
      </c>
      <c r="P11" s="1068">
        <v>-1.5586508835692256E-2</v>
      </c>
      <c r="Q11" s="1068">
        <v>3.0290635160362817E-3</v>
      </c>
      <c r="R11" s="694">
        <v>-3.7543817138324921E-2</v>
      </c>
    </row>
    <row r="12" spans="2:18" ht="15" customHeight="1" thickBot="1">
      <c r="B12" s="2351"/>
      <c r="C12" s="1074" t="s">
        <v>445</v>
      </c>
      <c r="D12" s="696">
        <v>42866.423999999999</v>
      </c>
      <c r="E12" s="731">
        <v>45350.821000000004</v>
      </c>
      <c r="F12" s="716">
        <v>48361.576000000001</v>
      </c>
      <c r="G12" s="696">
        <v>51282.144</v>
      </c>
      <c r="H12" s="705">
        <v>54993.497000000003</v>
      </c>
      <c r="I12" s="698">
        <v>1690.1259999999966</v>
      </c>
      <c r="J12" s="696">
        <v>2484.3970000000045</v>
      </c>
      <c r="K12" s="696">
        <v>3010.7549999999974</v>
      </c>
      <c r="L12" s="696">
        <v>2920.5679999999993</v>
      </c>
      <c r="M12" s="699">
        <v>3711.3530000000028</v>
      </c>
      <c r="N12" s="700">
        <v>4.104608918460801E-2</v>
      </c>
      <c r="O12" s="1071">
        <v>5.7956712227733402E-2</v>
      </c>
      <c r="P12" s="1071">
        <v>6.6388103536207138E-2</v>
      </c>
      <c r="Q12" s="1071">
        <v>6.0390256926283775E-2</v>
      </c>
      <c r="R12" s="702">
        <v>7.2371252652775261E-2</v>
      </c>
    </row>
    <row r="13" spans="2:18" ht="15" customHeight="1">
      <c r="B13" s="2352" t="s">
        <v>447</v>
      </c>
      <c r="C13" s="1075" t="s">
        <v>409</v>
      </c>
      <c r="D13" s="725">
        <v>115969.773</v>
      </c>
      <c r="E13" s="726">
        <v>120336.785</v>
      </c>
      <c r="F13" s="704">
        <v>122254.783</v>
      </c>
      <c r="G13" s="725">
        <v>126868.561</v>
      </c>
      <c r="H13" s="1076">
        <v>128618.38</v>
      </c>
      <c r="I13" s="685">
        <v>5208.1830000000045</v>
      </c>
      <c r="J13" s="685">
        <v>4367.0120000000024</v>
      </c>
      <c r="K13" s="685">
        <v>1917.9979999999923</v>
      </c>
      <c r="L13" s="685">
        <v>4613.7780000000057</v>
      </c>
      <c r="M13" s="693">
        <v>1749.8190000000031</v>
      </c>
      <c r="N13" s="689">
        <v>4.7021562258179973E-2</v>
      </c>
      <c r="O13" s="1068">
        <v>3.7656467603847103E-2</v>
      </c>
      <c r="P13" s="1068">
        <v>1.593858436553704E-2</v>
      </c>
      <c r="Q13" s="1068">
        <v>3.7739038807177022E-2</v>
      </c>
      <c r="R13" s="694">
        <v>1.3792376820605723E-2</v>
      </c>
    </row>
    <row r="14" spans="2:18" ht="27.75" customHeight="1">
      <c r="B14" s="2350"/>
      <c r="C14" s="1073" t="s">
        <v>410</v>
      </c>
      <c r="D14" s="709">
        <v>4863.9660000000003</v>
      </c>
      <c r="E14" s="707">
        <v>1532.239</v>
      </c>
      <c r="F14" s="727">
        <v>1879.521</v>
      </c>
      <c r="G14" s="709">
        <v>2482.2759999999998</v>
      </c>
      <c r="H14" s="732">
        <v>2159.4670000000001</v>
      </c>
      <c r="I14" s="685">
        <v>301.81500000000051</v>
      </c>
      <c r="J14" s="685">
        <v>-3331.7270000000003</v>
      </c>
      <c r="K14" s="685">
        <v>347.28199999999993</v>
      </c>
      <c r="L14" s="685">
        <v>602.75499999999988</v>
      </c>
      <c r="M14" s="712">
        <v>-322.80899999999974</v>
      </c>
      <c r="N14" s="689">
        <v>6.615629338003072E-2</v>
      </c>
      <c r="O14" s="1068">
        <v>-0.68498155620331225</v>
      </c>
      <c r="P14" s="1068">
        <v>0.22665002000340673</v>
      </c>
      <c r="Q14" s="1068">
        <v>0.32069607096701758</v>
      </c>
      <c r="R14" s="694">
        <v>-0.13004557108073386</v>
      </c>
    </row>
    <row r="15" spans="2:18" ht="15.75" customHeight="1" thickBot="1">
      <c r="B15" s="2351"/>
      <c r="C15" s="1767" t="s">
        <v>411</v>
      </c>
      <c r="D15" s="730">
        <v>116554.79300000001</v>
      </c>
      <c r="E15" s="731">
        <v>115287.173</v>
      </c>
      <c r="F15" s="716">
        <v>114542.769</v>
      </c>
      <c r="G15" s="730">
        <v>116021.984</v>
      </c>
      <c r="H15" s="732">
        <v>117549.889</v>
      </c>
      <c r="I15" s="698">
        <v>-2282.6929999999993</v>
      </c>
      <c r="J15" s="696">
        <v>-1267.6200000000099</v>
      </c>
      <c r="K15" s="696">
        <v>-744.40399999999499</v>
      </c>
      <c r="L15" s="696">
        <v>1479.2149999999965</v>
      </c>
      <c r="M15" s="699">
        <v>1527.9049999999988</v>
      </c>
      <c r="N15" s="700">
        <v>-1.92085265082097E-2</v>
      </c>
      <c r="O15" s="1071">
        <v>-1.0875743222331577E-2</v>
      </c>
      <c r="P15" s="1071">
        <v>-6.4569542354897978E-3</v>
      </c>
      <c r="Q15" s="1071">
        <v>1.2914084519818065E-2</v>
      </c>
      <c r="R15" s="702">
        <v>1.3169099056261603E-2</v>
      </c>
    </row>
    <row r="16" spans="2:18" ht="15.75" customHeight="1" thickBot="1">
      <c r="B16" s="1779" t="s">
        <v>9</v>
      </c>
      <c r="C16" s="1078"/>
      <c r="D16" s="735">
        <v>237388.53200000001</v>
      </c>
      <c r="E16" s="736">
        <v>237156.19699999999</v>
      </c>
      <c r="F16" s="737">
        <v>238677.073</v>
      </c>
      <c r="G16" s="735">
        <v>245372.821</v>
      </c>
      <c r="H16" s="738">
        <v>248327.736</v>
      </c>
      <c r="I16" s="739">
        <v>3227.304999999993</v>
      </c>
      <c r="J16" s="740">
        <v>-232.33500000002095</v>
      </c>
      <c r="K16" s="740">
        <v>1520.8760000000184</v>
      </c>
      <c r="L16" s="740">
        <v>6695.7479999999923</v>
      </c>
      <c r="M16" s="741">
        <v>2954.9150000000081</v>
      </c>
      <c r="N16" s="742">
        <v>1.378240557306267E-2</v>
      </c>
      <c r="O16" s="1079">
        <v>-9.787119792291439E-4</v>
      </c>
      <c r="P16" s="1079">
        <v>6.4129717850047096E-3</v>
      </c>
      <c r="Q16" s="1079">
        <v>2.805358686462521E-2</v>
      </c>
      <c r="R16" s="744">
        <v>1.2042552178181169E-2</v>
      </c>
    </row>
    <row r="17" spans="3:17" ht="12.75" customHeight="1">
      <c r="D17" s="745"/>
      <c r="E17" s="746"/>
      <c r="F17" s="747"/>
      <c r="G17" s="748"/>
      <c r="H17" s="748"/>
      <c r="I17" s="748"/>
      <c r="J17" s="745"/>
      <c r="K17" s="745"/>
      <c r="L17" s="745"/>
    </row>
    <row r="18" spans="3:17">
      <c r="E18" s="750"/>
      <c r="F18" s="750"/>
      <c r="G18" s="750"/>
      <c r="H18" s="750"/>
      <c r="M18" s="749"/>
    </row>
    <row r="20" spans="3:17">
      <c r="E20" s="2286"/>
      <c r="F20" s="2286"/>
      <c r="G20" s="2286"/>
      <c r="H20" s="2286"/>
      <c r="I20" s="2286"/>
      <c r="J20" s="2286"/>
      <c r="K20" s="2286"/>
      <c r="L20" s="750"/>
    </row>
    <row r="21" spans="3:17">
      <c r="E21" s="2286"/>
      <c r="F21" s="2286"/>
      <c r="G21" s="2286"/>
      <c r="H21" s="2286"/>
      <c r="I21" s="2286"/>
      <c r="J21" s="2286"/>
      <c r="K21" s="2286"/>
      <c r="L21" s="750"/>
    </row>
    <row r="22" spans="3:17">
      <c r="C22" s="751"/>
      <c r="E22" s="750"/>
      <c r="F22" s="750"/>
      <c r="G22" s="750"/>
      <c r="H22" s="750"/>
      <c r="I22" s="750"/>
      <c r="J22" s="750"/>
      <c r="K22" s="750"/>
      <c r="L22" s="750"/>
    </row>
    <row r="23" spans="3:17" ht="14.25" customHeight="1">
      <c r="E23" s="2283"/>
      <c r="F23" s="2283"/>
      <c r="G23" s="2287"/>
      <c r="H23" s="2287"/>
      <c r="I23" s="2287"/>
      <c r="J23" s="2287"/>
      <c r="K23" s="2287"/>
      <c r="L23" s="750"/>
    </row>
    <row r="24" spans="3:17" ht="26.25" customHeight="1">
      <c r="E24" s="2283"/>
      <c r="F24" s="2283"/>
      <c r="G24" s="752"/>
      <c r="H24" s="752"/>
      <c r="I24" s="752"/>
      <c r="J24" s="752"/>
      <c r="K24" s="752"/>
      <c r="L24" s="750"/>
      <c r="O24" s="750"/>
    </row>
    <row r="25" spans="3:17">
      <c r="C25" s="751"/>
      <c r="E25" s="2283"/>
      <c r="F25" s="752"/>
      <c r="G25" s="753"/>
      <c r="H25" s="753"/>
      <c r="I25" s="753"/>
      <c r="J25" s="753"/>
      <c r="K25" s="753"/>
      <c r="L25" s="750"/>
      <c r="M25" s="750"/>
    </row>
    <row r="26" spans="3:17">
      <c r="E26" s="2283"/>
      <c r="F26" s="752"/>
      <c r="G26" s="753"/>
      <c r="H26" s="753"/>
      <c r="I26" s="753"/>
      <c r="J26" s="753"/>
      <c r="K26" s="753"/>
      <c r="L26" s="750"/>
      <c r="Q26" s="750"/>
    </row>
    <row r="27" spans="3:17" ht="15" customHeight="1">
      <c r="E27" s="2283"/>
      <c r="F27" s="752"/>
      <c r="G27" s="753"/>
      <c r="H27" s="753"/>
      <c r="I27" s="753"/>
      <c r="J27" s="753"/>
      <c r="K27" s="753"/>
      <c r="L27" s="750"/>
    </row>
    <row r="28" spans="3:17" ht="15" customHeight="1">
      <c r="E28" s="2283"/>
      <c r="F28" s="752"/>
      <c r="G28" s="754"/>
      <c r="H28" s="754"/>
      <c r="I28" s="754"/>
      <c r="J28" s="754"/>
      <c r="K28" s="754"/>
      <c r="L28" s="750"/>
    </row>
    <row r="29" spans="3:17">
      <c r="E29" s="2283"/>
      <c r="F29" s="752"/>
      <c r="G29" s="753"/>
      <c r="H29" s="753"/>
      <c r="I29" s="753"/>
      <c r="J29" s="753"/>
      <c r="K29" s="753"/>
      <c r="L29" s="750"/>
    </row>
    <row r="30" spans="3:17" ht="14.25" customHeight="1">
      <c r="E30" s="2283"/>
      <c r="F30" s="752"/>
      <c r="G30" s="755"/>
      <c r="H30" s="755"/>
      <c r="I30" s="753"/>
      <c r="J30" s="755"/>
      <c r="K30" s="755"/>
      <c r="L30" s="750"/>
    </row>
    <row r="31" spans="3:17" ht="15" customHeight="1">
      <c r="E31" s="2283"/>
      <c r="F31" s="752"/>
      <c r="G31" s="753"/>
      <c r="H31" s="753"/>
      <c r="I31" s="753"/>
      <c r="J31" s="753"/>
      <c r="K31" s="753"/>
      <c r="L31" s="750"/>
    </row>
    <row r="32" spans="3:17">
      <c r="E32" s="2283"/>
      <c r="F32" s="752"/>
      <c r="G32" s="754"/>
      <c r="H32" s="754"/>
      <c r="I32" s="754"/>
      <c r="J32" s="754"/>
      <c r="K32" s="754"/>
      <c r="L32" s="750"/>
    </row>
    <row r="33" spans="5:12">
      <c r="E33" s="2283"/>
      <c r="F33" s="752"/>
      <c r="G33" s="753"/>
      <c r="H33" s="753"/>
      <c r="I33" s="753"/>
      <c r="J33" s="753"/>
      <c r="K33" s="753"/>
      <c r="L33" s="750"/>
    </row>
    <row r="34" spans="5:12" ht="37.5" customHeight="1">
      <c r="E34" s="2283"/>
      <c r="F34" s="752"/>
      <c r="G34" s="753"/>
      <c r="H34" s="753"/>
      <c r="I34" s="753"/>
      <c r="J34" s="753"/>
      <c r="K34" s="753"/>
      <c r="L34" s="750"/>
    </row>
    <row r="35" spans="5:12">
      <c r="E35" s="2283"/>
      <c r="F35" s="752"/>
      <c r="G35" s="753"/>
      <c r="H35" s="753"/>
      <c r="I35" s="753"/>
      <c r="J35" s="753"/>
      <c r="K35" s="753"/>
      <c r="L35" s="750"/>
    </row>
    <row r="36" spans="5:12">
      <c r="E36" s="2283"/>
      <c r="F36" s="752"/>
      <c r="G36" s="754"/>
      <c r="H36" s="754"/>
      <c r="I36" s="754"/>
      <c r="J36" s="754"/>
      <c r="K36" s="754"/>
      <c r="L36" s="750"/>
    </row>
    <row r="39" spans="5:12">
      <c r="G39" s="745"/>
      <c r="H39" s="745"/>
    </row>
  </sheetData>
  <mergeCells count="16">
    <mergeCell ref="E25:E28"/>
    <mergeCell ref="E29:E32"/>
    <mergeCell ref="E33:E36"/>
    <mergeCell ref="Q2:R2"/>
    <mergeCell ref="B10:B12"/>
    <mergeCell ref="B13:B15"/>
    <mergeCell ref="E20:K21"/>
    <mergeCell ref="E23:F24"/>
    <mergeCell ref="G23:H23"/>
    <mergeCell ref="I23:K23"/>
    <mergeCell ref="B3:R3"/>
    <mergeCell ref="B5:C6"/>
    <mergeCell ref="D5:H5"/>
    <mergeCell ref="I5:M5"/>
    <mergeCell ref="N5:R5"/>
    <mergeCell ref="B7:B9"/>
  </mergeCells>
  <pageMargins left="0.74803149606299213" right="0.74803149606299213" top="0.98425196850393704" bottom="0.98425196850393704" header="0.51181102362204722" footer="0.51181102362204722"/>
  <pageSetup paperSize="9" scale="67" orientation="landscape" horizontalDpi="300" verticalDpi="300" r:id="rId1"/>
  <headerFooter alignWithMargins="0"/>
  <ignoredErrors>
    <ignoredError sqref="D6:R6" numberStoredAsText="1"/>
  </ignoredErrors>
</worksheet>
</file>

<file path=xl/worksheets/sheet13.xml><?xml version="1.0" encoding="utf-8"?>
<worksheet xmlns="http://schemas.openxmlformats.org/spreadsheetml/2006/main" xmlns:r="http://schemas.openxmlformats.org/officeDocument/2006/relationships">
  <sheetPr>
    <pageSetUpPr fitToPage="1"/>
  </sheetPr>
  <dimension ref="B2:P20"/>
  <sheetViews>
    <sheetView zoomScaleNormal="100" workbookViewId="0"/>
  </sheetViews>
  <sheetFormatPr defaultColWidth="9.140625" defaultRowHeight="12.75"/>
  <cols>
    <col min="1" max="1" width="9.140625" style="676"/>
    <col min="2" max="2" width="11.5703125" style="676" customWidth="1"/>
    <col min="3" max="3" width="15.5703125" style="677" customWidth="1"/>
    <col min="4" max="5" width="9.140625" style="676"/>
    <col min="6" max="6" width="10.42578125" style="676" customWidth="1"/>
    <col min="7" max="7" width="14.5703125" style="676" customWidth="1"/>
    <col min="8" max="8" width="9.7109375" style="676" customWidth="1"/>
    <col min="9" max="9" width="10.42578125" style="676" customWidth="1"/>
    <col min="10" max="10" width="10" style="676" customWidth="1"/>
    <col min="11" max="11" width="10.42578125" style="676" customWidth="1"/>
    <col min="12" max="12" width="11.28515625" style="676" customWidth="1"/>
    <col min="13" max="13" width="10.28515625" style="676" customWidth="1"/>
    <col min="14" max="16384" width="9.140625" style="676"/>
  </cols>
  <sheetData>
    <row r="2" spans="2:15" ht="15" customHeight="1">
      <c r="J2" s="2354" t="s">
        <v>862</v>
      </c>
      <c r="K2" s="2354"/>
    </row>
    <row r="3" spans="2:15" ht="15" customHeight="1">
      <c r="B3" s="2276" t="s">
        <v>494</v>
      </c>
      <c r="C3" s="2276"/>
      <c r="D3" s="2276"/>
      <c r="E3" s="2276"/>
      <c r="F3" s="2276"/>
      <c r="G3" s="2276"/>
      <c r="H3" s="2276"/>
      <c r="I3" s="2276"/>
      <c r="J3" s="2276"/>
      <c r="K3" s="2276"/>
    </row>
    <row r="4" spans="2:15" ht="13.5" thickBot="1">
      <c r="D4" s="1080"/>
      <c r="E4" s="1080"/>
      <c r="F4" s="1081"/>
      <c r="G4" s="1080"/>
    </row>
    <row r="5" spans="2:15" ht="15" customHeight="1">
      <c r="B5" s="2349" t="s">
        <v>495</v>
      </c>
      <c r="C5" s="2355"/>
      <c r="D5" s="2357" t="s">
        <v>394</v>
      </c>
      <c r="E5" s="2358"/>
      <c r="F5" s="2358"/>
      <c r="G5" s="2358"/>
      <c r="H5" s="2357" t="s">
        <v>4</v>
      </c>
      <c r="I5" s="2358"/>
      <c r="J5" s="2358"/>
      <c r="K5" s="2358"/>
    </row>
    <row r="6" spans="2:15" ht="27.75" customHeight="1" thickBot="1">
      <c r="B6" s="2351"/>
      <c r="C6" s="2356"/>
      <c r="D6" s="1082" t="s">
        <v>428</v>
      </c>
      <c r="E6" s="1083" t="s">
        <v>429</v>
      </c>
      <c r="F6" s="1083" t="s">
        <v>430</v>
      </c>
      <c r="G6" s="1084" t="s">
        <v>9</v>
      </c>
      <c r="H6" s="1082" t="s">
        <v>428</v>
      </c>
      <c r="I6" s="1083" t="s">
        <v>429</v>
      </c>
      <c r="J6" s="1083" t="s">
        <v>430</v>
      </c>
      <c r="K6" s="1084" t="s">
        <v>9</v>
      </c>
    </row>
    <row r="7" spans="2:15" ht="14.25" customHeight="1">
      <c r="B7" s="2352" t="s">
        <v>451</v>
      </c>
      <c r="C7" s="1067" t="s">
        <v>406</v>
      </c>
      <c r="D7" s="1085">
        <v>0.76426706814208178</v>
      </c>
      <c r="E7" s="1068">
        <v>0.2055264894514881</v>
      </c>
      <c r="F7" s="1086">
        <v>3.0206442406430091E-2</v>
      </c>
      <c r="G7" s="1087">
        <v>1</v>
      </c>
      <c r="H7" s="1085">
        <v>0.75925925262010419</v>
      </c>
      <c r="I7" s="1068">
        <v>0.20652886432530487</v>
      </c>
      <c r="J7" s="1086">
        <v>3.4211883054590969E-2</v>
      </c>
      <c r="K7" s="1087">
        <v>1</v>
      </c>
    </row>
    <row r="8" spans="2:15" ht="14.25" customHeight="1">
      <c r="B8" s="2350"/>
      <c r="C8" s="1069" t="s">
        <v>407</v>
      </c>
      <c r="D8" s="1088">
        <v>0.76938363123532105</v>
      </c>
      <c r="E8" s="1089">
        <v>0.18984500400395099</v>
      </c>
      <c r="F8" s="1089">
        <v>4.0771364760727936E-2</v>
      </c>
      <c r="G8" s="1087">
        <v>1</v>
      </c>
      <c r="H8" s="1088">
        <v>0.76691572149964493</v>
      </c>
      <c r="I8" s="1089">
        <v>0.19044367830789879</v>
      </c>
      <c r="J8" s="1089">
        <v>4.2640600192456225E-2</v>
      </c>
      <c r="K8" s="1087">
        <v>0.99999999999999989</v>
      </c>
    </row>
    <row r="9" spans="2:15" ht="16.5" customHeight="1" thickBot="1">
      <c r="B9" s="2353"/>
      <c r="C9" s="1070" t="s">
        <v>408</v>
      </c>
      <c r="D9" s="700">
        <v>0.69659455559784311</v>
      </c>
      <c r="E9" s="1071">
        <v>0.23691204427955118</v>
      </c>
      <c r="F9" s="1071">
        <v>6.6493400122605739E-2</v>
      </c>
      <c r="G9" s="1087">
        <v>1</v>
      </c>
      <c r="H9" s="700">
        <v>0.68556384253031888</v>
      </c>
      <c r="I9" s="1071">
        <v>0.24738289834198646</v>
      </c>
      <c r="J9" s="1071">
        <v>6.7053259127694637E-2</v>
      </c>
      <c r="K9" s="1087">
        <v>1</v>
      </c>
    </row>
    <row r="10" spans="2:15" ht="14.25" customHeight="1">
      <c r="B10" s="2349" t="s">
        <v>452</v>
      </c>
      <c r="C10" s="1072" t="s">
        <v>493</v>
      </c>
      <c r="D10" s="1085">
        <v>0.76862969887297838</v>
      </c>
      <c r="E10" s="1068">
        <v>0.20372982213916521</v>
      </c>
      <c r="F10" s="1068">
        <v>2.7640478987856439E-2</v>
      </c>
      <c r="G10" s="1090">
        <v>1</v>
      </c>
      <c r="H10" s="1085">
        <v>0.77238871043706125</v>
      </c>
      <c r="I10" s="1068">
        <v>0.20189969025518437</v>
      </c>
      <c r="J10" s="1068">
        <v>2.5711599307754351E-2</v>
      </c>
      <c r="K10" s="1090">
        <v>1</v>
      </c>
    </row>
    <row r="11" spans="2:15" ht="15.75" customHeight="1">
      <c r="B11" s="2350"/>
      <c r="C11" s="1073" t="s">
        <v>444</v>
      </c>
      <c r="D11" s="1088">
        <v>0.80340336795719236</v>
      </c>
      <c r="E11" s="1089">
        <v>0.17654009961465877</v>
      </c>
      <c r="F11" s="1091">
        <v>2.0056532428148907E-2</v>
      </c>
      <c r="G11" s="1092">
        <v>1</v>
      </c>
      <c r="H11" s="1093">
        <v>0.79925359620971337</v>
      </c>
      <c r="I11" s="1094">
        <v>0.1781177078228012</v>
      </c>
      <c r="J11" s="1091">
        <v>2.2628695967485381E-2</v>
      </c>
      <c r="K11" s="1092">
        <v>1</v>
      </c>
    </row>
    <row r="12" spans="2:15" ht="15" customHeight="1" thickBot="1">
      <c r="B12" s="2351"/>
      <c r="C12" s="1074" t="s">
        <v>445</v>
      </c>
      <c r="D12" s="700">
        <v>0.67575439123606063</v>
      </c>
      <c r="E12" s="1071">
        <v>0.22448616812900801</v>
      </c>
      <c r="F12" s="1095">
        <v>9.9759440634931335E-2</v>
      </c>
      <c r="G12" s="1096">
        <v>1</v>
      </c>
      <c r="H12" s="700">
        <v>0.67291181719176729</v>
      </c>
      <c r="I12" s="1071">
        <v>0.22397633669304573</v>
      </c>
      <c r="J12" s="1095">
        <v>0.10311184611518703</v>
      </c>
      <c r="K12" s="1096">
        <v>1</v>
      </c>
    </row>
    <row r="13" spans="2:15" ht="15" customHeight="1">
      <c r="B13" s="2352" t="s">
        <v>453</v>
      </c>
      <c r="C13" s="1075" t="s">
        <v>409</v>
      </c>
      <c r="D13" s="1097">
        <v>0.74779771483338575</v>
      </c>
      <c r="E13" s="1098">
        <v>0.19799830471790406</v>
      </c>
      <c r="F13" s="1099">
        <v>5.4203980448710221E-2</v>
      </c>
      <c r="G13" s="1090">
        <v>1</v>
      </c>
      <c r="H13" s="1097">
        <v>0.74024147248628069</v>
      </c>
      <c r="I13" s="1098">
        <v>0.20206479042886405</v>
      </c>
      <c r="J13" s="1099">
        <v>5.7693737084855215E-2</v>
      </c>
      <c r="K13" s="1090">
        <v>1</v>
      </c>
      <c r="L13" s="745"/>
      <c r="M13" s="745"/>
      <c r="N13" s="745"/>
      <c r="O13" s="750"/>
    </row>
    <row r="14" spans="2:15" ht="27.75" customHeight="1">
      <c r="B14" s="2350"/>
      <c r="C14" s="1073" t="s">
        <v>410</v>
      </c>
      <c r="D14" s="1093">
        <v>0.78235699817425619</v>
      </c>
      <c r="E14" s="1094">
        <v>0.19067863525248602</v>
      </c>
      <c r="F14" s="1091">
        <v>2.6964366573257768E-2</v>
      </c>
      <c r="G14" s="1100">
        <v>1</v>
      </c>
      <c r="H14" s="1093">
        <v>0.75297932313853377</v>
      </c>
      <c r="I14" s="1094">
        <v>0.2156138528627666</v>
      </c>
      <c r="J14" s="1091">
        <v>3.1406823998699679E-2</v>
      </c>
      <c r="K14" s="1100">
        <v>1</v>
      </c>
      <c r="L14" s="745"/>
      <c r="M14" s="745"/>
      <c r="N14" s="745"/>
    </row>
    <row r="15" spans="2:15" ht="15.75" customHeight="1" thickBot="1">
      <c r="B15" s="2351"/>
      <c r="C15" s="1077" t="s">
        <v>411</v>
      </c>
      <c r="D15" s="1101">
        <v>0.78464813185749349</v>
      </c>
      <c r="E15" s="1102">
        <v>0.19240947474230402</v>
      </c>
      <c r="F15" s="1095">
        <v>2.2942393400202498E-2</v>
      </c>
      <c r="G15" s="1096">
        <v>1</v>
      </c>
      <c r="H15" s="1101">
        <v>0.78676199345454079</v>
      </c>
      <c r="I15" s="1102">
        <v>0.18932696737808064</v>
      </c>
      <c r="J15" s="1095">
        <v>2.391103916737854E-2</v>
      </c>
      <c r="K15" s="1096">
        <v>1</v>
      </c>
      <c r="L15" s="745"/>
      <c r="M15" s="745"/>
      <c r="N15" s="745"/>
    </row>
    <row r="16" spans="2:15">
      <c r="F16" s="1103"/>
      <c r="G16" s="1104"/>
      <c r="H16" s="1105"/>
      <c r="I16" s="1105"/>
      <c r="J16" s="1105"/>
      <c r="L16" s="745"/>
      <c r="M16" s="745"/>
      <c r="N16" s="745"/>
    </row>
    <row r="17" spans="4:16" ht="12.75" customHeight="1">
      <c r="D17" s="745"/>
      <c r="E17" s="745"/>
      <c r="F17" s="746"/>
      <c r="G17" s="747"/>
      <c r="H17" s="748"/>
      <c r="I17" s="748"/>
      <c r="J17" s="748"/>
      <c r="K17" s="748"/>
      <c r="L17" s="745"/>
      <c r="M17" s="745"/>
      <c r="N17" s="745"/>
    </row>
    <row r="18" spans="4:16">
      <c r="F18" s="750"/>
      <c r="G18" s="750"/>
      <c r="H18" s="750"/>
      <c r="I18" s="750"/>
      <c r="J18" s="750"/>
    </row>
    <row r="20" spans="4:16">
      <c r="H20" s="745"/>
      <c r="I20" s="745"/>
      <c r="J20" s="745"/>
      <c r="P20" s="902"/>
    </row>
  </sheetData>
  <mergeCells count="8">
    <mergeCell ref="J2:K2"/>
    <mergeCell ref="B13:B15"/>
    <mergeCell ref="B3:K3"/>
    <mergeCell ref="B5:C6"/>
    <mergeCell ref="D5:G5"/>
    <mergeCell ref="H5:K5"/>
    <mergeCell ref="B7:B9"/>
    <mergeCell ref="B10:B12"/>
  </mergeCells>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B2:L22"/>
  <sheetViews>
    <sheetView zoomScaleNormal="100" workbookViewId="0"/>
  </sheetViews>
  <sheetFormatPr defaultColWidth="9.140625" defaultRowHeight="12.75"/>
  <cols>
    <col min="1" max="1" width="9.140625" style="676"/>
    <col min="2" max="2" width="10.42578125" style="676" customWidth="1"/>
    <col min="3" max="3" width="14.5703125" style="676" customWidth="1"/>
    <col min="4" max="4" width="9.7109375" style="676" customWidth="1"/>
    <col min="5" max="5" width="10.42578125" style="676" customWidth="1"/>
    <col min="6" max="6" width="10" style="676" customWidth="1"/>
    <col min="7" max="7" width="10.42578125" style="676" customWidth="1"/>
    <col min="8" max="8" width="11.28515625" style="676" customWidth="1"/>
    <col min="9" max="9" width="10.28515625" style="676" customWidth="1"/>
    <col min="10" max="16384" width="9.140625" style="676"/>
  </cols>
  <sheetData>
    <row r="2" spans="2:11" ht="15" customHeight="1">
      <c r="H2" s="2354" t="s">
        <v>498</v>
      </c>
      <c r="I2" s="2354"/>
    </row>
    <row r="4" spans="2:11">
      <c r="B4" s="2286" t="s">
        <v>997</v>
      </c>
      <c r="C4" s="2286"/>
      <c r="D4" s="2286"/>
      <c r="E4" s="2286"/>
      <c r="F4" s="2286"/>
      <c r="G4" s="2286"/>
      <c r="H4" s="2286"/>
      <c r="I4" s="2286"/>
    </row>
    <row r="5" spans="2:11" ht="13.5" thickBot="1"/>
    <row r="6" spans="2:11" ht="14.25" customHeight="1">
      <c r="B6" s="2362" t="s">
        <v>496</v>
      </c>
      <c r="C6" s="2363"/>
      <c r="D6" s="2366" t="s">
        <v>394</v>
      </c>
      <c r="E6" s="2367"/>
      <c r="F6" s="2367"/>
      <c r="G6" s="2366" t="s">
        <v>4</v>
      </c>
      <c r="H6" s="2367"/>
      <c r="I6" s="2367"/>
    </row>
    <row r="7" spans="2:11" ht="26.25" customHeight="1" thickBot="1">
      <c r="B7" s="2364"/>
      <c r="C7" s="2365"/>
      <c r="D7" s="1106" t="s">
        <v>428</v>
      </c>
      <c r="E7" s="1107" t="s">
        <v>429</v>
      </c>
      <c r="F7" s="1108" t="s">
        <v>430</v>
      </c>
      <c r="G7" s="1106" t="s">
        <v>428</v>
      </c>
      <c r="H7" s="1107" t="s">
        <v>429</v>
      </c>
      <c r="I7" s="1109" t="s">
        <v>430</v>
      </c>
    </row>
    <row r="8" spans="2:11">
      <c r="B8" s="2359" t="s">
        <v>451</v>
      </c>
      <c r="C8" s="1110" t="s">
        <v>406</v>
      </c>
      <c r="D8" s="1111">
        <v>0.2397692688342839</v>
      </c>
      <c r="E8" s="1112">
        <v>0.25277878496325484</v>
      </c>
      <c r="F8" s="1113">
        <v>0.1853269822735556</v>
      </c>
      <c r="G8" s="1111">
        <v>0.23491449154794072</v>
      </c>
      <c r="H8" s="1112">
        <v>0.24835526818899056</v>
      </c>
      <c r="I8" s="1114">
        <v>0.1945777066341251</v>
      </c>
      <c r="K8" s="750"/>
    </row>
    <row r="9" spans="2:11">
      <c r="B9" s="2360"/>
      <c r="C9" s="1115" t="s">
        <v>407</v>
      </c>
      <c r="D9" s="1116">
        <v>0.72794091730796173</v>
      </c>
      <c r="E9" s="1117">
        <v>0.70416884631250254</v>
      </c>
      <c r="F9" s="1118">
        <v>0.75439559020964575</v>
      </c>
      <c r="G9" s="1116">
        <v>0.734839395867106</v>
      </c>
      <c r="H9" s="1117">
        <v>0.7092253594989848</v>
      </c>
      <c r="I9" s="1118">
        <v>0.75104245183311802</v>
      </c>
    </row>
    <row r="10" spans="2:11" ht="15" customHeight="1">
      <c r="B10" s="2360"/>
      <c r="C10" s="1119" t="s">
        <v>408</v>
      </c>
      <c r="D10" s="1120">
        <v>3.2289813857754389E-2</v>
      </c>
      <c r="E10" s="1121">
        <v>4.3052368724242597E-2</v>
      </c>
      <c r="F10" s="1122">
        <v>6.0277427516798647E-2</v>
      </c>
      <c r="G10" s="1120">
        <v>3.0246112584953275E-2</v>
      </c>
      <c r="H10" s="1121">
        <v>4.2419372312024618E-2</v>
      </c>
      <c r="I10" s="1122">
        <v>5.4379841532756899E-2</v>
      </c>
    </row>
    <row r="11" spans="2:11" ht="15" customHeight="1" thickBot="1">
      <c r="B11" s="2361"/>
      <c r="C11" s="1119" t="s">
        <v>9</v>
      </c>
      <c r="D11" s="1123">
        <v>1</v>
      </c>
      <c r="E11" s="1124">
        <v>1</v>
      </c>
      <c r="F11" s="1125">
        <v>1</v>
      </c>
      <c r="G11" s="1126">
        <v>1</v>
      </c>
      <c r="H11" s="1127">
        <v>1</v>
      </c>
      <c r="I11" s="1128">
        <v>1</v>
      </c>
    </row>
    <row r="12" spans="2:11">
      <c r="B12" s="2359" t="s">
        <v>452</v>
      </c>
      <c r="C12" s="1129" t="s">
        <v>493</v>
      </c>
      <c r="D12" s="1130">
        <v>0.32202591828365795</v>
      </c>
      <c r="E12" s="1131">
        <v>0.33462063393791314</v>
      </c>
      <c r="F12" s="1132">
        <v>0.2264696108577387</v>
      </c>
      <c r="G12" s="1130">
        <v>0.33567980089085653</v>
      </c>
      <c r="H12" s="1131">
        <v>0.34103413326743065</v>
      </c>
      <c r="I12" s="1132">
        <v>0.20540677735209611</v>
      </c>
    </row>
    <row r="13" spans="2:11" ht="14.25" customHeight="1">
      <c r="B13" s="2360"/>
      <c r="C13" s="1115" t="s">
        <v>444</v>
      </c>
      <c r="D13" s="1133">
        <v>0.49349686247007118</v>
      </c>
      <c r="E13" s="1134">
        <v>0.42512687510933012</v>
      </c>
      <c r="F13" s="1135">
        <v>0.2409335616461174</v>
      </c>
      <c r="G13" s="1116">
        <v>0.46885183072304226</v>
      </c>
      <c r="H13" s="1134">
        <v>0.40609815750989919</v>
      </c>
      <c r="I13" s="1135">
        <v>0.24400960983051134</v>
      </c>
    </row>
    <row r="14" spans="2:11" ht="15" customHeight="1">
      <c r="B14" s="2360"/>
      <c r="C14" s="1115" t="s">
        <v>445</v>
      </c>
      <c r="D14" s="1116">
        <v>0.18447721924627086</v>
      </c>
      <c r="E14" s="1117">
        <v>0.24025249095275675</v>
      </c>
      <c r="F14" s="1118">
        <v>0.5325968274961439</v>
      </c>
      <c r="G14" s="1116">
        <v>0.19546836838610121</v>
      </c>
      <c r="H14" s="1117">
        <v>0.2528677092226701</v>
      </c>
      <c r="I14" s="1118">
        <v>0.55058361281739254</v>
      </c>
    </row>
    <row r="15" spans="2:11" ht="13.5" thickBot="1">
      <c r="B15" s="2361"/>
      <c r="C15" s="1108" t="s">
        <v>9</v>
      </c>
      <c r="D15" s="1136">
        <v>1</v>
      </c>
      <c r="E15" s="1127">
        <v>1</v>
      </c>
      <c r="F15" s="1137">
        <v>1</v>
      </c>
      <c r="G15" s="1138">
        <v>1</v>
      </c>
      <c r="H15" s="1137">
        <v>1</v>
      </c>
      <c r="I15" s="1139">
        <v>1</v>
      </c>
    </row>
    <row r="16" spans="2:11">
      <c r="B16" s="2359" t="s">
        <v>453</v>
      </c>
      <c r="C16" s="1110" t="s">
        <v>409</v>
      </c>
      <c r="D16" s="1140">
        <v>0.50504007498431769</v>
      </c>
      <c r="E16" s="1112">
        <v>0.52423694517535246</v>
      </c>
      <c r="F16" s="1114">
        <v>0.71591850782715305</v>
      </c>
      <c r="G16" s="1140">
        <v>0.50290209389914908</v>
      </c>
      <c r="H16" s="1112">
        <v>0.53354810276882136</v>
      </c>
      <c r="I16" s="1114">
        <v>0.72050182944288865</v>
      </c>
    </row>
    <row r="17" spans="2:12" ht="37.5" customHeight="1">
      <c r="B17" s="2360"/>
      <c r="C17" s="1115" t="s">
        <v>497</v>
      </c>
      <c r="D17" s="1116">
        <v>1.0338147713746314E-2</v>
      </c>
      <c r="E17" s="1117">
        <v>9.8778912768100607E-3</v>
      </c>
      <c r="F17" s="1118">
        <v>6.9681691891009517E-3</v>
      </c>
      <c r="G17" s="1116">
        <v>8.5888816410197421E-3</v>
      </c>
      <c r="H17" s="1117">
        <v>9.5587946521531898E-3</v>
      </c>
      <c r="I17" s="1118">
        <v>6.5852758855026935E-3</v>
      </c>
    </row>
    <row r="18" spans="2:12">
      <c r="B18" s="2360"/>
      <c r="C18" s="1119" t="s">
        <v>411</v>
      </c>
      <c r="D18" s="1120">
        <v>0.48462177730193595</v>
      </c>
      <c r="E18" s="1121">
        <v>0.46588516354783749</v>
      </c>
      <c r="F18" s="1122">
        <v>0.27711332298374602</v>
      </c>
      <c r="G18" s="1120">
        <v>0.48850902445983113</v>
      </c>
      <c r="H18" s="1121">
        <v>0.45689310257902543</v>
      </c>
      <c r="I18" s="1122">
        <v>0.27291289467160862</v>
      </c>
    </row>
    <row r="19" spans="2:12" ht="13.5" thickBot="1">
      <c r="B19" s="2361"/>
      <c r="C19" s="1108" t="s">
        <v>9</v>
      </c>
      <c r="D19" s="1138">
        <v>1</v>
      </c>
      <c r="E19" s="1137">
        <v>1</v>
      </c>
      <c r="F19" s="1141">
        <v>1</v>
      </c>
      <c r="G19" s="1137">
        <v>1</v>
      </c>
      <c r="H19" s="1137">
        <v>1</v>
      </c>
      <c r="I19" s="1139">
        <v>1</v>
      </c>
    </row>
    <row r="22" spans="2:12">
      <c r="D22" s="745"/>
      <c r="E22" s="745"/>
      <c r="F22" s="745"/>
      <c r="L22" s="902"/>
    </row>
  </sheetData>
  <mergeCells count="8">
    <mergeCell ref="B12:B15"/>
    <mergeCell ref="B16:B19"/>
    <mergeCell ref="B4:I4"/>
    <mergeCell ref="H2:I2"/>
    <mergeCell ref="B6:C7"/>
    <mergeCell ref="D6:F6"/>
    <mergeCell ref="G6:I6"/>
    <mergeCell ref="B8:B11"/>
  </mergeCells>
  <printOptions horizontalCentered="1"/>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2:M55"/>
  <sheetViews>
    <sheetView workbookViewId="0"/>
  </sheetViews>
  <sheetFormatPr defaultColWidth="9.140625" defaultRowHeight="12.75"/>
  <cols>
    <col min="1" max="1" width="8" style="842" customWidth="1"/>
    <col min="2" max="2" width="20.7109375" style="842" customWidth="1"/>
    <col min="3" max="3" width="35" style="842" customWidth="1"/>
    <col min="4" max="4" width="19.5703125" style="842" bestFit="1" customWidth="1"/>
    <col min="5" max="5" width="19.5703125" style="842" customWidth="1"/>
    <col min="6" max="6" width="20.42578125" style="842" bestFit="1" customWidth="1"/>
    <col min="7" max="7" width="20.42578125" style="842" customWidth="1"/>
    <col min="8" max="8" width="14.42578125" style="842" customWidth="1"/>
    <col min="9" max="9" width="21.5703125" style="842" bestFit="1" customWidth="1"/>
    <col min="10" max="10" width="21.5703125" style="842" customWidth="1"/>
    <col min="11" max="11" width="18.7109375" style="842" bestFit="1" customWidth="1"/>
    <col min="12" max="12" width="18.85546875" style="842" customWidth="1"/>
    <col min="13" max="16384" width="9.140625" style="842"/>
  </cols>
  <sheetData>
    <row r="2" spans="1:12">
      <c r="J2" s="1728" t="s">
        <v>863</v>
      </c>
      <c r="K2" s="843"/>
      <c r="L2" s="843"/>
    </row>
    <row r="3" spans="1:12">
      <c r="J3" s="843"/>
      <c r="K3" s="843"/>
      <c r="L3" s="843"/>
    </row>
    <row r="4" spans="1:12" ht="14.25">
      <c r="B4" s="2369" t="s">
        <v>457</v>
      </c>
      <c r="C4" s="2369"/>
      <c r="D4" s="2369"/>
      <c r="E4" s="2369"/>
      <c r="F4" s="2369"/>
      <c r="G4" s="2369"/>
      <c r="H4" s="2369"/>
      <c r="I4" s="2369"/>
      <c r="J4" s="2369"/>
      <c r="K4" s="843"/>
      <c r="L4" s="843"/>
    </row>
    <row r="5" spans="1:12">
      <c r="J5" s="843"/>
      <c r="K5" s="843"/>
      <c r="L5" s="843"/>
    </row>
    <row r="6" spans="1:12" ht="13.5" thickBot="1">
      <c r="A6" s="844"/>
      <c r="B6" s="845"/>
      <c r="C6" s="845"/>
      <c r="D6" s="845"/>
      <c r="E6" s="845"/>
      <c r="F6" s="845"/>
      <c r="G6" s="845"/>
      <c r="H6" s="845"/>
      <c r="I6" s="845"/>
      <c r="J6" s="845"/>
      <c r="K6" s="846"/>
    </row>
    <row r="7" spans="1:12" ht="67.5" customHeight="1" thickBot="1">
      <c r="A7" s="844"/>
      <c r="B7" s="1780" t="s">
        <v>458</v>
      </c>
      <c r="C7" s="1780" t="s">
        <v>459</v>
      </c>
      <c r="D7" s="848" t="s">
        <v>460</v>
      </c>
      <c r="E7" s="849" t="s">
        <v>461</v>
      </c>
      <c r="F7" s="849" t="s">
        <v>462</v>
      </c>
      <c r="G7" s="847" t="s">
        <v>463</v>
      </c>
      <c r="H7" s="847" t="s">
        <v>435</v>
      </c>
      <c r="I7" s="847" t="s">
        <v>464</v>
      </c>
      <c r="J7" s="847" t="s">
        <v>465</v>
      </c>
      <c r="K7" s="850"/>
      <c r="L7" s="850"/>
    </row>
    <row r="8" spans="1:12" ht="25.5">
      <c r="A8" s="844"/>
      <c r="B8" s="2370" t="s">
        <v>466</v>
      </c>
      <c r="C8" s="1781" t="s">
        <v>467</v>
      </c>
      <c r="D8" s="851">
        <v>21048.433000000001</v>
      </c>
      <c r="E8" s="852">
        <v>1338.5760000000009</v>
      </c>
      <c r="F8" s="852">
        <v>371.52600000000166</v>
      </c>
      <c r="G8" s="853">
        <v>6.7914039153099945E-2</v>
      </c>
      <c r="H8" s="854">
        <v>1.7968161292208823E-2</v>
      </c>
      <c r="I8" s="854">
        <v>6.1454861820494221E-2</v>
      </c>
      <c r="J8" s="854">
        <v>6.1140641610906828E-2</v>
      </c>
      <c r="K8" s="855"/>
      <c r="L8" s="855"/>
    </row>
    <row r="9" spans="1:12" ht="15" customHeight="1">
      <c r="A9" s="844"/>
      <c r="B9" s="2371"/>
      <c r="C9" s="1782" t="s">
        <v>468</v>
      </c>
      <c r="D9" s="856">
        <v>38111.756999999998</v>
      </c>
      <c r="E9" s="852">
        <v>4417.900999999998</v>
      </c>
      <c r="F9" s="852">
        <v>800.0769999999975</v>
      </c>
      <c r="G9" s="853">
        <v>0.13111889004333604</v>
      </c>
      <c r="H9" s="854">
        <v>2.1443070909698988E-2</v>
      </c>
      <c r="I9" s="854">
        <v>0.20282859956522672</v>
      </c>
      <c r="J9" s="854">
        <v>0.13166567378360905</v>
      </c>
      <c r="K9" s="855"/>
      <c r="L9" s="855"/>
    </row>
    <row r="10" spans="1:12" ht="15" customHeight="1">
      <c r="A10" s="844"/>
      <c r="B10" s="2371"/>
      <c r="C10" s="1782" t="s">
        <v>469</v>
      </c>
      <c r="D10" s="856">
        <v>9857.56</v>
      </c>
      <c r="E10" s="852">
        <v>369.63799999999901</v>
      </c>
      <c r="F10" s="852">
        <v>112.54099999999926</v>
      </c>
      <c r="G10" s="853">
        <v>3.895879413848459E-2</v>
      </c>
      <c r="H10" s="854">
        <v>1.1548566503564462E-2</v>
      </c>
      <c r="I10" s="854">
        <v>1.697031189383626E-2</v>
      </c>
      <c r="J10" s="854">
        <v>1.8520450648226477E-2</v>
      </c>
      <c r="K10" s="855"/>
      <c r="L10" s="855"/>
    </row>
    <row r="11" spans="1:12" ht="15" customHeight="1">
      <c r="A11" s="844"/>
      <c r="B11" s="2371"/>
      <c r="C11" s="1782" t="s">
        <v>470</v>
      </c>
      <c r="D11" s="856">
        <v>21639.948</v>
      </c>
      <c r="E11" s="852">
        <v>562.47100000000137</v>
      </c>
      <c r="F11" s="852">
        <v>-94.343000000000757</v>
      </c>
      <c r="G11" s="853">
        <v>2.6685878959801564E-2</v>
      </c>
      <c r="H11" s="854">
        <v>-4.3407443104539617E-3</v>
      </c>
      <c r="I11" s="854">
        <v>2.5823395595793785E-2</v>
      </c>
      <c r="J11" s="854">
        <v>-1.5525673981088279E-2</v>
      </c>
      <c r="K11" s="855"/>
      <c r="L11" s="855"/>
    </row>
    <row r="12" spans="1:12" ht="15" customHeight="1">
      <c r="A12" s="844"/>
      <c r="B12" s="2371"/>
      <c r="C12" s="1782" t="s">
        <v>471</v>
      </c>
      <c r="D12" s="856">
        <v>2103.6480000000001</v>
      </c>
      <c r="E12" s="852">
        <v>-978.99800000000005</v>
      </c>
      <c r="F12" s="852">
        <v>-227.375</v>
      </c>
      <c r="G12" s="853">
        <v>-0.31758366027107882</v>
      </c>
      <c r="H12" s="854">
        <v>-9.7543010086129561E-2</v>
      </c>
      <c r="I12" s="854">
        <v>-4.4946410822052807E-2</v>
      </c>
      <c r="J12" s="854">
        <v>-3.7418251713957781E-2</v>
      </c>
      <c r="K12" s="855"/>
      <c r="L12" s="855"/>
    </row>
    <row r="13" spans="1:12" ht="15" customHeight="1">
      <c r="A13" s="844"/>
      <c r="B13" s="2371"/>
      <c r="C13" s="1782" t="s">
        <v>472</v>
      </c>
      <c r="D13" s="856">
        <v>1986.54</v>
      </c>
      <c r="E13" s="852">
        <v>669.25299999999993</v>
      </c>
      <c r="F13" s="852">
        <v>-42.008000000000038</v>
      </c>
      <c r="G13" s="853">
        <v>0.50805405352060706</v>
      </c>
      <c r="H13" s="854">
        <v>-2.0708408181615637E-2</v>
      </c>
      <c r="I13" s="854">
        <v>3.0725824038344618E-2</v>
      </c>
      <c r="J13" s="854">
        <v>-6.9130991445846722E-3</v>
      </c>
      <c r="K13" s="855"/>
      <c r="L13" s="855"/>
    </row>
    <row r="14" spans="1:12" ht="15.75" customHeight="1" thickBot="1">
      <c r="A14" s="844"/>
      <c r="B14" s="2372"/>
      <c r="C14" s="1783" t="s">
        <v>473</v>
      </c>
      <c r="D14" s="856">
        <v>2578.1370000000002</v>
      </c>
      <c r="E14" s="852">
        <v>-344.35999999999967</v>
      </c>
      <c r="F14" s="852">
        <v>-40.703999999999724</v>
      </c>
      <c r="G14" s="853">
        <v>-0.11783074542078219</v>
      </c>
      <c r="H14" s="854">
        <v>-1.5542753454676983E-2</v>
      </c>
      <c r="I14" s="854">
        <v>-1.5809783095248497E-2</v>
      </c>
      <c r="J14" s="854">
        <v>-6.6985047510277167E-3</v>
      </c>
      <c r="K14" s="855"/>
      <c r="L14" s="855"/>
    </row>
    <row r="15" spans="1:12" ht="20.25" customHeight="1" thickBot="1">
      <c r="A15" s="844"/>
      <c r="B15" s="2373" t="s">
        <v>474</v>
      </c>
      <c r="C15" s="2374"/>
      <c r="D15" s="857">
        <v>97326.023000000001</v>
      </c>
      <c r="E15" s="858">
        <v>6034.4809999999998</v>
      </c>
      <c r="F15" s="858">
        <v>879.71400000000722</v>
      </c>
      <c r="G15" s="859">
        <v>6.6101205739300575E-2</v>
      </c>
      <c r="H15" s="860">
        <v>9.1212821840596023E-3</v>
      </c>
      <c r="I15" s="860">
        <v>0.27704679899639428</v>
      </c>
      <c r="J15" s="860">
        <v>0.14477123645208542</v>
      </c>
      <c r="K15" s="855"/>
      <c r="L15" s="855"/>
    </row>
    <row r="16" spans="1:12" ht="16.5" customHeight="1">
      <c r="A16" s="844"/>
      <c r="B16" s="2370" t="s">
        <v>475</v>
      </c>
      <c r="C16" s="1784" t="s">
        <v>476</v>
      </c>
      <c r="D16" s="861">
        <v>4456.7479999999996</v>
      </c>
      <c r="E16" s="851">
        <v>-138.43000000000029</v>
      </c>
      <c r="F16" s="852">
        <v>-57.202000000000226</v>
      </c>
      <c r="G16" s="853">
        <v>-3.0125057179504318E-2</v>
      </c>
      <c r="H16" s="862">
        <v>-1.2672271513862632E-2</v>
      </c>
      <c r="I16" s="863">
        <v>-6.3554079273877816E-3</v>
      </c>
      <c r="J16" s="863">
        <v>-9.4135187885291752E-3</v>
      </c>
      <c r="K16" s="855"/>
      <c r="L16" s="855"/>
    </row>
    <row r="17" spans="1:12" ht="15" customHeight="1">
      <c r="A17" s="844"/>
      <c r="B17" s="2371"/>
      <c r="C17" s="1785" t="s">
        <v>477</v>
      </c>
      <c r="D17" s="861">
        <v>54784.815999999999</v>
      </c>
      <c r="E17" s="856">
        <v>2689.8689999999988</v>
      </c>
      <c r="F17" s="852">
        <v>279.8379999999961</v>
      </c>
      <c r="G17" s="853">
        <v>5.1633971333150577E-2</v>
      </c>
      <c r="H17" s="862">
        <v>5.1341732492763519E-3</v>
      </c>
      <c r="I17" s="854">
        <v>0.12349356906909341</v>
      </c>
      <c r="J17" s="854">
        <v>4.6051891030809769E-2</v>
      </c>
      <c r="K17" s="855"/>
      <c r="L17" s="855"/>
    </row>
    <row r="18" spans="1:12" ht="15" customHeight="1">
      <c r="A18" s="844"/>
      <c r="B18" s="2371"/>
      <c r="C18" s="1785" t="s">
        <v>478</v>
      </c>
      <c r="D18" s="861">
        <v>19710.177</v>
      </c>
      <c r="E18" s="856">
        <v>2016</v>
      </c>
      <c r="F18" s="852">
        <v>47.485000000000582</v>
      </c>
      <c r="G18" s="853">
        <v>0.11393578802789189</v>
      </c>
      <c r="H18" s="862">
        <v>2.4149795968934763E-3</v>
      </c>
      <c r="I18" s="854">
        <v>9.2555821582126274E-2</v>
      </c>
      <c r="J18" s="854">
        <v>7.8144285107743031E-3</v>
      </c>
      <c r="K18" s="855"/>
      <c r="L18" s="855"/>
    </row>
    <row r="19" spans="1:12" ht="15" customHeight="1">
      <c r="A19" s="844"/>
      <c r="B19" s="2371"/>
      <c r="C19" s="1785" t="s">
        <v>479</v>
      </c>
      <c r="D19" s="861">
        <v>53126.466999999997</v>
      </c>
      <c r="E19" s="856">
        <v>2455.0769999999975</v>
      </c>
      <c r="F19" s="852">
        <v>757.90699999999924</v>
      </c>
      <c r="G19" s="853">
        <v>4.845095032916992E-2</v>
      </c>
      <c r="H19" s="862">
        <v>1.4472557580349724E-2</v>
      </c>
      <c r="I19" s="854">
        <v>0.11271412141983214</v>
      </c>
      <c r="J19" s="854">
        <v>0.12472591490608277</v>
      </c>
      <c r="K19" s="855"/>
      <c r="L19" s="855"/>
    </row>
    <row r="20" spans="1:12" ht="26.25" customHeight="1">
      <c r="A20" s="844"/>
      <c r="B20" s="2371"/>
      <c r="C20" s="1786" t="s">
        <v>480</v>
      </c>
      <c r="D20" s="861">
        <v>12145.116</v>
      </c>
      <c r="E20" s="856">
        <v>407.02399999999943</v>
      </c>
      <c r="F20" s="852">
        <v>253.82799999999952</v>
      </c>
      <c r="G20" s="853">
        <v>3.4675482182283064E-2</v>
      </c>
      <c r="H20" s="862">
        <v>2.1345711246754724E-2</v>
      </c>
      <c r="I20" s="854">
        <v>1.8686726549426245E-2</v>
      </c>
      <c r="J20" s="854">
        <v>4.1771522797363202E-2</v>
      </c>
      <c r="K20" s="855"/>
      <c r="L20" s="855"/>
    </row>
    <row r="21" spans="1:12" ht="27" customHeight="1">
      <c r="A21" s="844"/>
      <c r="B21" s="2371"/>
      <c r="C21" s="1786" t="s">
        <v>481</v>
      </c>
      <c r="D21" s="864">
        <v>3124.7069999999999</v>
      </c>
      <c r="E21" s="856">
        <v>79.375</v>
      </c>
      <c r="F21" s="852">
        <v>49.672000000000025</v>
      </c>
      <c r="G21" s="853">
        <v>2.60644816394403E-2</v>
      </c>
      <c r="H21" s="862">
        <v>1.6153312076122719E-2</v>
      </c>
      <c r="I21" s="865">
        <v>3.6441559216672981E-3</v>
      </c>
      <c r="J21" s="865">
        <v>8.1743349054896608E-3</v>
      </c>
      <c r="K21" s="855"/>
      <c r="L21" s="855"/>
    </row>
    <row r="22" spans="1:12" ht="51">
      <c r="A22" s="844"/>
      <c r="B22" s="2371"/>
      <c r="C22" s="1786" t="s">
        <v>998</v>
      </c>
      <c r="D22" s="864">
        <v>10770.932000000001</v>
      </c>
      <c r="E22" s="856">
        <v>670.84600000000137</v>
      </c>
      <c r="F22" s="852">
        <v>-26.523999999999432</v>
      </c>
      <c r="G22" s="853">
        <v>6.641983048461185E-2</v>
      </c>
      <c r="H22" s="862">
        <v>-2.456504569224402E-3</v>
      </c>
      <c r="I22" s="865">
        <v>3.0798959665219845E-2</v>
      </c>
      <c r="J22" s="865">
        <v>-4.364955287349071E-3</v>
      </c>
      <c r="K22" s="855"/>
      <c r="L22" s="855"/>
    </row>
    <row r="23" spans="1:12" ht="15" customHeight="1" thickBot="1">
      <c r="A23" s="844"/>
      <c r="B23" s="2372"/>
      <c r="C23" s="1787" t="s">
        <v>482</v>
      </c>
      <c r="D23" s="864">
        <v>5636.1440000000002</v>
      </c>
      <c r="E23" s="866">
        <v>820.625</v>
      </c>
      <c r="F23" s="867">
        <v>527.32000000000062</v>
      </c>
      <c r="G23" s="868">
        <v>0.1704125765052531</v>
      </c>
      <c r="H23" s="869">
        <v>0.10321749193160709</v>
      </c>
      <c r="I23" s="870">
        <v>3.7675407284639077E-2</v>
      </c>
      <c r="J23" s="870">
        <v>8.6779076388363893E-2</v>
      </c>
      <c r="K23" s="855"/>
      <c r="L23" s="855"/>
    </row>
    <row r="24" spans="1:12" ht="16.5" customHeight="1" thickBot="1">
      <c r="A24" s="844"/>
      <c r="B24" s="2373" t="s">
        <v>483</v>
      </c>
      <c r="C24" s="2374"/>
      <c r="D24" s="871">
        <v>163755.10699999999</v>
      </c>
      <c r="E24" s="871">
        <v>9000.3859999999986</v>
      </c>
      <c r="F24" s="872">
        <v>1832.3239999999932</v>
      </c>
      <c r="G24" s="873">
        <v>5.8159039942955917E-2</v>
      </c>
      <c r="H24" s="874">
        <v>1.131603574278978E-2</v>
      </c>
      <c r="I24" s="874">
        <v>0.41321335356461658</v>
      </c>
      <c r="J24" s="874">
        <v>0.30153869446300485</v>
      </c>
      <c r="K24" s="855"/>
      <c r="L24" s="855"/>
    </row>
    <row r="25" spans="1:12" ht="18" customHeight="1" thickBot="1">
      <c r="A25" s="844"/>
      <c r="B25" s="2375" t="s">
        <v>484</v>
      </c>
      <c r="C25" s="2376"/>
      <c r="D25" s="871">
        <v>371637.44199999998</v>
      </c>
      <c r="E25" s="871">
        <v>21781.449999999953</v>
      </c>
      <c r="F25" s="875">
        <v>6076.5799999999581</v>
      </c>
      <c r="G25" s="876">
        <v>6.2258330564765492E-2</v>
      </c>
      <c r="H25" s="877">
        <v>1.6622621926085615E-2</v>
      </c>
      <c r="I25" s="874">
        <v>1</v>
      </c>
      <c r="J25" s="874">
        <v>1</v>
      </c>
      <c r="K25" s="855"/>
      <c r="L25" s="855"/>
    </row>
    <row r="26" spans="1:12" s="757" customFormat="1">
      <c r="A26" s="1788"/>
      <c r="B26" s="2368" t="s">
        <v>999</v>
      </c>
      <c r="C26" s="2368"/>
      <c r="D26" s="2368"/>
      <c r="E26" s="2368"/>
      <c r="F26" s="2368"/>
      <c r="G26" s="2368"/>
      <c r="H26" s="2368"/>
      <c r="I26" s="2368"/>
      <c r="J26" s="2368"/>
      <c r="K26" s="1789"/>
    </row>
    <row r="27" spans="1:12">
      <c r="A27" s="844"/>
      <c r="B27" s="850"/>
      <c r="C27" s="879"/>
      <c r="D27" s="880"/>
      <c r="E27" s="880"/>
      <c r="F27" s="881"/>
      <c r="G27" s="881"/>
      <c r="H27" s="881"/>
      <c r="I27" s="878"/>
      <c r="J27" s="878"/>
      <c r="K27" s="878"/>
      <c r="L27" s="879"/>
    </row>
    <row r="28" spans="1:12">
      <c r="A28" s="844"/>
      <c r="B28" s="850"/>
      <c r="C28" s="879"/>
      <c r="D28" s="880"/>
      <c r="E28" s="880"/>
      <c r="F28" s="881"/>
      <c r="G28" s="881"/>
      <c r="H28" s="881"/>
      <c r="I28" s="878"/>
      <c r="J28" s="878"/>
      <c r="K28" s="878"/>
    </row>
    <row r="29" spans="1:12">
      <c r="A29" s="844"/>
      <c r="B29" s="850"/>
      <c r="C29" s="882"/>
      <c r="D29" s="883"/>
      <c r="E29" s="882"/>
      <c r="F29" s="850"/>
      <c r="G29" s="884"/>
      <c r="H29" s="850"/>
      <c r="I29" s="850"/>
      <c r="J29" s="850"/>
      <c r="K29" s="850"/>
      <c r="L29" s="878"/>
    </row>
    <row r="30" spans="1:12">
      <c r="A30" s="885"/>
      <c r="B30" s="844"/>
      <c r="C30" s="886"/>
      <c r="D30" s="886"/>
      <c r="E30" s="886"/>
      <c r="F30" s="887"/>
      <c r="G30" s="887"/>
      <c r="H30" s="888"/>
      <c r="I30" s="888"/>
      <c r="J30" s="888"/>
      <c r="K30" s="888"/>
      <c r="L30" s="878"/>
    </row>
    <row r="31" spans="1:12">
      <c r="A31" s="885"/>
      <c r="C31" s="886"/>
      <c r="D31" s="886"/>
      <c r="E31" s="886"/>
      <c r="F31" s="889"/>
      <c r="G31" s="887"/>
      <c r="H31" s="888"/>
      <c r="I31" s="888"/>
      <c r="J31" s="888"/>
      <c r="K31" s="888"/>
      <c r="L31" s="878"/>
    </row>
    <row r="32" spans="1:12">
      <c r="A32" s="885"/>
      <c r="B32" s="890"/>
      <c r="C32" s="886"/>
      <c r="D32" s="886"/>
      <c r="E32" s="886"/>
      <c r="F32" s="889"/>
      <c r="G32" s="887"/>
      <c r="H32" s="888"/>
      <c r="I32" s="888"/>
      <c r="J32" s="888"/>
      <c r="K32" s="888"/>
      <c r="L32" s="878"/>
    </row>
    <row r="33" spans="1:13">
      <c r="A33" s="885"/>
      <c r="C33" s="886"/>
      <c r="D33" s="886"/>
      <c r="E33" s="886"/>
      <c r="F33" s="889"/>
      <c r="G33" s="887"/>
      <c r="H33" s="888"/>
      <c r="I33" s="888"/>
      <c r="J33" s="888"/>
      <c r="K33" s="888"/>
      <c r="L33" s="878"/>
    </row>
    <row r="34" spans="1:13">
      <c r="A34" s="885"/>
      <c r="C34" s="886"/>
      <c r="D34" s="886"/>
      <c r="E34" s="886"/>
      <c r="F34" s="889"/>
      <c r="G34" s="887"/>
      <c r="H34" s="888"/>
      <c r="I34" s="888"/>
      <c r="J34" s="888"/>
      <c r="K34" s="888"/>
      <c r="L34" s="878"/>
    </row>
    <row r="35" spans="1:13">
      <c r="A35" s="885"/>
      <c r="C35" s="886"/>
      <c r="D35" s="886"/>
      <c r="E35" s="886"/>
      <c r="F35" s="889"/>
      <c r="G35" s="887"/>
      <c r="H35" s="888"/>
      <c r="I35" s="888"/>
      <c r="J35" s="888"/>
      <c r="K35" s="888"/>
      <c r="L35" s="878"/>
    </row>
    <row r="36" spans="1:13">
      <c r="A36" s="885"/>
      <c r="C36" s="886"/>
      <c r="D36" s="886"/>
      <c r="E36" s="886"/>
      <c r="F36" s="889"/>
      <c r="G36" s="887"/>
      <c r="H36" s="888"/>
      <c r="I36" s="888"/>
      <c r="J36" s="888"/>
      <c r="K36" s="888"/>
      <c r="L36" s="878"/>
    </row>
    <row r="37" spans="1:13">
      <c r="A37" s="885"/>
      <c r="B37" s="891"/>
      <c r="C37" s="883"/>
      <c r="D37" s="883"/>
      <c r="E37" s="883"/>
      <c r="F37" s="892"/>
      <c r="G37" s="893"/>
      <c r="H37" s="894"/>
      <c r="I37" s="894"/>
      <c r="J37" s="888"/>
      <c r="K37" s="888"/>
      <c r="L37" s="878"/>
      <c r="M37" s="891"/>
    </row>
    <row r="38" spans="1:13" s="891" customFormat="1">
      <c r="A38" s="885"/>
      <c r="B38" s="890"/>
      <c r="C38" s="886"/>
      <c r="D38" s="886"/>
      <c r="E38" s="886"/>
      <c r="F38" s="887"/>
      <c r="G38" s="887"/>
      <c r="H38" s="888"/>
      <c r="I38" s="888"/>
      <c r="J38" s="888"/>
      <c r="K38" s="888"/>
      <c r="L38" s="878"/>
      <c r="M38" s="842"/>
    </row>
    <row r="39" spans="1:13">
      <c r="A39" s="885"/>
      <c r="B39" s="890"/>
      <c r="C39" s="886"/>
      <c r="D39" s="886"/>
      <c r="E39" s="886"/>
      <c r="F39" s="887"/>
      <c r="G39" s="887"/>
      <c r="H39" s="888"/>
      <c r="I39" s="888"/>
      <c r="J39" s="888"/>
      <c r="K39" s="888"/>
      <c r="L39" s="878"/>
    </row>
    <row r="40" spans="1:13">
      <c r="A40" s="885"/>
      <c r="B40" s="890"/>
      <c r="C40" s="886"/>
      <c r="D40" s="886"/>
      <c r="E40" s="886"/>
      <c r="F40" s="887"/>
      <c r="G40" s="887"/>
      <c r="H40" s="888"/>
      <c r="I40" s="888"/>
      <c r="J40" s="888"/>
      <c r="K40" s="888"/>
    </row>
    <row r="41" spans="1:13">
      <c r="A41" s="885"/>
      <c r="B41" s="890"/>
      <c r="C41" s="886"/>
      <c r="D41" s="886"/>
      <c r="E41" s="886"/>
      <c r="F41" s="887"/>
      <c r="G41" s="887"/>
      <c r="H41" s="888"/>
      <c r="I41" s="888"/>
      <c r="J41" s="888"/>
      <c r="K41" s="888"/>
    </row>
    <row r="42" spans="1:13">
      <c r="A42" s="885"/>
      <c r="B42" s="895"/>
      <c r="C42" s="886"/>
      <c r="D42" s="886"/>
      <c r="E42" s="886"/>
      <c r="F42" s="887"/>
      <c r="G42" s="887"/>
      <c r="H42" s="888"/>
      <c r="I42" s="888"/>
      <c r="J42" s="888"/>
      <c r="K42" s="888"/>
    </row>
    <row r="43" spans="1:13" ht="42" customHeight="1">
      <c r="A43" s="885"/>
      <c r="B43" s="890"/>
      <c r="C43" s="886"/>
      <c r="D43" s="886"/>
      <c r="E43" s="886"/>
      <c r="F43" s="887"/>
      <c r="G43" s="887"/>
      <c r="H43" s="888"/>
      <c r="I43" s="888"/>
      <c r="J43" s="888"/>
      <c r="K43" s="888"/>
    </row>
    <row r="44" spans="1:13">
      <c r="A44" s="885"/>
      <c r="B44" s="895"/>
      <c r="C44" s="886"/>
      <c r="D44" s="886"/>
      <c r="E44" s="886"/>
      <c r="F44" s="887"/>
      <c r="G44" s="887"/>
      <c r="H44" s="888"/>
      <c r="I44" s="888"/>
      <c r="J44" s="888"/>
      <c r="K44" s="888"/>
      <c r="L44" s="887"/>
    </row>
    <row r="45" spans="1:13">
      <c r="A45" s="885"/>
      <c r="B45" s="890"/>
      <c r="C45" s="886"/>
      <c r="D45" s="886"/>
      <c r="E45" s="886"/>
      <c r="F45" s="887"/>
      <c r="G45" s="887"/>
      <c r="H45" s="888"/>
      <c r="I45" s="888"/>
      <c r="J45" s="888"/>
      <c r="K45" s="888"/>
    </row>
    <row r="46" spans="1:13">
      <c r="A46" s="885"/>
      <c r="B46" s="896"/>
      <c r="C46" s="897"/>
      <c r="D46" s="897"/>
      <c r="E46" s="897"/>
      <c r="F46" s="893"/>
      <c r="G46" s="893"/>
      <c r="H46" s="894"/>
      <c r="I46" s="894"/>
      <c r="J46" s="888"/>
      <c r="K46" s="888"/>
      <c r="L46" s="891"/>
      <c r="M46" s="891"/>
    </row>
    <row r="47" spans="1:13" s="891" customFormat="1">
      <c r="A47" s="885"/>
      <c r="B47" s="896"/>
      <c r="C47" s="897"/>
      <c r="D47" s="897"/>
      <c r="E47" s="897"/>
      <c r="F47" s="893"/>
      <c r="G47" s="893"/>
      <c r="H47" s="894"/>
      <c r="I47" s="894"/>
      <c r="J47" s="888"/>
      <c r="K47" s="888"/>
    </row>
    <row r="48" spans="1:13" s="891" customFormat="1">
      <c r="A48" s="885"/>
      <c r="B48" s="842"/>
      <c r="F48" s="887"/>
      <c r="G48" s="887"/>
      <c r="H48" s="888"/>
      <c r="I48" s="888"/>
      <c r="J48" s="888"/>
      <c r="K48" s="888"/>
      <c r="L48" s="842"/>
      <c r="M48" s="842"/>
    </row>
    <row r="49" spans="1:12">
      <c r="A49" s="885"/>
      <c r="F49" s="887"/>
      <c r="G49" s="887"/>
      <c r="H49" s="888"/>
      <c r="I49" s="888"/>
      <c r="J49" s="888"/>
      <c r="K49" s="888"/>
    </row>
    <row r="50" spans="1:12">
      <c r="A50" s="885"/>
      <c r="C50" s="887"/>
      <c r="D50" s="887"/>
      <c r="E50" s="887"/>
      <c r="F50" s="887"/>
      <c r="G50" s="887"/>
      <c r="H50" s="888"/>
      <c r="I50" s="888"/>
      <c r="J50" s="888"/>
      <c r="K50" s="888"/>
      <c r="L50" s="898"/>
    </row>
    <row r="51" spans="1:12">
      <c r="A51" s="885"/>
      <c r="C51" s="887"/>
      <c r="D51" s="887"/>
      <c r="E51" s="887"/>
      <c r="F51" s="887"/>
      <c r="G51" s="887"/>
      <c r="H51" s="888"/>
      <c r="I51" s="888"/>
      <c r="J51" s="888"/>
      <c r="K51" s="888"/>
      <c r="L51" s="898"/>
    </row>
    <row r="52" spans="1:12">
      <c r="A52" s="885"/>
      <c r="C52" s="887"/>
      <c r="D52" s="887"/>
      <c r="E52" s="887"/>
      <c r="F52" s="887"/>
      <c r="G52" s="887"/>
      <c r="H52" s="888"/>
      <c r="I52" s="888"/>
      <c r="J52" s="888"/>
      <c r="K52" s="888"/>
      <c r="L52" s="898"/>
    </row>
    <row r="53" spans="1:12">
      <c r="A53" s="885"/>
      <c r="B53" s="899"/>
      <c r="C53" s="893"/>
      <c r="D53" s="893"/>
      <c r="E53" s="900"/>
      <c r="F53" s="893"/>
      <c r="G53" s="893"/>
      <c r="H53" s="894"/>
      <c r="I53" s="894"/>
      <c r="J53" s="888"/>
      <c r="K53" s="888"/>
    </row>
    <row r="54" spans="1:12">
      <c r="A54" s="885"/>
      <c r="D54" s="887"/>
      <c r="E54" s="901"/>
    </row>
    <row r="55" spans="1:12">
      <c r="E55" s="887"/>
    </row>
  </sheetData>
  <mergeCells count="7">
    <mergeCell ref="B26:J26"/>
    <mergeCell ref="B4:J4"/>
    <mergeCell ref="B8:B14"/>
    <mergeCell ref="B15:C15"/>
    <mergeCell ref="B16:B23"/>
    <mergeCell ref="B24:C24"/>
    <mergeCell ref="B25:C25"/>
  </mergeCells>
  <pageMargins left="0.70866141732283472" right="0.70866141732283472" top="0.74803149606299213" bottom="0.74803149606299213" header="0.31496062992125984" footer="0.31496062992125984"/>
  <pageSetup paperSize="9" scale="65"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AC53"/>
  <sheetViews>
    <sheetView workbookViewId="0"/>
  </sheetViews>
  <sheetFormatPr defaultRowHeight="12.75"/>
  <cols>
    <col min="1" max="1" width="37.85546875" style="1142" customWidth="1"/>
    <col min="2" max="2" width="7.28515625" style="1142" bestFit="1" customWidth="1"/>
    <col min="3" max="3" width="4.42578125" style="1142" bestFit="1" customWidth="1"/>
    <col min="4" max="4" width="7.28515625" style="1142" bestFit="1" customWidth="1"/>
    <col min="5" max="5" width="6.140625" style="1142" bestFit="1" customWidth="1"/>
    <col min="6" max="7" width="7.28515625" style="1142" bestFit="1" customWidth="1"/>
    <col min="8" max="8" width="8.42578125" style="1142" bestFit="1" customWidth="1"/>
    <col min="9" max="9" width="7.28515625" style="1142" bestFit="1" customWidth="1"/>
    <col min="10" max="10" width="5" style="1142" bestFit="1" customWidth="1"/>
    <col min="11" max="11" width="6.140625" style="1142" bestFit="1" customWidth="1"/>
    <col min="12" max="12" width="7.28515625" style="1142" customWidth="1"/>
    <col min="13" max="14" width="6.140625" style="1142" bestFit="1" customWidth="1"/>
    <col min="15" max="16" width="7.28515625" style="1142" bestFit="1" customWidth="1"/>
    <col min="17" max="17" width="4.42578125" style="1142" bestFit="1" customWidth="1"/>
    <col min="18" max="18" width="6.140625" style="1142" bestFit="1" customWidth="1"/>
    <col min="19" max="19" width="4.42578125" style="1142" bestFit="1" customWidth="1"/>
    <col min="20" max="20" width="6.140625" style="1142" bestFit="1" customWidth="1"/>
    <col min="21" max="21" width="7.28515625" style="1142" bestFit="1" customWidth="1"/>
    <col min="22" max="23" width="8.42578125" style="1142" bestFit="1" customWidth="1"/>
    <col min="24" max="24" width="6.140625" style="1142" bestFit="1" customWidth="1"/>
    <col min="25" max="25" width="7.28515625" style="1142" bestFit="1" customWidth="1"/>
    <col min="26" max="26" width="6.140625" style="1142" bestFit="1" customWidth="1"/>
    <col min="27" max="27" width="7.28515625" style="1142" bestFit="1" customWidth="1"/>
    <col min="28" max="28" width="9.7109375" style="1142" customWidth="1"/>
    <col min="29" max="29" width="8.42578125" style="1142" bestFit="1" customWidth="1"/>
    <col min="30" max="16384" width="9.140625" style="1142"/>
  </cols>
  <sheetData>
    <row r="1" spans="1:29">
      <c r="AB1" s="2377" t="s">
        <v>537</v>
      </c>
      <c r="AC1" s="2377"/>
    </row>
    <row r="3" spans="1:29" ht="14.25">
      <c r="A3" s="2378" t="s">
        <v>499</v>
      </c>
      <c r="B3" s="2378"/>
      <c r="C3" s="2378"/>
      <c r="D3" s="2378"/>
      <c r="E3" s="2378"/>
      <c r="F3" s="2378"/>
      <c r="G3" s="2378"/>
      <c r="H3" s="2378"/>
      <c r="I3" s="2378"/>
      <c r="J3" s="2378"/>
      <c r="K3" s="2378"/>
      <c r="L3" s="2378"/>
      <c r="M3" s="2378"/>
      <c r="N3" s="2378"/>
      <c r="O3" s="2378"/>
      <c r="P3" s="2378"/>
      <c r="Q3" s="2378"/>
      <c r="R3" s="2378"/>
      <c r="S3" s="2378"/>
      <c r="T3" s="2378"/>
      <c r="U3" s="2378"/>
      <c r="V3" s="2378"/>
      <c r="W3" s="2378"/>
      <c r="X3" s="2378"/>
      <c r="Y3" s="2378"/>
      <c r="Z3" s="2378"/>
      <c r="AA3" s="2378"/>
      <c r="AB3" s="2378"/>
      <c r="AC3" s="2378"/>
    </row>
    <row r="4" spans="1:29" ht="21" customHeight="1" thickBot="1">
      <c r="AB4" s="2379" t="s">
        <v>2</v>
      </c>
      <c r="AC4" s="2379"/>
    </row>
    <row r="5" spans="1:29" s="1143" customFormat="1" ht="12.75" customHeight="1">
      <c r="A5" s="2380" t="s">
        <v>539</v>
      </c>
      <c r="B5" s="2383" t="s">
        <v>500</v>
      </c>
      <c r="C5" s="2384"/>
      <c r="D5" s="2384"/>
      <c r="E5" s="2384"/>
      <c r="F5" s="2384"/>
      <c r="G5" s="2384"/>
      <c r="H5" s="2385"/>
      <c r="I5" s="2383" t="s">
        <v>501</v>
      </c>
      <c r="J5" s="2384"/>
      <c r="K5" s="2384"/>
      <c r="L5" s="2384"/>
      <c r="M5" s="2384"/>
      <c r="N5" s="2384"/>
      <c r="O5" s="2385"/>
      <c r="P5" s="2383" t="s">
        <v>502</v>
      </c>
      <c r="Q5" s="2384"/>
      <c r="R5" s="2384"/>
      <c r="S5" s="2384"/>
      <c r="T5" s="2384"/>
      <c r="U5" s="2384"/>
      <c r="V5" s="2385"/>
      <c r="W5" s="2389" t="s">
        <v>1006</v>
      </c>
      <c r="X5" s="2390"/>
      <c r="Y5" s="2390"/>
      <c r="Z5" s="2390"/>
      <c r="AA5" s="2390"/>
      <c r="AB5" s="2390"/>
      <c r="AC5" s="2391"/>
    </row>
    <row r="6" spans="1:29" s="1143" customFormat="1" ht="13.5" thickBot="1">
      <c r="A6" s="2381"/>
      <c r="B6" s="2386"/>
      <c r="C6" s="2387"/>
      <c r="D6" s="2387"/>
      <c r="E6" s="2387"/>
      <c r="F6" s="2387"/>
      <c r="G6" s="2387"/>
      <c r="H6" s="2388"/>
      <c r="I6" s="2386"/>
      <c r="J6" s="2387"/>
      <c r="K6" s="2387"/>
      <c r="L6" s="2387"/>
      <c r="M6" s="2387"/>
      <c r="N6" s="2387"/>
      <c r="O6" s="2388"/>
      <c r="P6" s="2386"/>
      <c r="Q6" s="2387"/>
      <c r="R6" s="2387"/>
      <c r="S6" s="2387"/>
      <c r="T6" s="2387"/>
      <c r="U6" s="2387"/>
      <c r="V6" s="2388"/>
      <c r="W6" s="2392"/>
      <c r="X6" s="2393"/>
      <c r="Y6" s="2393"/>
      <c r="Z6" s="2393"/>
      <c r="AA6" s="2393"/>
      <c r="AB6" s="2393"/>
      <c r="AC6" s="2394"/>
    </row>
    <row r="7" spans="1:29" ht="13.5" thickBot="1">
      <c r="A7" s="2382"/>
      <c r="B7" s="1144" t="s">
        <v>503</v>
      </c>
      <c r="C7" s="1145" t="s">
        <v>504</v>
      </c>
      <c r="D7" s="1145" t="s">
        <v>505</v>
      </c>
      <c r="E7" s="1145" t="s">
        <v>506</v>
      </c>
      <c r="F7" s="1145" t="s">
        <v>507</v>
      </c>
      <c r="G7" s="1145" t="s">
        <v>508</v>
      </c>
      <c r="H7" s="1146" t="s">
        <v>509</v>
      </c>
      <c r="I7" s="1144" t="s">
        <v>503</v>
      </c>
      <c r="J7" s="1145" t="s">
        <v>504</v>
      </c>
      <c r="K7" s="1145" t="s">
        <v>505</v>
      </c>
      <c r="L7" s="1145" t="s">
        <v>506</v>
      </c>
      <c r="M7" s="1145" t="s">
        <v>507</v>
      </c>
      <c r="N7" s="1145" t="s">
        <v>508</v>
      </c>
      <c r="O7" s="1146" t="s">
        <v>509</v>
      </c>
      <c r="P7" s="1144" t="s">
        <v>503</v>
      </c>
      <c r="Q7" s="1145" t="s">
        <v>504</v>
      </c>
      <c r="R7" s="1145" t="s">
        <v>505</v>
      </c>
      <c r="S7" s="1145" t="s">
        <v>506</v>
      </c>
      <c r="T7" s="1145" t="s">
        <v>507</v>
      </c>
      <c r="U7" s="1145" t="s">
        <v>508</v>
      </c>
      <c r="V7" s="1146" t="s">
        <v>509</v>
      </c>
      <c r="W7" s="1144" t="s">
        <v>503</v>
      </c>
      <c r="X7" s="1145" t="s">
        <v>504</v>
      </c>
      <c r="Y7" s="1145" t="s">
        <v>505</v>
      </c>
      <c r="Z7" s="1145" t="s">
        <v>506</v>
      </c>
      <c r="AA7" s="1145" t="s">
        <v>507</v>
      </c>
      <c r="AB7" s="1145" t="s">
        <v>508</v>
      </c>
      <c r="AC7" s="1146" t="s">
        <v>509</v>
      </c>
    </row>
    <row r="8" spans="1:29">
      <c r="A8" s="1790" t="s">
        <v>476</v>
      </c>
      <c r="B8" s="1147">
        <v>1125.874</v>
      </c>
      <c r="C8" s="1148">
        <v>7.4009999999999998</v>
      </c>
      <c r="D8" s="1148">
        <v>158.30500000000001</v>
      </c>
      <c r="E8" s="1148">
        <v>68.228999999999999</v>
      </c>
      <c r="F8" s="1148">
        <v>201.28200000000001</v>
      </c>
      <c r="G8" s="1148">
        <v>88.39</v>
      </c>
      <c r="H8" s="1149">
        <v>1581.252</v>
      </c>
      <c r="I8" s="1147">
        <v>655.74099999999999</v>
      </c>
      <c r="J8" s="1148">
        <v>4.55</v>
      </c>
      <c r="K8" s="1148">
        <v>156.916</v>
      </c>
      <c r="L8" s="1148">
        <v>25.795999999999999</v>
      </c>
      <c r="M8" s="1148">
        <v>1.2769999999999999</v>
      </c>
      <c r="N8" s="1148">
        <v>35.811</v>
      </c>
      <c r="O8" s="1149">
        <v>854.29499999999996</v>
      </c>
      <c r="P8" s="1147">
        <v>1782.134</v>
      </c>
      <c r="Q8" s="1148">
        <v>11.077999999999999</v>
      </c>
      <c r="R8" s="1148">
        <v>186.91800000000001</v>
      </c>
      <c r="S8" s="1148">
        <v>43.743000000000002</v>
      </c>
      <c r="T8" s="1148">
        <v>0.59799999999999998</v>
      </c>
      <c r="U8" s="1148">
        <v>40.472999999999999</v>
      </c>
      <c r="V8" s="1149">
        <v>2021.201</v>
      </c>
      <c r="W8" s="1147">
        <v>3563.7489999999998</v>
      </c>
      <c r="X8" s="1148">
        <v>23.029</v>
      </c>
      <c r="Y8" s="1148">
        <v>502.13900000000001</v>
      </c>
      <c r="Z8" s="1148">
        <v>137.768</v>
      </c>
      <c r="AA8" s="1148">
        <v>203.15700000000001</v>
      </c>
      <c r="AB8" s="1148">
        <v>164.67399999999998</v>
      </c>
      <c r="AC8" s="1149">
        <v>4456.7479999999996</v>
      </c>
    </row>
    <row r="9" spans="1:29">
      <c r="A9" s="1791" t="s">
        <v>541</v>
      </c>
      <c r="B9" s="1150">
        <v>293.73200000000003</v>
      </c>
      <c r="C9" s="1151">
        <v>1.409</v>
      </c>
      <c r="D9" s="1151">
        <v>18.646999999999998</v>
      </c>
      <c r="E9" s="1151">
        <v>0.153</v>
      </c>
      <c r="F9" s="1151">
        <v>2.0550000000000002</v>
      </c>
      <c r="G9" s="1151">
        <v>60.92</v>
      </c>
      <c r="H9" s="1152">
        <v>376.76299999999998</v>
      </c>
      <c r="I9" s="1150">
        <v>121.19199999999999</v>
      </c>
      <c r="J9" s="1151">
        <v>0.89900000000000002</v>
      </c>
      <c r="K9" s="1151">
        <v>39.47</v>
      </c>
      <c r="L9" s="1151">
        <v>2.2669999999999999</v>
      </c>
      <c r="M9" s="1151">
        <v>3.5000000000000003E-2</v>
      </c>
      <c r="N9" s="1151">
        <v>15.814</v>
      </c>
      <c r="O9" s="1152">
        <v>177.41</v>
      </c>
      <c r="P9" s="1150">
        <v>990.22400000000005</v>
      </c>
      <c r="Q9" s="1151">
        <v>4.9829999999999997</v>
      </c>
      <c r="R9" s="1151">
        <v>26.382999999999999</v>
      </c>
      <c r="S9" s="1151">
        <v>8.1379999999999999</v>
      </c>
      <c r="T9" s="1151">
        <v>7.8840000000000003</v>
      </c>
      <c r="U9" s="1151">
        <v>24.315000000000001</v>
      </c>
      <c r="V9" s="1152">
        <v>1053.789</v>
      </c>
      <c r="W9" s="1150">
        <v>1405.1480000000001</v>
      </c>
      <c r="X9" s="1151">
        <v>7.2909999999999995</v>
      </c>
      <c r="Y9" s="1151">
        <v>84.5</v>
      </c>
      <c r="Z9" s="1151">
        <v>10.558</v>
      </c>
      <c r="AA9" s="1151">
        <v>9.9740000000000002</v>
      </c>
      <c r="AB9" s="1151">
        <v>101.04900000000001</v>
      </c>
      <c r="AC9" s="1152">
        <v>1607.962</v>
      </c>
    </row>
    <row r="10" spans="1:29">
      <c r="A10" s="1791" t="s">
        <v>1000</v>
      </c>
      <c r="B10" s="1150">
        <v>4026.643</v>
      </c>
      <c r="C10" s="1151">
        <v>22.972999999999999</v>
      </c>
      <c r="D10" s="1151">
        <v>1309.885</v>
      </c>
      <c r="E10" s="1151">
        <v>169.36099999999999</v>
      </c>
      <c r="F10" s="1151">
        <v>56.761000000000003</v>
      </c>
      <c r="G10" s="1151">
        <v>405.53800000000001</v>
      </c>
      <c r="H10" s="1152">
        <v>5821.8</v>
      </c>
      <c r="I10" s="1150">
        <v>2383.5140000000001</v>
      </c>
      <c r="J10" s="1151">
        <v>23.355</v>
      </c>
      <c r="K10" s="1151">
        <v>348.24299999999999</v>
      </c>
      <c r="L10" s="1151">
        <v>40.244999999999997</v>
      </c>
      <c r="M10" s="1151">
        <v>0.88600000000000001</v>
      </c>
      <c r="N10" s="1151">
        <v>6.1619999999999999</v>
      </c>
      <c r="O10" s="1152">
        <v>2762.16</v>
      </c>
      <c r="P10" s="1150">
        <v>3495.4340000000002</v>
      </c>
      <c r="Q10" s="1151">
        <v>28.916</v>
      </c>
      <c r="R10" s="1151">
        <v>829.25900000000001</v>
      </c>
      <c r="S10" s="1151">
        <v>183.40199999999999</v>
      </c>
      <c r="T10" s="1151">
        <v>1.252</v>
      </c>
      <c r="U10" s="1151">
        <v>139.96299999999999</v>
      </c>
      <c r="V10" s="1152">
        <v>4494.8239999999996</v>
      </c>
      <c r="W10" s="1150">
        <v>9905.5910000000003</v>
      </c>
      <c r="X10" s="1151">
        <v>75.244</v>
      </c>
      <c r="Y10" s="1151">
        <v>2487.3869999999997</v>
      </c>
      <c r="Z10" s="1151">
        <v>393.00799999999998</v>
      </c>
      <c r="AA10" s="1151">
        <v>58.899000000000008</v>
      </c>
      <c r="AB10" s="1151">
        <v>551.66300000000001</v>
      </c>
      <c r="AC10" s="1152">
        <v>13078.784</v>
      </c>
    </row>
    <row r="11" spans="1:29" ht="25.5">
      <c r="A11" s="1791" t="s">
        <v>510</v>
      </c>
      <c r="B11" s="1150">
        <v>1199.386</v>
      </c>
      <c r="C11" s="1151">
        <v>8.5809999999999995</v>
      </c>
      <c r="D11" s="1151">
        <v>374.09100000000001</v>
      </c>
      <c r="E11" s="1151">
        <v>101.524</v>
      </c>
      <c r="F11" s="1151">
        <v>115.726</v>
      </c>
      <c r="G11" s="1151">
        <v>595.77200000000005</v>
      </c>
      <c r="H11" s="1152">
        <v>2293.556</v>
      </c>
      <c r="I11" s="1150">
        <v>579.71799999999996</v>
      </c>
      <c r="J11" s="1151">
        <v>5.1950000000000003</v>
      </c>
      <c r="K11" s="1151">
        <v>167.06800000000001</v>
      </c>
      <c r="L11" s="1151">
        <v>65.233999999999995</v>
      </c>
      <c r="M11" s="1151">
        <v>1.347</v>
      </c>
      <c r="N11" s="1151">
        <v>6.9969999999999999</v>
      </c>
      <c r="O11" s="1152">
        <v>760.32500000000005</v>
      </c>
      <c r="P11" s="1150">
        <v>1733.721</v>
      </c>
      <c r="Q11" s="1151">
        <v>9.6820000000000004</v>
      </c>
      <c r="R11" s="1151">
        <v>367.20699999999999</v>
      </c>
      <c r="S11" s="1151">
        <v>35.21</v>
      </c>
      <c r="T11" s="1151">
        <v>2.2829999999999999</v>
      </c>
      <c r="U11" s="1151">
        <v>102.389</v>
      </c>
      <c r="V11" s="1152">
        <v>2215.2820000000002</v>
      </c>
      <c r="W11" s="1150">
        <v>3512.8249999999998</v>
      </c>
      <c r="X11" s="1151">
        <v>23.457999999999998</v>
      </c>
      <c r="Y11" s="1151">
        <v>908.36599999999999</v>
      </c>
      <c r="Z11" s="1151">
        <v>201.96799999999999</v>
      </c>
      <c r="AA11" s="1151">
        <v>119.35599999999999</v>
      </c>
      <c r="AB11" s="1151">
        <v>705.15800000000002</v>
      </c>
      <c r="AC11" s="1152">
        <v>5269.1630000000005</v>
      </c>
    </row>
    <row r="12" spans="1:29" ht="38.25">
      <c r="A12" s="1791" t="s">
        <v>511</v>
      </c>
      <c r="B12" s="1150">
        <v>3114.4929999999999</v>
      </c>
      <c r="C12" s="1151">
        <v>21.98</v>
      </c>
      <c r="D12" s="1151">
        <v>415.62700000000001</v>
      </c>
      <c r="E12" s="1151">
        <v>121.96899999999999</v>
      </c>
      <c r="F12" s="1151">
        <v>16.321000000000002</v>
      </c>
      <c r="G12" s="1151">
        <v>1067.288</v>
      </c>
      <c r="H12" s="1152">
        <v>4635.7089999999998</v>
      </c>
      <c r="I12" s="1150">
        <v>760.97299999999996</v>
      </c>
      <c r="J12" s="1151">
        <v>9.5</v>
      </c>
      <c r="K12" s="1151">
        <v>255.85300000000001</v>
      </c>
      <c r="L12" s="1151">
        <v>153.93600000000001</v>
      </c>
      <c r="M12" s="1151">
        <v>0.22600000000000001</v>
      </c>
      <c r="N12" s="1151">
        <v>5.5960000000000001</v>
      </c>
      <c r="O12" s="1152">
        <v>1032.1479999999999</v>
      </c>
      <c r="P12" s="1150">
        <v>1348</v>
      </c>
      <c r="Q12" s="1151">
        <v>10.294</v>
      </c>
      <c r="R12" s="1151">
        <v>313.90300000000002</v>
      </c>
      <c r="S12" s="1151">
        <v>62.948999999999998</v>
      </c>
      <c r="T12" s="1151">
        <v>1.9930000000000001</v>
      </c>
      <c r="U12" s="1151">
        <v>301.84800000000001</v>
      </c>
      <c r="V12" s="1152">
        <v>1976.038</v>
      </c>
      <c r="W12" s="1150">
        <v>5223.4660000000003</v>
      </c>
      <c r="X12" s="1151">
        <v>41.774000000000001</v>
      </c>
      <c r="Y12" s="1151">
        <v>985.38300000000004</v>
      </c>
      <c r="Z12" s="1151">
        <v>338.85399999999998</v>
      </c>
      <c r="AA12" s="1151">
        <v>18.54</v>
      </c>
      <c r="AB12" s="1151">
        <v>1374.732</v>
      </c>
      <c r="AC12" s="1152">
        <v>7643.8950000000004</v>
      </c>
    </row>
    <row r="13" spans="1:29" ht="25.5">
      <c r="A13" s="1791" t="s">
        <v>512</v>
      </c>
      <c r="B13" s="1150">
        <v>2190.297</v>
      </c>
      <c r="C13" s="1151">
        <v>16.14</v>
      </c>
      <c r="D13" s="1151">
        <v>1185.2650000000001</v>
      </c>
      <c r="E13" s="1151">
        <v>80.307000000000002</v>
      </c>
      <c r="F13" s="1151">
        <v>96.266000000000005</v>
      </c>
      <c r="G13" s="1151">
        <v>1059.4280000000001</v>
      </c>
      <c r="H13" s="1152">
        <v>4547.3959999999997</v>
      </c>
      <c r="I13" s="1150">
        <v>1272.2190000000001</v>
      </c>
      <c r="J13" s="1151">
        <v>9.157</v>
      </c>
      <c r="K13" s="1151">
        <v>1467.585</v>
      </c>
      <c r="L13" s="1151">
        <v>131.47300000000001</v>
      </c>
      <c r="M13" s="1151">
        <v>1.4259999999999999</v>
      </c>
      <c r="N13" s="1151">
        <v>304.68700000000001</v>
      </c>
      <c r="O13" s="1152">
        <v>3055.0740000000001</v>
      </c>
      <c r="P13" s="1150">
        <v>5312.7359999999999</v>
      </c>
      <c r="Q13" s="1151">
        <v>24.774000000000001</v>
      </c>
      <c r="R13" s="1151">
        <v>268.61200000000002</v>
      </c>
      <c r="S13" s="1151">
        <v>39.853999999999999</v>
      </c>
      <c r="T13" s="1151">
        <v>8.9760000000000009</v>
      </c>
      <c r="U13" s="1151">
        <v>2306.877</v>
      </c>
      <c r="V13" s="1152">
        <v>7921.9750000000004</v>
      </c>
      <c r="W13" s="1150">
        <v>8775.2520000000004</v>
      </c>
      <c r="X13" s="1151">
        <v>50.070999999999998</v>
      </c>
      <c r="Y13" s="1151">
        <v>2921.4620000000004</v>
      </c>
      <c r="Z13" s="1151">
        <v>251.63400000000001</v>
      </c>
      <c r="AA13" s="1151">
        <v>106.66800000000001</v>
      </c>
      <c r="AB13" s="1151">
        <v>3670.9920000000002</v>
      </c>
      <c r="AC13" s="1152">
        <v>15524.445</v>
      </c>
    </row>
    <row r="14" spans="1:29">
      <c r="A14" s="1791" t="s">
        <v>513</v>
      </c>
      <c r="B14" s="1150">
        <v>1150.3520000000001</v>
      </c>
      <c r="C14" s="1151">
        <v>8.6609999999999996</v>
      </c>
      <c r="D14" s="1151">
        <v>489.18799999999999</v>
      </c>
      <c r="E14" s="1151">
        <v>189.791</v>
      </c>
      <c r="F14" s="1151">
        <v>107.119</v>
      </c>
      <c r="G14" s="1151">
        <v>288.91000000000003</v>
      </c>
      <c r="H14" s="1152">
        <v>2044.23</v>
      </c>
      <c r="I14" s="1150">
        <v>661.95</v>
      </c>
      <c r="J14" s="1151">
        <v>5.5519999999999996</v>
      </c>
      <c r="K14" s="1151">
        <v>180.78399999999999</v>
      </c>
      <c r="L14" s="1151">
        <v>26.69</v>
      </c>
      <c r="M14" s="1151">
        <v>1.032</v>
      </c>
      <c r="N14" s="1151">
        <v>2.7309999999999999</v>
      </c>
      <c r="O14" s="1152">
        <v>852.04899999999998</v>
      </c>
      <c r="P14" s="1150">
        <v>1542.826</v>
      </c>
      <c r="Q14" s="1151">
        <v>13.103999999999999</v>
      </c>
      <c r="R14" s="1151">
        <v>205.857</v>
      </c>
      <c r="S14" s="1151">
        <v>48.746000000000002</v>
      </c>
      <c r="T14" s="1151">
        <v>13.388</v>
      </c>
      <c r="U14" s="1151">
        <v>99.254000000000005</v>
      </c>
      <c r="V14" s="1152">
        <v>1874.4290000000001</v>
      </c>
      <c r="W14" s="1150">
        <v>3355.1280000000002</v>
      </c>
      <c r="X14" s="1151">
        <v>27.317</v>
      </c>
      <c r="Y14" s="1151">
        <v>875.82899999999995</v>
      </c>
      <c r="Z14" s="1151">
        <v>265.22699999999998</v>
      </c>
      <c r="AA14" s="1151">
        <v>121.539</v>
      </c>
      <c r="AB14" s="1151">
        <v>390.89500000000004</v>
      </c>
      <c r="AC14" s="1152">
        <v>4770.7080000000005</v>
      </c>
    </row>
    <row r="15" spans="1:29" ht="25.5">
      <c r="A15" s="1791" t="s">
        <v>514</v>
      </c>
      <c r="B15" s="1150">
        <v>1414.87</v>
      </c>
      <c r="C15" s="1151">
        <v>28.004999999999999</v>
      </c>
      <c r="D15" s="1151">
        <v>127.565</v>
      </c>
      <c r="E15" s="1151">
        <v>6.6539999999999999</v>
      </c>
      <c r="F15" s="1151">
        <v>8.0779999999999994</v>
      </c>
      <c r="G15" s="1151">
        <v>218.34899999999999</v>
      </c>
      <c r="H15" s="1152">
        <v>1796.867</v>
      </c>
      <c r="I15" s="1150">
        <v>214.37700000000001</v>
      </c>
      <c r="J15" s="1151">
        <v>1.4019999999999999</v>
      </c>
      <c r="K15" s="1151">
        <v>957.71699999999998</v>
      </c>
      <c r="L15" s="1151">
        <v>69.984999999999999</v>
      </c>
      <c r="M15" s="1151">
        <v>0</v>
      </c>
      <c r="N15" s="1151">
        <v>143.60400000000001</v>
      </c>
      <c r="O15" s="1152">
        <v>1317.1</v>
      </c>
      <c r="P15" s="1150">
        <v>2638.183</v>
      </c>
      <c r="Q15" s="1151">
        <v>9.3569999999999993</v>
      </c>
      <c r="R15" s="1151">
        <v>0</v>
      </c>
      <c r="S15" s="1151">
        <v>0</v>
      </c>
      <c r="T15" s="1151">
        <v>3.0000000000000001E-3</v>
      </c>
      <c r="U15" s="1151">
        <v>815.49</v>
      </c>
      <c r="V15" s="1152">
        <v>3463.0329999999999</v>
      </c>
      <c r="W15" s="1150">
        <v>4267.43</v>
      </c>
      <c r="X15" s="1151">
        <v>38.763999999999996</v>
      </c>
      <c r="Y15" s="1151">
        <v>1085.2819999999999</v>
      </c>
      <c r="Z15" s="1151">
        <v>76.638999999999996</v>
      </c>
      <c r="AA15" s="1151">
        <v>8.0809999999999995</v>
      </c>
      <c r="AB15" s="1151">
        <v>1177.443</v>
      </c>
      <c r="AC15" s="1152">
        <v>6577</v>
      </c>
    </row>
    <row r="16" spans="1:29" ht="38.25">
      <c r="A16" s="1791" t="s">
        <v>1001</v>
      </c>
      <c r="B16" s="1150">
        <v>89.626999999999995</v>
      </c>
      <c r="C16" s="1151">
        <v>0.495</v>
      </c>
      <c r="D16" s="1151">
        <v>4.6479999999999997</v>
      </c>
      <c r="E16" s="1151">
        <v>0.83399999999999996</v>
      </c>
      <c r="F16" s="1151">
        <v>7.234</v>
      </c>
      <c r="G16" s="1151">
        <v>22.405000000000001</v>
      </c>
      <c r="H16" s="1152">
        <v>124.40900000000001</v>
      </c>
      <c r="I16" s="1150">
        <v>46.454999999999998</v>
      </c>
      <c r="J16" s="1151">
        <v>0.36699999999999999</v>
      </c>
      <c r="K16" s="1151">
        <v>34.31</v>
      </c>
      <c r="L16" s="1151">
        <v>6.8739999999999997</v>
      </c>
      <c r="M16" s="1151">
        <v>1.4E-2</v>
      </c>
      <c r="N16" s="1151">
        <v>4.7E-2</v>
      </c>
      <c r="O16" s="1152">
        <v>81.192999999999998</v>
      </c>
      <c r="P16" s="1150">
        <v>64.230999999999995</v>
      </c>
      <c r="Q16" s="1151">
        <v>0.40899999999999997</v>
      </c>
      <c r="R16" s="1151">
        <v>0.157</v>
      </c>
      <c r="S16" s="1151">
        <v>4.4999999999999998E-2</v>
      </c>
      <c r="T16" s="1151">
        <v>0</v>
      </c>
      <c r="U16" s="1151">
        <v>42.46</v>
      </c>
      <c r="V16" s="1152">
        <v>107.25700000000001</v>
      </c>
      <c r="W16" s="1150">
        <v>200.31299999999999</v>
      </c>
      <c r="X16" s="1151">
        <v>1.2709999999999999</v>
      </c>
      <c r="Y16" s="1151">
        <v>39.114999999999995</v>
      </c>
      <c r="Z16" s="1151">
        <v>7.7529999999999992</v>
      </c>
      <c r="AA16" s="1151">
        <v>7.2480000000000002</v>
      </c>
      <c r="AB16" s="1151">
        <v>64.912000000000006</v>
      </c>
      <c r="AC16" s="1152">
        <v>312.85900000000004</v>
      </c>
    </row>
    <row r="17" spans="1:29">
      <c r="A17" s="1791" t="s">
        <v>478</v>
      </c>
      <c r="B17" s="1150">
        <v>5203.2610000000004</v>
      </c>
      <c r="C17" s="1151">
        <v>50.637999999999998</v>
      </c>
      <c r="D17" s="1151">
        <v>1157.461</v>
      </c>
      <c r="E17" s="1151">
        <v>94.132000000000005</v>
      </c>
      <c r="F17" s="1151">
        <v>48.186999999999998</v>
      </c>
      <c r="G17" s="1151">
        <v>4215.4889999999996</v>
      </c>
      <c r="H17" s="1152">
        <v>10675.036</v>
      </c>
      <c r="I17" s="1150">
        <v>2938.2869999999998</v>
      </c>
      <c r="J17" s="1151">
        <v>34.530999999999999</v>
      </c>
      <c r="K17" s="1151">
        <v>562.07299999999998</v>
      </c>
      <c r="L17" s="1151">
        <v>163.41900000000001</v>
      </c>
      <c r="M17" s="1151">
        <v>1.869</v>
      </c>
      <c r="N17" s="1151">
        <v>481.26400000000001</v>
      </c>
      <c r="O17" s="1152">
        <v>4018.0239999999999</v>
      </c>
      <c r="P17" s="1150">
        <v>2962.5720000000001</v>
      </c>
      <c r="Q17" s="1151">
        <v>21.673999999999999</v>
      </c>
      <c r="R17" s="1151">
        <v>221.583</v>
      </c>
      <c r="S17" s="1151">
        <v>75.275999999999996</v>
      </c>
      <c r="T17" s="1151">
        <v>1.782</v>
      </c>
      <c r="U17" s="1151">
        <v>1809.5060000000001</v>
      </c>
      <c r="V17" s="1152">
        <v>5017.1170000000002</v>
      </c>
      <c r="W17" s="1150">
        <v>11104.12</v>
      </c>
      <c r="X17" s="1151">
        <v>106.84299999999999</v>
      </c>
      <c r="Y17" s="1151">
        <v>1941.1170000000002</v>
      </c>
      <c r="Z17" s="1151">
        <v>332.82700000000006</v>
      </c>
      <c r="AA17" s="1151">
        <v>51.837999999999994</v>
      </c>
      <c r="AB17" s="1151">
        <v>6506.259</v>
      </c>
      <c r="AC17" s="1152">
        <v>19710.177</v>
      </c>
    </row>
    <row r="18" spans="1:29" ht="27.75" customHeight="1">
      <c r="A18" s="1791" t="s">
        <v>542</v>
      </c>
      <c r="B18" s="1150">
        <v>18186.668000000001</v>
      </c>
      <c r="C18" s="1151">
        <v>130.54900000000001</v>
      </c>
      <c r="D18" s="1151">
        <v>1944.7349999999999</v>
      </c>
      <c r="E18" s="1151">
        <v>399.52199999999999</v>
      </c>
      <c r="F18" s="1151">
        <v>433.38299999999998</v>
      </c>
      <c r="G18" s="1151">
        <v>4399.2759999999998</v>
      </c>
      <c r="H18" s="1152">
        <v>25094.611000000001</v>
      </c>
      <c r="I18" s="1150">
        <v>7154.3710000000001</v>
      </c>
      <c r="J18" s="1151">
        <v>57.027999999999999</v>
      </c>
      <c r="K18" s="1151">
        <v>1098.338</v>
      </c>
      <c r="L18" s="1151">
        <v>295.78500000000003</v>
      </c>
      <c r="M18" s="1151">
        <v>17.898</v>
      </c>
      <c r="N18" s="1151">
        <v>271.01499999999999</v>
      </c>
      <c r="O18" s="1152">
        <v>8598.65</v>
      </c>
      <c r="P18" s="1150">
        <v>14132.846</v>
      </c>
      <c r="Q18" s="1151">
        <v>102.499</v>
      </c>
      <c r="R18" s="1151">
        <v>1016.228</v>
      </c>
      <c r="S18" s="1151">
        <v>163.065</v>
      </c>
      <c r="T18" s="1151">
        <v>36.307000000000002</v>
      </c>
      <c r="U18" s="1151">
        <v>4145.326</v>
      </c>
      <c r="V18" s="1152">
        <v>19433.205999999998</v>
      </c>
      <c r="W18" s="1150">
        <v>39473.885000000002</v>
      </c>
      <c r="X18" s="1151">
        <v>290.07600000000002</v>
      </c>
      <c r="Y18" s="1151">
        <v>4059.3009999999999</v>
      </c>
      <c r="Z18" s="1151">
        <v>858.37200000000007</v>
      </c>
      <c r="AA18" s="1151">
        <v>487.58800000000002</v>
      </c>
      <c r="AB18" s="1151">
        <v>8815.6170000000002</v>
      </c>
      <c r="AC18" s="1152">
        <v>53126.466999999997</v>
      </c>
    </row>
    <row r="19" spans="1:29">
      <c r="A19" s="1791" t="s">
        <v>515</v>
      </c>
      <c r="B19" s="1150">
        <v>2420.8150000000001</v>
      </c>
      <c r="C19" s="1151">
        <v>16.632999999999999</v>
      </c>
      <c r="D19" s="1151">
        <v>299.089</v>
      </c>
      <c r="E19" s="1151">
        <v>48.267000000000003</v>
      </c>
      <c r="F19" s="1151">
        <v>49.482999999999997</v>
      </c>
      <c r="G19" s="1151">
        <v>2493.0520000000001</v>
      </c>
      <c r="H19" s="1152">
        <v>5279.0720000000001</v>
      </c>
      <c r="I19" s="1150">
        <v>1283.3989999999999</v>
      </c>
      <c r="J19" s="1151">
        <v>10.651</v>
      </c>
      <c r="K19" s="1151">
        <v>179.84299999999999</v>
      </c>
      <c r="L19" s="1151">
        <v>23.606000000000002</v>
      </c>
      <c r="M19" s="1151">
        <v>2.0790000000000002</v>
      </c>
      <c r="N19" s="1151">
        <v>71.173000000000002</v>
      </c>
      <c r="O19" s="1152">
        <v>1547.145</v>
      </c>
      <c r="P19" s="1150">
        <v>2798.9349999999999</v>
      </c>
      <c r="Q19" s="1151">
        <v>24.120999999999999</v>
      </c>
      <c r="R19" s="1151">
        <v>223.99100000000001</v>
      </c>
      <c r="S19" s="1151">
        <v>40.17</v>
      </c>
      <c r="T19" s="1151">
        <v>2.266</v>
      </c>
      <c r="U19" s="1151">
        <v>283.45299999999997</v>
      </c>
      <c r="V19" s="1152">
        <v>3332.7660000000001</v>
      </c>
      <c r="W19" s="1150">
        <v>6503.1489999999994</v>
      </c>
      <c r="X19" s="1151">
        <v>51.405000000000001</v>
      </c>
      <c r="Y19" s="1151">
        <v>702.923</v>
      </c>
      <c r="Z19" s="1151">
        <v>112.04300000000001</v>
      </c>
      <c r="AA19" s="1151">
        <v>53.827999999999996</v>
      </c>
      <c r="AB19" s="1151">
        <v>2847.6780000000003</v>
      </c>
      <c r="AC19" s="1152">
        <v>10158.983</v>
      </c>
    </row>
    <row r="20" spans="1:29" ht="25.5">
      <c r="A20" s="1791" t="s">
        <v>481</v>
      </c>
      <c r="B20" s="1150">
        <v>442.11799999999999</v>
      </c>
      <c r="C20" s="1151">
        <v>3.984</v>
      </c>
      <c r="D20" s="1151">
        <v>468.65499999999997</v>
      </c>
      <c r="E20" s="1151">
        <v>181.98</v>
      </c>
      <c r="F20" s="1151">
        <v>52.985999999999997</v>
      </c>
      <c r="G20" s="1151">
        <v>121.197</v>
      </c>
      <c r="H20" s="1152">
        <v>1088.94</v>
      </c>
      <c r="I20" s="1150">
        <v>737.73599999999999</v>
      </c>
      <c r="J20" s="1151">
        <v>11.672000000000001</v>
      </c>
      <c r="K20" s="1151">
        <v>47.527999999999999</v>
      </c>
      <c r="L20" s="1151">
        <v>4.71</v>
      </c>
      <c r="M20" s="1151">
        <v>0.65800000000000003</v>
      </c>
      <c r="N20" s="1151">
        <v>12.237</v>
      </c>
      <c r="O20" s="1152">
        <v>809.83100000000002</v>
      </c>
      <c r="P20" s="1150">
        <v>761.221</v>
      </c>
      <c r="Q20" s="1151">
        <v>5.2610000000000001</v>
      </c>
      <c r="R20" s="1151">
        <v>418.08</v>
      </c>
      <c r="S20" s="1151">
        <v>81.052999999999997</v>
      </c>
      <c r="T20" s="1151">
        <v>4.7809999999999997</v>
      </c>
      <c r="U20" s="1151">
        <v>36.593000000000004</v>
      </c>
      <c r="V20" s="1152">
        <v>1225.9359999999999</v>
      </c>
      <c r="W20" s="1150">
        <v>1941.075</v>
      </c>
      <c r="X20" s="1151">
        <v>20.917000000000002</v>
      </c>
      <c r="Y20" s="1151">
        <v>934.26299999999992</v>
      </c>
      <c r="Z20" s="1151">
        <v>267.74299999999999</v>
      </c>
      <c r="AA20" s="1151">
        <v>58.424999999999997</v>
      </c>
      <c r="AB20" s="1151">
        <v>170.02699999999999</v>
      </c>
      <c r="AC20" s="1152">
        <v>3124.7070000000003</v>
      </c>
    </row>
    <row r="21" spans="1:29">
      <c r="A21" s="1791" t="s">
        <v>516</v>
      </c>
      <c r="B21" s="1150">
        <v>463.30900000000003</v>
      </c>
      <c r="C21" s="1151">
        <v>2.7639999999999998</v>
      </c>
      <c r="D21" s="1151">
        <v>56.424999999999997</v>
      </c>
      <c r="E21" s="1151">
        <v>2.976</v>
      </c>
      <c r="F21" s="1151">
        <v>54.613</v>
      </c>
      <c r="G21" s="1151">
        <v>341.24799999999999</v>
      </c>
      <c r="H21" s="1152">
        <v>918.35900000000004</v>
      </c>
      <c r="I21" s="1150">
        <v>216.99199999999999</v>
      </c>
      <c r="J21" s="1151">
        <v>1.585</v>
      </c>
      <c r="K21" s="1151">
        <v>47.93</v>
      </c>
      <c r="L21" s="1151">
        <v>6.0810000000000004</v>
      </c>
      <c r="M21" s="1151">
        <v>0.26900000000000002</v>
      </c>
      <c r="N21" s="1151">
        <v>199.43100000000001</v>
      </c>
      <c r="O21" s="1152">
        <v>466.20699999999999</v>
      </c>
      <c r="P21" s="1150">
        <v>423.05200000000002</v>
      </c>
      <c r="Q21" s="1151">
        <v>3.746</v>
      </c>
      <c r="R21" s="1151">
        <v>16.713000000000001</v>
      </c>
      <c r="S21" s="1151">
        <v>1.708</v>
      </c>
      <c r="T21" s="1151">
        <v>41.973999999999997</v>
      </c>
      <c r="U21" s="1151">
        <v>116.08199999999999</v>
      </c>
      <c r="V21" s="1152">
        <v>601.56700000000001</v>
      </c>
      <c r="W21" s="1150">
        <v>1103.3530000000001</v>
      </c>
      <c r="X21" s="1151">
        <v>8.0950000000000006</v>
      </c>
      <c r="Y21" s="1151">
        <v>121.06799999999998</v>
      </c>
      <c r="Z21" s="1151">
        <v>10.765000000000001</v>
      </c>
      <c r="AA21" s="1151">
        <v>96.855999999999995</v>
      </c>
      <c r="AB21" s="1151">
        <v>656.76099999999997</v>
      </c>
      <c r="AC21" s="1152">
        <v>1986.133</v>
      </c>
    </row>
    <row r="22" spans="1:29" ht="25.5">
      <c r="A22" s="1791" t="s">
        <v>517</v>
      </c>
      <c r="B22" s="1150">
        <v>8284.8449999999993</v>
      </c>
      <c r="C22" s="1151">
        <v>29.254999999999999</v>
      </c>
      <c r="D22" s="1151">
        <v>32.265999999999998</v>
      </c>
      <c r="E22" s="1151">
        <v>46.706000000000003</v>
      </c>
      <c r="F22" s="1151">
        <v>24654.343000000001</v>
      </c>
      <c r="G22" s="1151">
        <v>417.24200000000002</v>
      </c>
      <c r="H22" s="1152">
        <v>33417.951000000001</v>
      </c>
      <c r="I22" s="1150">
        <v>1029.31</v>
      </c>
      <c r="J22" s="1151">
        <v>8.5169999999999995</v>
      </c>
      <c r="K22" s="1151">
        <v>91.076999999999998</v>
      </c>
      <c r="L22" s="1151">
        <v>33.820999999999998</v>
      </c>
      <c r="M22" s="1151">
        <v>9.6329999999999991</v>
      </c>
      <c r="N22" s="1151">
        <v>2.9000000000000001E-2</v>
      </c>
      <c r="O22" s="1152">
        <v>1138.566</v>
      </c>
      <c r="P22" s="1150">
        <v>40544.224000000002</v>
      </c>
      <c r="Q22" s="1151">
        <v>24.576000000000001</v>
      </c>
      <c r="R22" s="1151">
        <v>399.15600000000001</v>
      </c>
      <c r="S22" s="1151">
        <v>7.44</v>
      </c>
      <c r="T22" s="1151">
        <v>257.42899999999997</v>
      </c>
      <c r="U22" s="1151">
        <v>100.184</v>
      </c>
      <c r="V22" s="1152">
        <v>41325.569000000003</v>
      </c>
      <c r="W22" s="1150">
        <v>49858.379000000001</v>
      </c>
      <c r="X22" s="1151">
        <v>62.347999999999999</v>
      </c>
      <c r="Y22" s="1151">
        <v>522.49900000000002</v>
      </c>
      <c r="Z22" s="1151">
        <v>87.966999999999999</v>
      </c>
      <c r="AA22" s="1151">
        <v>24921.405000000002</v>
      </c>
      <c r="AB22" s="1151">
        <v>517.45500000000004</v>
      </c>
      <c r="AC22" s="1152">
        <v>75882.08600000001</v>
      </c>
    </row>
    <row r="23" spans="1:29">
      <c r="A23" s="1791" t="s">
        <v>1002</v>
      </c>
      <c r="B23" s="1150">
        <v>1101.328</v>
      </c>
      <c r="C23" s="1151">
        <v>5.3360000000000003</v>
      </c>
      <c r="D23" s="1151">
        <v>430.71100000000001</v>
      </c>
      <c r="E23" s="1151">
        <v>182.49299999999999</v>
      </c>
      <c r="F23" s="1151">
        <v>7.1719999999999997</v>
      </c>
      <c r="G23" s="1151">
        <v>198.19399999999999</v>
      </c>
      <c r="H23" s="1152">
        <v>1742.741</v>
      </c>
      <c r="I23" s="1150">
        <v>1515.319</v>
      </c>
      <c r="J23" s="1151">
        <v>12.993</v>
      </c>
      <c r="K23" s="1151">
        <v>356.64699999999999</v>
      </c>
      <c r="L23" s="1151">
        <v>17.52</v>
      </c>
      <c r="M23" s="1151">
        <v>0.23699999999999999</v>
      </c>
      <c r="N23" s="1151">
        <v>70.858000000000004</v>
      </c>
      <c r="O23" s="1152">
        <v>1956.0540000000001</v>
      </c>
      <c r="P23" s="1150">
        <v>1138.848</v>
      </c>
      <c r="Q23" s="1151">
        <v>10.023999999999999</v>
      </c>
      <c r="R23" s="1151">
        <v>76.733000000000004</v>
      </c>
      <c r="S23" s="1151">
        <v>5.0650000000000004</v>
      </c>
      <c r="T23" s="1151">
        <v>0.1</v>
      </c>
      <c r="U23" s="1151">
        <v>822.47400000000005</v>
      </c>
      <c r="V23" s="1152">
        <v>2048.1790000000001</v>
      </c>
      <c r="W23" s="1150">
        <v>3755.4949999999999</v>
      </c>
      <c r="X23" s="1151">
        <v>28.353000000000002</v>
      </c>
      <c r="Y23" s="1151">
        <v>864.09099999999989</v>
      </c>
      <c r="Z23" s="1151">
        <v>205.078</v>
      </c>
      <c r="AA23" s="1151">
        <v>7.5089999999999995</v>
      </c>
      <c r="AB23" s="1151">
        <v>1091.5260000000001</v>
      </c>
      <c r="AC23" s="1152">
        <v>5746.9740000000002</v>
      </c>
    </row>
    <row r="24" spans="1:29">
      <c r="A24" s="1791" t="s">
        <v>518</v>
      </c>
      <c r="B24" s="1150">
        <v>879.16800000000001</v>
      </c>
      <c r="C24" s="1151">
        <v>5.6630000000000003</v>
      </c>
      <c r="D24" s="1151">
        <v>49.817999999999998</v>
      </c>
      <c r="E24" s="1151">
        <v>13.295</v>
      </c>
      <c r="F24" s="1151">
        <v>19.247</v>
      </c>
      <c r="G24" s="1151">
        <v>362.23099999999999</v>
      </c>
      <c r="H24" s="1152">
        <v>1316.127</v>
      </c>
      <c r="I24" s="1150">
        <v>500.43099999999998</v>
      </c>
      <c r="J24" s="1151">
        <v>2.8540000000000001</v>
      </c>
      <c r="K24" s="1151">
        <v>94.409000000000006</v>
      </c>
      <c r="L24" s="1151">
        <v>9.1820000000000004</v>
      </c>
      <c r="M24" s="1151">
        <v>0.82899999999999996</v>
      </c>
      <c r="N24" s="1151">
        <v>42.959000000000003</v>
      </c>
      <c r="O24" s="1152">
        <v>641.48199999999997</v>
      </c>
      <c r="P24" s="1150">
        <v>686.48</v>
      </c>
      <c r="Q24" s="1151">
        <v>5.2380000000000004</v>
      </c>
      <c r="R24" s="1151">
        <v>226.72200000000001</v>
      </c>
      <c r="S24" s="1151">
        <v>25.228999999999999</v>
      </c>
      <c r="T24" s="1151">
        <v>3.1429999999999998</v>
      </c>
      <c r="U24" s="1151">
        <v>103.73</v>
      </c>
      <c r="V24" s="1152">
        <v>1025.3130000000001</v>
      </c>
      <c r="W24" s="1150">
        <v>2066.0789999999997</v>
      </c>
      <c r="X24" s="1151">
        <v>13.754999999999999</v>
      </c>
      <c r="Y24" s="1151">
        <v>370.94900000000001</v>
      </c>
      <c r="Z24" s="1151">
        <v>47.706000000000003</v>
      </c>
      <c r="AA24" s="1151">
        <v>23.219000000000001</v>
      </c>
      <c r="AB24" s="1151">
        <v>508.92</v>
      </c>
      <c r="AC24" s="1152">
        <v>2982.922</v>
      </c>
    </row>
    <row r="25" spans="1:29" ht="25.5">
      <c r="A25" s="1791" t="s">
        <v>519</v>
      </c>
      <c r="B25" s="1150">
        <v>777.85199999999998</v>
      </c>
      <c r="C25" s="1151">
        <v>7.6980000000000004</v>
      </c>
      <c r="D25" s="1151">
        <v>125.15900000000001</v>
      </c>
      <c r="E25" s="1151">
        <v>97.025999999999996</v>
      </c>
      <c r="F25" s="1151">
        <v>28.059000000000001</v>
      </c>
      <c r="G25" s="1151">
        <v>74.69</v>
      </c>
      <c r="H25" s="1152">
        <v>1013.458</v>
      </c>
      <c r="I25" s="1150">
        <v>505.86399999999998</v>
      </c>
      <c r="J25" s="1151">
        <v>4.6180000000000003</v>
      </c>
      <c r="K25" s="1151">
        <v>20.294</v>
      </c>
      <c r="L25" s="1151">
        <v>3.2029999999999998</v>
      </c>
      <c r="M25" s="1151">
        <v>0.247</v>
      </c>
      <c r="N25" s="1151">
        <v>43.131</v>
      </c>
      <c r="O25" s="1152">
        <v>574.154</v>
      </c>
      <c r="P25" s="1150">
        <v>347.87799999999999</v>
      </c>
      <c r="Q25" s="1151">
        <v>3.1589999999999998</v>
      </c>
      <c r="R25" s="1151">
        <v>29.687999999999999</v>
      </c>
      <c r="S25" s="1151">
        <v>6.1920000000000002</v>
      </c>
      <c r="T25" s="1151">
        <v>3.6999999999999998E-2</v>
      </c>
      <c r="U25" s="1151">
        <v>72.662000000000006</v>
      </c>
      <c r="V25" s="1152">
        <v>453.42399999999998</v>
      </c>
      <c r="W25" s="1150">
        <v>1631.5939999999998</v>
      </c>
      <c r="X25" s="1151">
        <v>15.475000000000001</v>
      </c>
      <c r="Y25" s="1151">
        <v>175.14099999999999</v>
      </c>
      <c r="Z25" s="1151">
        <v>106.42099999999999</v>
      </c>
      <c r="AA25" s="1151">
        <v>28.343</v>
      </c>
      <c r="AB25" s="1151">
        <v>190.483</v>
      </c>
      <c r="AC25" s="1152">
        <v>2041.0360000000001</v>
      </c>
    </row>
    <row r="26" spans="1:29" ht="25.5">
      <c r="A26" s="1791" t="s">
        <v>520</v>
      </c>
      <c r="B26" s="1150">
        <v>2.7519999999999998</v>
      </c>
      <c r="C26" s="1151">
        <v>1.8640000000000001</v>
      </c>
      <c r="D26" s="1151">
        <v>6.8000000000000005E-2</v>
      </c>
      <c r="E26" s="1151">
        <v>12.829000000000001</v>
      </c>
      <c r="F26" s="1151">
        <v>23020.893</v>
      </c>
      <c r="G26" s="1151">
        <v>10.837</v>
      </c>
      <c r="H26" s="1152">
        <v>23036.414000000001</v>
      </c>
      <c r="I26" s="1150">
        <v>1773.491</v>
      </c>
      <c r="J26" s="1151">
        <v>94.138999999999996</v>
      </c>
      <c r="K26" s="1151">
        <v>0</v>
      </c>
      <c r="L26" s="1151">
        <v>0</v>
      </c>
      <c r="M26" s="1151">
        <v>5655.6210000000001</v>
      </c>
      <c r="N26" s="1151">
        <v>0</v>
      </c>
      <c r="O26" s="1152">
        <v>7523.2510000000002</v>
      </c>
      <c r="P26" s="1150">
        <v>35.716999999999999</v>
      </c>
      <c r="Q26" s="1151">
        <v>7.593</v>
      </c>
      <c r="R26" s="1151">
        <v>0.19500000000000001</v>
      </c>
      <c r="S26" s="1151">
        <v>6.9000000000000006E-2</v>
      </c>
      <c r="T26" s="1151">
        <v>4011.4209999999998</v>
      </c>
      <c r="U26" s="1151">
        <v>59.634999999999998</v>
      </c>
      <c r="V26" s="1152">
        <v>4114.5609999999997</v>
      </c>
      <c r="W26" s="1150">
        <v>1811.96</v>
      </c>
      <c r="X26" s="1151">
        <v>103.596</v>
      </c>
      <c r="Y26" s="1151">
        <v>0.26300000000000001</v>
      </c>
      <c r="Z26" s="1151">
        <v>12.898000000000001</v>
      </c>
      <c r="AA26" s="1151">
        <v>32687.934999999998</v>
      </c>
      <c r="AB26" s="1151">
        <v>70.471999999999994</v>
      </c>
      <c r="AC26" s="1152">
        <v>34674.226000000002</v>
      </c>
    </row>
    <row r="27" spans="1:29">
      <c r="A27" s="1791" t="s">
        <v>521</v>
      </c>
      <c r="B27" s="1150">
        <v>105.904</v>
      </c>
      <c r="C27" s="1151">
        <v>0.73399999999999999</v>
      </c>
      <c r="D27" s="1151">
        <v>400.06</v>
      </c>
      <c r="E27" s="1151">
        <v>11.411</v>
      </c>
      <c r="F27" s="1151">
        <v>5.0140000000000002</v>
      </c>
      <c r="G27" s="1151">
        <v>21.123999999999999</v>
      </c>
      <c r="H27" s="1152">
        <v>532.83600000000001</v>
      </c>
      <c r="I27" s="1150">
        <v>197.221</v>
      </c>
      <c r="J27" s="1151">
        <v>0.57199999999999995</v>
      </c>
      <c r="K27" s="1151">
        <v>132.59399999999999</v>
      </c>
      <c r="L27" s="1151">
        <v>4.0460000000000003</v>
      </c>
      <c r="M27" s="1151">
        <v>0.04</v>
      </c>
      <c r="N27" s="1151">
        <v>21.257999999999999</v>
      </c>
      <c r="O27" s="1152">
        <v>351.685</v>
      </c>
      <c r="P27" s="1150">
        <v>264.05900000000003</v>
      </c>
      <c r="Q27" s="1151">
        <v>2.5819999999999999</v>
      </c>
      <c r="R27" s="1151">
        <v>1.8169999999999999</v>
      </c>
      <c r="S27" s="1151">
        <v>3.5000000000000003E-2</v>
      </c>
      <c r="T27" s="1151">
        <v>0</v>
      </c>
      <c r="U27" s="1151">
        <v>23.074000000000002</v>
      </c>
      <c r="V27" s="1152">
        <v>291.53199999999998</v>
      </c>
      <c r="W27" s="1150">
        <v>567.18399999999997</v>
      </c>
      <c r="X27" s="1151">
        <v>3.8879999999999999</v>
      </c>
      <c r="Y27" s="1151">
        <v>534.471</v>
      </c>
      <c r="Z27" s="1151">
        <v>15.492000000000001</v>
      </c>
      <c r="AA27" s="1151">
        <v>5.0540000000000003</v>
      </c>
      <c r="AB27" s="1151">
        <v>65.456000000000003</v>
      </c>
      <c r="AC27" s="1152">
        <v>1176.0529999999999</v>
      </c>
    </row>
    <row r="28" spans="1:29" ht="25.5">
      <c r="A28" s="1791" t="s">
        <v>522</v>
      </c>
      <c r="B28" s="1150">
        <v>360.78899999999999</v>
      </c>
      <c r="C28" s="1151">
        <v>1.0640000000000001</v>
      </c>
      <c r="D28" s="1151">
        <v>1.996</v>
      </c>
      <c r="E28" s="1151">
        <v>0.14499999999999999</v>
      </c>
      <c r="F28" s="1151">
        <v>1.3340000000000001</v>
      </c>
      <c r="G28" s="1151">
        <v>12.083</v>
      </c>
      <c r="H28" s="1152">
        <v>377.26600000000002</v>
      </c>
      <c r="I28" s="1150">
        <v>349.15199999999999</v>
      </c>
      <c r="J28" s="1151">
        <v>1.9930000000000001</v>
      </c>
      <c r="K28" s="1151">
        <v>15.367000000000001</v>
      </c>
      <c r="L28" s="1151">
        <v>1.5429999999999999</v>
      </c>
      <c r="M28" s="1151">
        <v>0.21199999999999999</v>
      </c>
      <c r="N28" s="1151">
        <v>8.6720000000000006</v>
      </c>
      <c r="O28" s="1152">
        <v>375.39600000000002</v>
      </c>
      <c r="P28" s="1150">
        <v>221.61199999999999</v>
      </c>
      <c r="Q28" s="1151">
        <v>1.7290000000000001</v>
      </c>
      <c r="R28" s="1151">
        <v>0.16200000000000001</v>
      </c>
      <c r="S28" s="1151">
        <v>1.2999999999999999E-2</v>
      </c>
      <c r="T28" s="1151">
        <v>1E-3</v>
      </c>
      <c r="U28" s="1151">
        <v>1.2310000000000001</v>
      </c>
      <c r="V28" s="1152">
        <v>224.73500000000001</v>
      </c>
      <c r="W28" s="1150">
        <v>931.553</v>
      </c>
      <c r="X28" s="1151">
        <v>4.7860000000000005</v>
      </c>
      <c r="Y28" s="1151">
        <v>17.524999999999999</v>
      </c>
      <c r="Z28" s="1151">
        <v>1.7009999999999998</v>
      </c>
      <c r="AA28" s="1151">
        <v>1.5469999999999999</v>
      </c>
      <c r="AB28" s="1151">
        <v>21.986000000000004</v>
      </c>
      <c r="AC28" s="1152">
        <v>977.39700000000005</v>
      </c>
    </row>
    <row r="29" spans="1:29">
      <c r="A29" s="1791" t="s">
        <v>523</v>
      </c>
      <c r="B29" s="1150">
        <v>449.36399999999998</v>
      </c>
      <c r="C29" s="1151">
        <v>3.2719999999999998</v>
      </c>
      <c r="D29" s="1151">
        <v>57.701000000000001</v>
      </c>
      <c r="E29" s="1151">
        <v>8.7810000000000006</v>
      </c>
      <c r="F29" s="1151">
        <v>48.493000000000002</v>
      </c>
      <c r="G29" s="1151">
        <v>262.99200000000002</v>
      </c>
      <c r="H29" s="1152">
        <v>821.822</v>
      </c>
      <c r="I29" s="1150">
        <v>115.48399999999999</v>
      </c>
      <c r="J29" s="1151">
        <v>0.70899999999999996</v>
      </c>
      <c r="K29" s="1151">
        <v>0.94899999999999995</v>
      </c>
      <c r="L29" s="1151">
        <v>0.113</v>
      </c>
      <c r="M29" s="1151">
        <v>0.23400000000000001</v>
      </c>
      <c r="N29" s="1151">
        <v>165.17400000000001</v>
      </c>
      <c r="O29" s="1152">
        <v>282.55</v>
      </c>
      <c r="P29" s="1150">
        <v>610.53700000000003</v>
      </c>
      <c r="Q29" s="1151">
        <v>3.61</v>
      </c>
      <c r="R29" s="1151">
        <v>1.748</v>
      </c>
      <c r="S29" s="1151">
        <v>1.032</v>
      </c>
      <c r="T29" s="1151">
        <v>0.20300000000000001</v>
      </c>
      <c r="U29" s="1151">
        <v>20.404</v>
      </c>
      <c r="V29" s="1152">
        <v>636.50199999999995</v>
      </c>
      <c r="W29" s="1150">
        <v>1175.385</v>
      </c>
      <c r="X29" s="1151">
        <v>7.5909999999999993</v>
      </c>
      <c r="Y29" s="1151">
        <v>60.397999999999996</v>
      </c>
      <c r="Z29" s="1151">
        <v>9.9260000000000002</v>
      </c>
      <c r="AA29" s="1151">
        <v>48.930000000000007</v>
      </c>
      <c r="AB29" s="1151">
        <v>448.57000000000005</v>
      </c>
      <c r="AC29" s="1152">
        <v>1740.874</v>
      </c>
    </row>
    <row r="30" spans="1:29">
      <c r="A30" s="1791" t="s">
        <v>524</v>
      </c>
      <c r="B30" s="1150">
        <v>134.91399999999999</v>
      </c>
      <c r="C30" s="1151">
        <v>0.64600000000000002</v>
      </c>
      <c r="D30" s="1151">
        <v>35.381</v>
      </c>
      <c r="E30" s="1151">
        <v>5.1189999999999998</v>
      </c>
      <c r="F30" s="1151">
        <v>4.3360000000000003</v>
      </c>
      <c r="G30" s="1151">
        <v>17.582999999999998</v>
      </c>
      <c r="H30" s="1152">
        <v>192.86</v>
      </c>
      <c r="I30" s="1150">
        <v>104.608</v>
      </c>
      <c r="J30" s="1151">
        <v>0.81599999999999995</v>
      </c>
      <c r="K30" s="1151">
        <v>7.3339999999999996</v>
      </c>
      <c r="L30" s="1151">
        <v>0.52100000000000002</v>
      </c>
      <c r="M30" s="1151">
        <v>3.3000000000000002E-2</v>
      </c>
      <c r="N30" s="1151">
        <v>7.6980000000000004</v>
      </c>
      <c r="O30" s="1152">
        <v>120.489</v>
      </c>
      <c r="P30" s="1150">
        <v>66.968000000000004</v>
      </c>
      <c r="Q30" s="1151">
        <v>0.439</v>
      </c>
      <c r="R30" s="1151">
        <v>46.64</v>
      </c>
      <c r="S30" s="1151">
        <v>11.119</v>
      </c>
      <c r="T30" s="1151">
        <v>15.925000000000001</v>
      </c>
      <c r="U30" s="1151">
        <v>5.6189999999999998</v>
      </c>
      <c r="V30" s="1152">
        <v>135.59100000000001</v>
      </c>
      <c r="W30" s="1150">
        <v>306.49</v>
      </c>
      <c r="X30" s="1151">
        <v>1.901</v>
      </c>
      <c r="Y30" s="1151">
        <v>89.355000000000004</v>
      </c>
      <c r="Z30" s="1151">
        <v>16.759</v>
      </c>
      <c r="AA30" s="1151">
        <v>20.294</v>
      </c>
      <c r="AB30" s="1151">
        <v>30.9</v>
      </c>
      <c r="AC30" s="1152">
        <v>448.94000000000005</v>
      </c>
    </row>
    <row r="31" spans="1:29" ht="25.5">
      <c r="A31" s="1791" t="s">
        <v>1003</v>
      </c>
      <c r="B31" s="1150">
        <v>0.155</v>
      </c>
      <c r="C31" s="1151">
        <v>4.0000000000000001E-3</v>
      </c>
      <c r="D31" s="1151">
        <v>0</v>
      </c>
      <c r="E31" s="1151">
        <v>0</v>
      </c>
      <c r="F31" s="1151">
        <v>3.0000000000000001E-3</v>
      </c>
      <c r="G31" s="1151">
        <v>0</v>
      </c>
      <c r="H31" s="1152">
        <v>0.16200000000000001</v>
      </c>
      <c r="I31" s="1150">
        <v>0</v>
      </c>
      <c r="J31" s="1151">
        <v>0</v>
      </c>
      <c r="K31" s="1151">
        <v>0</v>
      </c>
      <c r="L31" s="1151">
        <v>0</v>
      </c>
      <c r="M31" s="1151">
        <v>0</v>
      </c>
      <c r="N31" s="1151">
        <v>0</v>
      </c>
      <c r="O31" s="1152">
        <v>0</v>
      </c>
      <c r="P31" s="1150">
        <v>0</v>
      </c>
      <c r="Q31" s="1151">
        <v>0</v>
      </c>
      <c r="R31" s="1151">
        <v>0</v>
      </c>
      <c r="S31" s="1151">
        <v>0</v>
      </c>
      <c r="T31" s="1151">
        <v>0</v>
      </c>
      <c r="U31" s="1151">
        <v>0</v>
      </c>
      <c r="V31" s="1152">
        <v>0</v>
      </c>
      <c r="W31" s="1150">
        <v>0.155</v>
      </c>
      <c r="X31" s="1151">
        <v>4.0000000000000001E-3</v>
      </c>
      <c r="Y31" s="1151">
        <v>0</v>
      </c>
      <c r="Z31" s="1151">
        <v>0</v>
      </c>
      <c r="AA31" s="1151">
        <v>3.0000000000000001E-3</v>
      </c>
      <c r="AB31" s="1151">
        <v>0</v>
      </c>
      <c r="AC31" s="1152">
        <v>0.16200000000000001</v>
      </c>
    </row>
    <row r="32" spans="1:29" ht="25.5">
      <c r="A32" s="1791" t="s">
        <v>1004</v>
      </c>
      <c r="B32" s="1150">
        <v>14.324999999999999</v>
      </c>
      <c r="C32" s="1151">
        <v>0.33</v>
      </c>
      <c r="D32" s="1151">
        <v>6.0999999999999999E-2</v>
      </c>
      <c r="E32" s="1151">
        <v>3.0000000000000001E-3</v>
      </c>
      <c r="F32" s="1151">
        <v>5.4829999999999997</v>
      </c>
      <c r="G32" s="1151">
        <v>22.574999999999999</v>
      </c>
      <c r="H32" s="1152">
        <v>42.774000000000001</v>
      </c>
      <c r="I32" s="1150">
        <v>2.8639999999999999</v>
      </c>
      <c r="J32" s="1151">
        <v>0.05</v>
      </c>
      <c r="K32" s="1151">
        <v>0</v>
      </c>
      <c r="L32" s="1151">
        <v>0</v>
      </c>
      <c r="M32" s="1151">
        <v>1E-3</v>
      </c>
      <c r="N32" s="1151">
        <v>0</v>
      </c>
      <c r="O32" s="1152">
        <v>2.915</v>
      </c>
      <c r="P32" s="1150">
        <v>1207.1590000000001</v>
      </c>
      <c r="Q32" s="1151">
        <v>1.224</v>
      </c>
      <c r="R32" s="1151">
        <v>22.92</v>
      </c>
      <c r="S32" s="1151">
        <v>0</v>
      </c>
      <c r="T32" s="1151">
        <v>15.726000000000001</v>
      </c>
      <c r="U32" s="1151">
        <v>0</v>
      </c>
      <c r="V32" s="1152">
        <v>1247.029</v>
      </c>
      <c r="W32" s="1150">
        <v>1224.3480000000002</v>
      </c>
      <c r="X32" s="1151">
        <v>1.6040000000000001</v>
      </c>
      <c r="Y32" s="1151">
        <v>22.981000000000002</v>
      </c>
      <c r="Z32" s="1151">
        <v>3.0000000000000001E-3</v>
      </c>
      <c r="AA32" s="1151">
        <v>21.21</v>
      </c>
      <c r="AB32" s="1151">
        <v>22.574999999999999</v>
      </c>
      <c r="AC32" s="1152">
        <v>1292.7180000000001</v>
      </c>
    </row>
    <row r="33" spans="1:29" ht="25.5">
      <c r="A33" s="1791" t="s">
        <v>544</v>
      </c>
      <c r="B33" s="1150">
        <v>1419.2270000000001</v>
      </c>
      <c r="C33" s="1151">
        <v>7.0869999999999997</v>
      </c>
      <c r="D33" s="1151">
        <v>86.558000000000007</v>
      </c>
      <c r="E33" s="1151">
        <v>22.535</v>
      </c>
      <c r="F33" s="1151">
        <v>2.93</v>
      </c>
      <c r="G33" s="1151">
        <v>1.5249999999999999</v>
      </c>
      <c r="H33" s="1152">
        <v>1517.327</v>
      </c>
      <c r="I33" s="1150">
        <v>15042.644</v>
      </c>
      <c r="J33" s="1151">
        <v>67.656000000000006</v>
      </c>
      <c r="K33" s="1151">
        <v>358.745</v>
      </c>
      <c r="L33" s="1151">
        <v>35.33</v>
      </c>
      <c r="M33" s="1151">
        <v>3.016</v>
      </c>
      <c r="N33" s="1151">
        <v>15.943</v>
      </c>
      <c r="O33" s="1152">
        <v>15488.004000000001</v>
      </c>
      <c r="P33" s="1150">
        <v>3120.5569999999998</v>
      </c>
      <c r="Q33" s="1151">
        <v>15.766999999999999</v>
      </c>
      <c r="R33" s="1151">
        <v>142.28299999999999</v>
      </c>
      <c r="S33" s="1151">
        <v>3.6110000000000002</v>
      </c>
      <c r="T33" s="1151">
        <v>1.377</v>
      </c>
      <c r="U33" s="1151">
        <v>0</v>
      </c>
      <c r="V33" s="1152">
        <v>3279.9839999999999</v>
      </c>
      <c r="W33" s="1150">
        <v>19582.428</v>
      </c>
      <c r="X33" s="1151">
        <v>90.51</v>
      </c>
      <c r="Y33" s="1151">
        <v>587.58600000000001</v>
      </c>
      <c r="Z33" s="1151">
        <v>61.475999999999992</v>
      </c>
      <c r="AA33" s="1151">
        <v>7.3229999999999995</v>
      </c>
      <c r="AB33" s="1151">
        <v>17.468</v>
      </c>
      <c r="AC33" s="1152">
        <v>20285.315000000002</v>
      </c>
    </row>
    <row r="34" spans="1:29" ht="25.5">
      <c r="A34" s="1791" t="s">
        <v>545</v>
      </c>
      <c r="B34" s="1150">
        <v>63.999000000000002</v>
      </c>
      <c r="C34" s="1151">
        <v>0.22500000000000001</v>
      </c>
      <c r="D34" s="1151">
        <v>0</v>
      </c>
      <c r="E34" s="1151">
        <v>0</v>
      </c>
      <c r="F34" s="1151">
        <v>6.0000000000000001E-3</v>
      </c>
      <c r="G34" s="1151">
        <v>0</v>
      </c>
      <c r="H34" s="1152">
        <v>64.23</v>
      </c>
      <c r="I34" s="1150">
        <v>643.505</v>
      </c>
      <c r="J34" s="1151">
        <v>3.379</v>
      </c>
      <c r="K34" s="1151">
        <v>26.387</v>
      </c>
      <c r="L34" s="1151">
        <v>4.7679999999999998</v>
      </c>
      <c r="M34" s="1151">
        <v>0.68</v>
      </c>
      <c r="N34" s="1151">
        <v>0</v>
      </c>
      <c r="O34" s="1152">
        <v>673.95100000000002</v>
      </c>
      <c r="P34" s="1150">
        <v>24.841999999999999</v>
      </c>
      <c r="Q34" s="1151">
        <v>9.5000000000000001E-2</v>
      </c>
      <c r="R34" s="1151">
        <v>0</v>
      </c>
      <c r="S34" s="1151">
        <v>0</v>
      </c>
      <c r="T34" s="1151">
        <v>0</v>
      </c>
      <c r="U34" s="1151">
        <v>0</v>
      </c>
      <c r="V34" s="1152">
        <v>24.937000000000001</v>
      </c>
      <c r="W34" s="1150">
        <v>732.346</v>
      </c>
      <c r="X34" s="1151">
        <v>3.6990000000000003</v>
      </c>
      <c r="Y34" s="1151">
        <v>26.387</v>
      </c>
      <c r="Z34" s="1151">
        <v>4.7679999999999998</v>
      </c>
      <c r="AA34" s="1151">
        <v>0.68600000000000005</v>
      </c>
      <c r="AB34" s="1151">
        <v>0</v>
      </c>
      <c r="AC34" s="1152">
        <v>763.11800000000005</v>
      </c>
    </row>
    <row r="35" spans="1:29">
      <c r="A35" s="1791" t="s">
        <v>468</v>
      </c>
      <c r="B35" s="1150">
        <v>21765.332999999999</v>
      </c>
      <c r="C35" s="1151">
        <v>134.24799999999999</v>
      </c>
      <c r="D35" s="1151">
        <v>1945.3109999999999</v>
      </c>
      <c r="E35" s="1151">
        <v>313.22500000000002</v>
      </c>
      <c r="F35" s="1151">
        <v>26.783000000000001</v>
      </c>
      <c r="G35" s="1151">
        <v>1.478</v>
      </c>
      <c r="H35" s="1152">
        <v>23873.152999999998</v>
      </c>
      <c r="I35" s="1150">
        <v>12525.583000000001</v>
      </c>
      <c r="J35" s="1151">
        <v>66.881</v>
      </c>
      <c r="K35" s="1151">
        <v>689.471</v>
      </c>
      <c r="L35" s="1151">
        <v>137.46299999999999</v>
      </c>
      <c r="M35" s="1151">
        <v>9.6359999999999992</v>
      </c>
      <c r="N35" s="1151">
        <v>3.464</v>
      </c>
      <c r="O35" s="1152">
        <v>13295.035</v>
      </c>
      <c r="P35" s="1150">
        <v>746.44299999999998</v>
      </c>
      <c r="Q35" s="1151">
        <v>3.843</v>
      </c>
      <c r="R35" s="1151">
        <v>190.52</v>
      </c>
      <c r="S35" s="1151">
        <v>20.32</v>
      </c>
      <c r="T35" s="1151">
        <v>2.7629999999999999</v>
      </c>
      <c r="U35" s="1151">
        <v>0</v>
      </c>
      <c r="V35" s="1152">
        <v>943.56899999999996</v>
      </c>
      <c r="W35" s="1150">
        <v>35037.358999999997</v>
      </c>
      <c r="X35" s="1151">
        <v>204.97199999999998</v>
      </c>
      <c r="Y35" s="1151">
        <v>2825.3020000000001</v>
      </c>
      <c r="Z35" s="1151">
        <v>471.00799999999998</v>
      </c>
      <c r="AA35" s="1151">
        <v>39.181999999999995</v>
      </c>
      <c r="AB35" s="1151">
        <v>4.9420000000000002</v>
      </c>
      <c r="AC35" s="1152">
        <v>38111.756999999998</v>
      </c>
    </row>
    <row r="36" spans="1:29">
      <c r="A36" s="1791" t="s">
        <v>1005</v>
      </c>
      <c r="B36" s="1150">
        <v>5078.0739999999996</v>
      </c>
      <c r="C36" s="1151">
        <v>9.4610000000000003</v>
      </c>
      <c r="D36" s="1151">
        <v>391.726</v>
      </c>
      <c r="E36" s="1151">
        <v>54.792000000000002</v>
      </c>
      <c r="F36" s="1151">
        <v>16.902000000000001</v>
      </c>
      <c r="G36" s="1151">
        <v>4361.1880000000001</v>
      </c>
      <c r="H36" s="1152">
        <v>9857.3510000000006</v>
      </c>
      <c r="I36" s="1150">
        <v>1E-3</v>
      </c>
      <c r="J36" s="1151">
        <v>0</v>
      </c>
      <c r="K36" s="1151">
        <v>0</v>
      </c>
      <c r="L36" s="1151">
        <v>0</v>
      </c>
      <c r="M36" s="1151">
        <v>0</v>
      </c>
      <c r="N36" s="1151">
        <v>0</v>
      </c>
      <c r="O36" s="1152">
        <v>1E-3</v>
      </c>
      <c r="P36" s="1150">
        <v>0.10100000000000001</v>
      </c>
      <c r="Q36" s="1151">
        <v>0</v>
      </c>
      <c r="R36" s="1151">
        <v>0.107</v>
      </c>
      <c r="S36" s="1151">
        <v>0</v>
      </c>
      <c r="T36" s="1151">
        <v>0</v>
      </c>
      <c r="U36" s="1151">
        <v>0</v>
      </c>
      <c r="V36" s="1152">
        <v>0.20799999999999999</v>
      </c>
      <c r="W36" s="1150">
        <v>5078.1759999999995</v>
      </c>
      <c r="X36" s="1151">
        <v>9.4610000000000003</v>
      </c>
      <c r="Y36" s="1151">
        <v>391.83300000000003</v>
      </c>
      <c r="Z36" s="1151">
        <v>54.792000000000002</v>
      </c>
      <c r="AA36" s="1151">
        <v>16.902000000000001</v>
      </c>
      <c r="AB36" s="1151">
        <v>4361.1880000000001</v>
      </c>
      <c r="AC36" s="1152">
        <v>9857.5600000000013</v>
      </c>
    </row>
    <row r="37" spans="1:29" ht="25.5">
      <c r="A37" s="1791" t="s">
        <v>525</v>
      </c>
      <c r="B37" s="1150">
        <v>12013.011</v>
      </c>
      <c r="C37" s="1151">
        <v>34.670999999999999</v>
      </c>
      <c r="D37" s="1151">
        <v>1361.8510000000001</v>
      </c>
      <c r="E37" s="1151">
        <v>358.32499999999999</v>
      </c>
      <c r="F37" s="1151">
        <v>73.846000000000004</v>
      </c>
      <c r="G37" s="1151">
        <v>7991.2120000000004</v>
      </c>
      <c r="H37" s="1152">
        <v>21474.591</v>
      </c>
      <c r="I37" s="1150">
        <v>0</v>
      </c>
      <c r="J37" s="1151">
        <v>0</v>
      </c>
      <c r="K37" s="1151">
        <v>0</v>
      </c>
      <c r="L37" s="1151">
        <v>0</v>
      </c>
      <c r="M37" s="1151">
        <v>0</v>
      </c>
      <c r="N37" s="1151">
        <v>0</v>
      </c>
      <c r="O37" s="1152">
        <v>0</v>
      </c>
      <c r="P37" s="1150">
        <v>3.44</v>
      </c>
      <c r="Q37" s="1151">
        <v>0</v>
      </c>
      <c r="R37" s="1151">
        <v>6.5380000000000003</v>
      </c>
      <c r="S37" s="1151">
        <v>1.8919999999999999</v>
      </c>
      <c r="T37" s="1151">
        <v>105.506</v>
      </c>
      <c r="U37" s="1151">
        <v>49.872999999999998</v>
      </c>
      <c r="V37" s="1152">
        <v>165.357</v>
      </c>
      <c r="W37" s="1150">
        <v>12016.451000000001</v>
      </c>
      <c r="X37" s="1151">
        <v>34.670999999999999</v>
      </c>
      <c r="Y37" s="1151">
        <v>1368.3890000000001</v>
      </c>
      <c r="Z37" s="1151">
        <v>360.21699999999998</v>
      </c>
      <c r="AA37" s="1151">
        <v>179.352</v>
      </c>
      <c r="AB37" s="1151">
        <v>8041.085</v>
      </c>
      <c r="AC37" s="1152">
        <v>21639.948</v>
      </c>
    </row>
    <row r="38" spans="1:29">
      <c r="A38" s="1791" t="s">
        <v>471</v>
      </c>
      <c r="B38" s="1150">
        <v>89.125</v>
      </c>
      <c r="C38" s="1151">
        <v>0.49399999999999999</v>
      </c>
      <c r="D38" s="1151">
        <v>33.069000000000003</v>
      </c>
      <c r="E38" s="1151">
        <v>10.585000000000001</v>
      </c>
      <c r="F38" s="1151">
        <v>2.14</v>
      </c>
      <c r="G38" s="1151">
        <v>0</v>
      </c>
      <c r="H38" s="1152">
        <v>124.828</v>
      </c>
      <c r="I38" s="1150">
        <v>1530.548</v>
      </c>
      <c r="J38" s="1151">
        <v>9.2240000000000002</v>
      </c>
      <c r="K38" s="1151">
        <v>119.28</v>
      </c>
      <c r="L38" s="1151">
        <v>18.736999999999998</v>
      </c>
      <c r="M38" s="1151">
        <v>12.742000000000001</v>
      </c>
      <c r="N38" s="1151">
        <v>0</v>
      </c>
      <c r="O38" s="1152">
        <v>1671.7940000000001</v>
      </c>
      <c r="P38" s="1150">
        <v>222.19</v>
      </c>
      <c r="Q38" s="1151">
        <v>2.0009999999999999</v>
      </c>
      <c r="R38" s="1151">
        <v>79.938999999999993</v>
      </c>
      <c r="S38" s="1151">
        <v>5.2409999999999997</v>
      </c>
      <c r="T38" s="1151">
        <v>2.8959999999999999</v>
      </c>
      <c r="U38" s="1151">
        <v>0</v>
      </c>
      <c r="V38" s="1152">
        <v>307.02600000000001</v>
      </c>
      <c r="W38" s="1150">
        <v>1841.8630000000001</v>
      </c>
      <c r="X38" s="1151">
        <v>11.718999999999999</v>
      </c>
      <c r="Y38" s="1151">
        <v>232.28799999999998</v>
      </c>
      <c r="Z38" s="1151">
        <v>34.563000000000002</v>
      </c>
      <c r="AA38" s="1151">
        <v>17.778000000000002</v>
      </c>
      <c r="AB38" s="1151">
        <v>0</v>
      </c>
      <c r="AC38" s="1152">
        <v>2103.6480000000001</v>
      </c>
    </row>
    <row r="39" spans="1:29">
      <c r="A39" s="1791" t="s">
        <v>472</v>
      </c>
      <c r="B39" s="1150">
        <v>25.942</v>
      </c>
      <c r="C39" s="1151">
        <v>0.24</v>
      </c>
      <c r="D39" s="1151">
        <v>12.891</v>
      </c>
      <c r="E39" s="1151">
        <v>16.488</v>
      </c>
      <c r="F39" s="1151">
        <v>135.53399999999999</v>
      </c>
      <c r="G39" s="1151">
        <v>8.06</v>
      </c>
      <c r="H39" s="1152">
        <v>182.667</v>
      </c>
      <c r="I39" s="1150">
        <v>877.22500000000002</v>
      </c>
      <c r="J39" s="1151">
        <v>6.6870000000000003</v>
      </c>
      <c r="K39" s="1151">
        <v>90.067999999999998</v>
      </c>
      <c r="L39" s="1151">
        <v>55.232999999999997</v>
      </c>
      <c r="M39" s="1151">
        <v>0.78200000000000003</v>
      </c>
      <c r="N39" s="1151">
        <v>16.693999999999999</v>
      </c>
      <c r="O39" s="1152">
        <v>991.45600000000002</v>
      </c>
      <c r="P39" s="1150">
        <v>669.74900000000002</v>
      </c>
      <c r="Q39" s="1151">
        <v>4.0220000000000002</v>
      </c>
      <c r="R39" s="1151">
        <v>70.611999999999995</v>
      </c>
      <c r="S39" s="1151">
        <v>6.3849999999999998</v>
      </c>
      <c r="T39" s="1151">
        <v>68.034000000000006</v>
      </c>
      <c r="U39" s="1151">
        <v>0</v>
      </c>
      <c r="V39" s="1152">
        <v>812.41700000000003</v>
      </c>
      <c r="W39" s="1150">
        <v>1572.9160000000002</v>
      </c>
      <c r="X39" s="1151">
        <v>10.949000000000002</v>
      </c>
      <c r="Y39" s="1151">
        <v>173.571</v>
      </c>
      <c r="Z39" s="1151">
        <v>78.106000000000009</v>
      </c>
      <c r="AA39" s="1151">
        <v>204.35000000000002</v>
      </c>
      <c r="AB39" s="1151">
        <v>24.753999999999998</v>
      </c>
      <c r="AC39" s="1152">
        <v>1986.54</v>
      </c>
    </row>
    <row r="40" spans="1:29">
      <c r="A40" s="1791" t="s">
        <v>526</v>
      </c>
      <c r="B40" s="1150">
        <v>381.15100000000001</v>
      </c>
      <c r="C40" s="1151">
        <v>10.95</v>
      </c>
      <c r="D40" s="1151">
        <v>24.667000000000002</v>
      </c>
      <c r="E40" s="1151">
        <v>4.6760000000000002</v>
      </c>
      <c r="F40" s="1151">
        <v>0.311</v>
      </c>
      <c r="G40" s="1151">
        <v>0.20200000000000001</v>
      </c>
      <c r="H40" s="1152">
        <v>417.28100000000001</v>
      </c>
      <c r="I40" s="1150">
        <v>69.599000000000004</v>
      </c>
      <c r="J40" s="1151">
        <v>0.54</v>
      </c>
      <c r="K40" s="1151">
        <v>12.253</v>
      </c>
      <c r="L40" s="1151">
        <v>1.159</v>
      </c>
      <c r="M40" s="1151">
        <v>2.2170000000000001</v>
      </c>
      <c r="N40" s="1151">
        <v>0</v>
      </c>
      <c r="O40" s="1152">
        <v>84.608999999999995</v>
      </c>
      <c r="P40" s="1150">
        <v>457.15199999999999</v>
      </c>
      <c r="Q40" s="1151">
        <v>9.8290000000000006</v>
      </c>
      <c r="R40" s="1151">
        <v>75.757000000000005</v>
      </c>
      <c r="S40" s="1151">
        <v>14.055999999999999</v>
      </c>
      <c r="T40" s="1151">
        <v>0.13400000000000001</v>
      </c>
      <c r="U40" s="1151">
        <v>0</v>
      </c>
      <c r="V40" s="1152">
        <v>542.87199999999996</v>
      </c>
      <c r="W40" s="1150">
        <v>907.90200000000004</v>
      </c>
      <c r="X40" s="1151">
        <v>21.318999999999999</v>
      </c>
      <c r="Y40" s="1151">
        <v>112.67700000000001</v>
      </c>
      <c r="Z40" s="1151">
        <v>19.890999999999998</v>
      </c>
      <c r="AA40" s="1151">
        <v>2.6619999999999999</v>
      </c>
      <c r="AB40" s="1151">
        <v>0.20200000000000001</v>
      </c>
      <c r="AC40" s="1152">
        <v>1044.7619999999999</v>
      </c>
    </row>
    <row r="41" spans="1:29">
      <c r="A41" s="1791" t="s">
        <v>527</v>
      </c>
      <c r="B41" s="1150">
        <v>142.58500000000001</v>
      </c>
      <c r="C41" s="1151">
        <v>1.5429999999999999</v>
      </c>
      <c r="D41" s="1151">
        <v>26.045000000000002</v>
      </c>
      <c r="E41" s="1151">
        <v>5.4109999999999996</v>
      </c>
      <c r="F41" s="1151">
        <v>0.70099999999999996</v>
      </c>
      <c r="G41" s="1151">
        <v>1.498</v>
      </c>
      <c r="H41" s="1152">
        <v>172.37200000000001</v>
      </c>
      <c r="I41" s="1150">
        <v>30.914999999999999</v>
      </c>
      <c r="J41" s="1151">
        <v>0.251</v>
      </c>
      <c r="K41" s="1151">
        <v>16.564</v>
      </c>
      <c r="L41" s="1151">
        <v>2.5179999999999998</v>
      </c>
      <c r="M41" s="1151">
        <v>1.3120000000000001</v>
      </c>
      <c r="N41" s="1151">
        <v>0</v>
      </c>
      <c r="O41" s="1152">
        <v>49.042000000000002</v>
      </c>
      <c r="P41" s="1150">
        <v>288.142</v>
      </c>
      <c r="Q41" s="1151">
        <v>2.0870000000000002</v>
      </c>
      <c r="R41" s="1151">
        <v>17.744</v>
      </c>
      <c r="S41" s="1151">
        <v>4.6390000000000002</v>
      </c>
      <c r="T41" s="1151">
        <v>7.0000000000000001E-3</v>
      </c>
      <c r="U41" s="1151">
        <v>0.216</v>
      </c>
      <c r="V41" s="1152">
        <v>308.19600000000003</v>
      </c>
      <c r="W41" s="1150">
        <v>461.642</v>
      </c>
      <c r="X41" s="1151">
        <v>3.8810000000000002</v>
      </c>
      <c r="Y41" s="1151">
        <v>60.353000000000002</v>
      </c>
      <c r="Z41" s="1151">
        <v>12.568</v>
      </c>
      <c r="AA41" s="1151">
        <v>2.02</v>
      </c>
      <c r="AB41" s="1151">
        <v>1.714</v>
      </c>
      <c r="AC41" s="1152">
        <v>529.61</v>
      </c>
    </row>
    <row r="42" spans="1:29">
      <c r="A42" s="1791" t="s">
        <v>524</v>
      </c>
      <c r="B42" s="1150">
        <v>70.772000000000006</v>
      </c>
      <c r="C42" s="1151">
        <v>0.80400000000000005</v>
      </c>
      <c r="D42" s="1151">
        <v>9.0030000000000001</v>
      </c>
      <c r="E42" s="1151">
        <v>1.5660000000000001</v>
      </c>
      <c r="F42" s="1151">
        <v>0.159</v>
      </c>
      <c r="G42" s="1151">
        <v>1.25</v>
      </c>
      <c r="H42" s="1152">
        <v>81.988</v>
      </c>
      <c r="I42" s="1150">
        <v>23.547000000000001</v>
      </c>
      <c r="J42" s="1151">
        <v>0.20699999999999999</v>
      </c>
      <c r="K42" s="1151">
        <v>5.3019999999999996</v>
      </c>
      <c r="L42" s="1151">
        <v>1.8580000000000001</v>
      </c>
      <c r="M42" s="1151">
        <v>3.1E-2</v>
      </c>
      <c r="N42" s="1151">
        <v>0</v>
      </c>
      <c r="O42" s="1152">
        <v>29.087</v>
      </c>
      <c r="P42" s="1150">
        <v>100.86499999999999</v>
      </c>
      <c r="Q42" s="1151">
        <v>0.57099999999999995</v>
      </c>
      <c r="R42" s="1151">
        <v>2.9260000000000002</v>
      </c>
      <c r="S42" s="1151">
        <v>5.8999999999999997E-2</v>
      </c>
      <c r="T42" s="1151">
        <v>0</v>
      </c>
      <c r="U42" s="1151">
        <v>0</v>
      </c>
      <c r="V42" s="1152">
        <v>104.36199999999999</v>
      </c>
      <c r="W42" s="1150">
        <v>195.184</v>
      </c>
      <c r="X42" s="1151">
        <v>1.5820000000000001</v>
      </c>
      <c r="Y42" s="1151">
        <v>17.231000000000002</v>
      </c>
      <c r="Z42" s="1151">
        <v>3.4830000000000005</v>
      </c>
      <c r="AA42" s="1151">
        <v>0.19</v>
      </c>
      <c r="AB42" s="1151">
        <v>1.25</v>
      </c>
      <c r="AC42" s="1152">
        <v>215.43700000000001</v>
      </c>
    </row>
    <row r="43" spans="1:29" ht="13.5" thickBot="1">
      <c r="A43" s="1792" t="s">
        <v>482</v>
      </c>
      <c r="B43" s="1153">
        <v>266.09300000000002</v>
      </c>
      <c r="C43" s="1154">
        <v>2.3380000000000001</v>
      </c>
      <c r="D43" s="1154">
        <v>36.523000000000003</v>
      </c>
      <c r="E43" s="1154">
        <v>24.908999999999999</v>
      </c>
      <c r="F43" s="1154">
        <v>2.4129999999999998</v>
      </c>
      <c r="G43" s="1154">
        <v>7.9429999999999996</v>
      </c>
      <c r="H43" s="1155">
        <v>315.31</v>
      </c>
      <c r="I43" s="1153">
        <v>71.867999999999995</v>
      </c>
      <c r="J43" s="1154">
        <v>0.46100000000000002</v>
      </c>
      <c r="K43" s="1154">
        <v>19.933</v>
      </c>
      <c r="L43" s="1154">
        <v>4.766</v>
      </c>
      <c r="M43" s="1154">
        <v>2.7E-2</v>
      </c>
      <c r="N43" s="1154">
        <v>0</v>
      </c>
      <c r="O43" s="1155">
        <v>92.289000000000001</v>
      </c>
      <c r="P43" s="1153">
        <v>348.59800000000001</v>
      </c>
      <c r="Q43" s="1154">
        <v>2.0990000000000002</v>
      </c>
      <c r="R43" s="1154">
        <v>29.603999999999999</v>
      </c>
      <c r="S43" s="1154">
        <v>7.4770000000000003</v>
      </c>
      <c r="T43" s="1154">
        <v>8.5999999999999993E-2</v>
      </c>
      <c r="U43" s="1154">
        <v>0.34200000000000003</v>
      </c>
      <c r="V43" s="1155">
        <v>380.72899999999998</v>
      </c>
      <c r="W43" s="1153">
        <v>686.55899999999997</v>
      </c>
      <c r="X43" s="1154">
        <v>4.8979999999999997</v>
      </c>
      <c r="Y43" s="1154">
        <v>86.06</v>
      </c>
      <c r="Z43" s="1154">
        <v>37.152000000000001</v>
      </c>
      <c r="AA43" s="1154">
        <v>2.5259999999999998</v>
      </c>
      <c r="AB43" s="1154">
        <v>8.2850000000000001</v>
      </c>
      <c r="AC43" s="1155">
        <v>788.32799999999997</v>
      </c>
    </row>
    <row r="44" spans="1:29" ht="13.5" thickBot="1">
      <c r="A44" s="1156" t="s">
        <v>528</v>
      </c>
      <c r="B44" s="1157">
        <v>94748.153000000006</v>
      </c>
      <c r="C44" s="1158">
        <v>578.14</v>
      </c>
      <c r="D44" s="1158">
        <v>13070.450999999999</v>
      </c>
      <c r="E44" s="1158">
        <v>2656.0189999999998</v>
      </c>
      <c r="F44" s="1158">
        <v>49305.595999999998</v>
      </c>
      <c r="G44" s="1158">
        <v>29151.169000000002</v>
      </c>
      <c r="H44" s="1159">
        <v>186853.50899999999</v>
      </c>
      <c r="I44" s="1157">
        <v>55936.103000000003</v>
      </c>
      <c r="J44" s="1158">
        <v>457.99099999999999</v>
      </c>
      <c r="K44" s="1158">
        <v>7600.3320000000003</v>
      </c>
      <c r="L44" s="1158">
        <v>1347.8820000000001</v>
      </c>
      <c r="M44" s="1158">
        <v>5726.5460000000003</v>
      </c>
      <c r="N44" s="1158">
        <v>1952.4490000000001</v>
      </c>
      <c r="O44" s="1159">
        <v>71673.421000000002</v>
      </c>
      <c r="P44" s="1157">
        <v>91091.676000000007</v>
      </c>
      <c r="Q44" s="1158">
        <v>370.38600000000002</v>
      </c>
      <c r="R44" s="1158">
        <v>5516.7020000000002</v>
      </c>
      <c r="S44" s="1158">
        <v>903.23299999999995</v>
      </c>
      <c r="T44" s="1158">
        <v>4608.2749999999996</v>
      </c>
      <c r="U44" s="1158">
        <v>11523.473</v>
      </c>
      <c r="V44" s="1159">
        <v>113110.512</v>
      </c>
      <c r="W44" s="1157">
        <v>241775.932</v>
      </c>
      <c r="X44" s="1158">
        <v>1406.5169999999998</v>
      </c>
      <c r="Y44" s="1158">
        <v>26187.485000000001</v>
      </c>
      <c r="Z44" s="1158">
        <v>4907.134</v>
      </c>
      <c r="AA44" s="1158">
        <v>59640.417000000001</v>
      </c>
      <c r="AB44" s="1158">
        <v>42627.091</v>
      </c>
      <c r="AC44" s="1159">
        <v>371637.44199999998</v>
      </c>
    </row>
    <row r="46" spans="1:29">
      <c r="A46" s="1160" t="s">
        <v>529</v>
      </c>
    </row>
    <row r="47" spans="1:29">
      <c r="A47" s="1142" t="s">
        <v>530</v>
      </c>
    </row>
    <row r="48" spans="1:29">
      <c r="A48" s="1142" t="s">
        <v>531</v>
      </c>
    </row>
    <row r="49" spans="1:1">
      <c r="A49" s="1142" t="s">
        <v>532</v>
      </c>
    </row>
    <row r="50" spans="1:1">
      <c r="A50" s="1142" t="s">
        <v>533</v>
      </c>
    </row>
    <row r="51" spans="1:1">
      <c r="A51" s="1142" t="s">
        <v>534</v>
      </c>
    </row>
    <row r="52" spans="1:1">
      <c r="A52" s="1142" t="s">
        <v>535</v>
      </c>
    </row>
    <row r="53" spans="1:1">
      <c r="A53" s="1142" t="s">
        <v>536</v>
      </c>
    </row>
  </sheetData>
  <mergeCells count="8">
    <mergeCell ref="AB1:AC1"/>
    <mergeCell ref="A3:AC3"/>
    <mergeCell ref="AB4:AC4"/>
    <mergeCell ref="A5:A7"/>
    <mergeCell ref="B5:H6"/>
    <mergeCell ref="I5:O6"/>
    <mergeCell ref="P5:V6"/>
    <mergeCell ref="W5:AC6"/>
  </mergeCells>
  <printOptions horizontalCentered="1"/>
  <pageMargins left="0.70866141732283472" right="0.70866141732283472" top="0.74803149606299213" bottom="0.74803149606299213" header="0.31496062992125984" footer="0.31496062992125984"/>
  <pageSetup paperSize="9" scale="54"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B1:K82"/>
  <sheetViews>
    <sheetView workbookViewId="0"/>
  </sheetViews>
  <sheetFormatPr defaultColWidth="6.85546875" defaultRowHeight="12.75" customHeight="1"/>
  <cols>
    <col min="1" max="1" width="2.140625" style="1162" customWidth="1"/>
    <col min="2" max="2" width="37.85546875" style="1161" customWidth="1"/>
    <col min="3" max="3" width="10.7109375" style="1162" bestFit="1" customWidth="1"/>
    <col min="4" max="4" width="12.140625" style="1162" customWidth="1"/>
    <col min="5" max="5" width="11.140625" style="1162" customWidth="1"/>
    <col min="6" max="6" width="10.5703125" style="1162" customWidth="1"/>
    <col min="7" max="7" width="10.140625" style="1162" customWidth="1"/>
    <col min="8" max="8" width="11.42578125" style="1162" customWidth="1"/>
    <col min="9" max="9" width="20.85546875" style="1162" customWidth="1"/>
    <col min="10" max="10" width="9.85546875" style="1162" bestFit="1" customWidth="1"/>
    <col min="11" max="16384" width="6.85546875" style="1162"/>
  </cols>
  <sheetData>
    <row r="1" spans="2:10">
      <c r="I1" s="1163" t="s">
        <v>546</v>
      </c>
    </row>
    <row r="2" spans="2:10" ht="17.25" customHeight="1">
      <c r="B2" s="1162"/>
    </row>
    <row r="3" spans="2:10" ht="36" customHeight="1">
      <c r="B3" s="2395" t="s">
        <v>864</v>
      </c>
      <c r="C3" s="2395"/>
      <c r="D3" s="2395"/>
      <c r="E3" s="2395"/>
      <c r="F3" s="2395"/>
      <c r="G3" s="2395"/>
      <c r="H3" s="2395"/>
      <c r="I3" s="2395"/>
    </row>
    <row r="4" spans="2:10">
      <c r="B4" s="1162"/>
    </row>
    <row r="5" spans="2:10" ht="15" customHeight="1" thickBot="1">
      <c r="B5" s="1164"/>
      <c r="C5" s="1165"/>
      <c r="D5" s="1165"/>
      <c r="E5" s="1165"/>
      <c r="F5" s="1165"/>
      <c r="G5" s="1165"/>
      <c r="H5" s="1165"/>
      <c r="I5" s="1166" t="s">
        <v>538</v>
      </c>
    </row>
    <row r="6" spans="2:10" ht="29.25" customHeight="1" thickBot="1">
      <c r="B6" s="1167" t="s">
        <v>539</v>
      </c>
      <c r="C6" s="1168" t="s">
        <v>503</v>
      </c>
      <c r="D6" s="1169" t="s">
        <v>504</v>
      </c>
      <c r="E6" s="1169" t="s">
        <v>505</v>
      </c>
      <c r="F6" s="1169" t="s">
        <v>506</v>
      </c>
      <c r="G6" s="1169" t="s">
        <v>507</v>
      </c>
      <c r="H6" s="1169" t="s">
        <v>508</v>
      </c>
      <c r="I6" s="1170" t="s">
        <v>540</v>
      </c>
      <c r="J6" s="1171"/>
    </row>
    <row r="7" spans="2:10">
      <c r="B7" s="1793" t="s">
        <v>476</v>
      </c>
      <c r="C7" s="1172">
        <v>-23.954000000000001</v>
      </c>
      <c r="D7" s="1173">
        <v>-0.19700000000000001</v>
      </c>
      <c r="E7" s="1173">
        <v>14.32</v>
      </c>
      <c r="F7" s="1173">
        <v>4.843</v>
      </c>
      <c r="G7" s="1173">
        <v>-15.486000000000001</v>
      </c>
      <c r="H7" s="1173">
        <v>-31.885000000000002</v>
      </c>
      <c r="I7" s="1174">
        <v>-57.202000000000005</v>
      </c>
      <c r="J7" s="1171"/>
    </row>
    <row r="8" spans="2:10">
      <c r="B8" s="1794" t="s">
        <v>541</v>
      </c>
      <c r="C8" s="1175">
        <v>-14.978</v>
      </c>
      <c r="D8" s="1176">
        <v>-2.7E-2</v>
      </c>
      <c r="E8" s="1176">
        <v>0.68600000000000005</v>
      </c>
      <c r="F8" s="1176">
        <v>0.63</v>
      </c>
      <c r="G8" s="1176">
        <v>6.1859999999999999</v>
      </c>
      <c r="H8" s="1176">
        <v>20.113</v>
      </c>
      <c r="I8" s="1177">
        <v>11.979999999999999</v>
      </c>
    </row>
    <row r="9" spans="2:10" ht="16.5" customHeight="1">
      <c r="B9" s="1794" t="s">
        <v>555</v>
      </c>
      <c r="C9" s="1175">
        <v>-79.814999999999998</v>
      </c>
      <c r="D9" s="1176">
        <v>3.0329999999999999</v>
      </c>
      <c r="E9" s="1176">
        <v>2.92</v>
      </c>
      <c r="F9" s="1176">
        <v>28.282</v>
      </c>
      <c r="G9" s="1176">
        <v>-97.319000000000003</v>
      </c>
      <c r="H9" s="1176">
        <v>-17.745999999999999</v>
      </c>
      <c r="I9" s="1177">
        <v>-188.92699999999999</v>
      </c>
    </row>
    <row r="10" spans="2:10" ht="28.5" customHeight="1">
      <c r="B10" s="1794" t="s">
        <v>510</v>
      </c>
      <c r="C10" s="1175">
        <v>-26.23</v>
      </c>
      <c r="D10" s="1176">
        <v>1.5509999999999999</v>
      </c>
      <c r="E10" s="1176">
        <v>11.656000000000001</v>
      </c>
      <c r="F10" s="1176">
        <v>12.363</v>
      </c>
      <c r="G10" s="1176">
        <v>3.9060000000000001</v>
      </c>
      <c r="H10" s="1176">
        <v>42.11</v>
      </c>
      <c r="I10" s="1177">
        <v>32.992999999999995</v>
      </c>
    </row>
    <row r="11" spans="2:10" ht="16.5" customHeight="1">
      <c r="B11" s="1794" t="s">
        <v>511</v>
      </c>
      <c r="C11" s="1175">
        <v>89.155000000000001</v>
      </c>
      <c r="D11" s="1176">
        <v>7.1130000000000004</v>
      </c>
      <c r="E11" s="1176">
        <v>-30.8</v>
      </c>
      <c r="F11" s="1176">
        <v>13.365</v>
      </c>
      <c r="G11" s="1176">
        <v>-35.756999999999998</v>
      </c>
      <c r="H11" s="1176">
        <v>123.843</v>
      </c>
      <c r="I11" s="1177">
        <v>153.55400000000003</v>
      </c>
    </row>
    <row r="12" spans="2:10" ht="16.5" customHeight="1">
      <c r="B12" s="1794" t="s">
        <v>512</v>
      </c>
      <c r="C12" s="1175">
        <v>-1080.953</v>
      </c>
      <c r="D12" s="1176">
        <v>-34.215000000000003</v>
      </c>
      <c r="E12" s="1176">
        <v>1488.883</v>
      </c>
      <c r="F12" s="1176">
        <v>64.188999999999993</v>
      </c>
      <c r="G12" s="1176">
        <v>-31.626000000000001</v>
      </c>
      <c r="H12" s="1176">
        <v>53.082999999999998</v>
      </c>
      <c r="I12" s="1177">
        <v>395.17200000000025</v>
      </c>
    </row>
    <row r="13" spans="2:10" ht="16.5" customHeight="1">
      <c r="B13" s="1794" t="s">
        <v>513</v>
      </c>
      <c r="C13" s="1175">
        <v>1.4890000000000001</v>
      </c>
      <c r="D13" s="1176">
        <v>2.6880000000000002</v>
      </c>
      <c r="E13" s="1176">
        <v>70.097999999999999</v>
      </c>
      <c r="F13" s="1176">
        <v>14.321</v>
      </c>
      <c r="G13" s="1176">
        <v>-1.141</v>
      </c>
      <c r="H13" s="1176">
        <v>-187.869</v>
      </c>
      <c r="I13" s="1177">
        <v>-114.73499999999999</v>
      </c>
    </row>
    <row r="14" spans="2:10" ht="27" customHeight="1">
      <c r="B14" s="1794" t="s">
        <v>514</v>
      </c>
      <c r="C14" s="1175">
        <v>-197.267</v>
      </c>
      <c r="D14" s="1176">
        <v>3.121</v>
      </c>
      <c r="E14" s="1176">
        <v>127.76</v>
      </c>
      <c r="F14" s="1176">
        <v>1.0780000000000001</v>
      </c>
      <c r="G14" s="1176">
        <v>0.36899999999999999</v>
      </c>
      <c r="H14" s="1176">
        <v>22.405000000000001</v>
      </c>
      <c r="I14" s="1177">
        <v>-43.611999999999995</v>
      </c>
    </row>
    <row r="15" spans="2:10" ht="42.75" customHeight="1">
      <c r="B15" s="1794" t="s">
        <v>1001</v>
      </c>
      <c r="C15" s="1175">
        <v>21.6</v>
      </c>
      <c r="D15" s="1176">
        <v>-0.13600000000000001</v>
      </c>
      <c r="E15" s="1176">
        <v>16.425999999999998</v>
      </c>
      <c r="F15" s="1176">
        <v>1.4470000000000001</v>
      </c>
      <c r="G15" s="1176">
        <v>0.81100000000000005</v>
      </c>
      <c r="H15" s="1176">
        <v>-5.2880000000000003</v>
      </c>
      <c r="I15" s="1177">
        <v>33.412999999999997</v>
      </c>
    </row>
    <row r="16" spans="2:10">
      <c r="B16" s="1794" t="s">
        <v>478</v>
      </c>
      <c r="C16" s="1175">
        <v>144.60400000000001</v>
      </c>
      <c r="D16" s="1176">
        <v>19.786000000000001</v>
      </c>
      <c r="E16" s="1176">
        <v>-120.488</v>
      </c>
      <c r="F16" s="1176">
        <v>20.777000000000001</v>
      </c>
      <c r="G16" s="1176">
        <v>2.93</v>
      </c>
      <c r="H16" s="1176">
        <v>0.65300000000000002</v>
      </c>
      <c r="I16" s="1177">
        <v>47.485000000000014</v>
      </c>
    </row>
    <row r="17" spans="2:9" ht="16.5" customHeight="1">
      <c r="B17" s="1794" t="s">
        <v>542</v>
      </c>
      <c r="C17" s="1175">
        <v>335.541</v>
      </c>
      <c r="D17" s="1176">
        <v>21.283000000000001</v>
      </c>
      <c r="E17" s="1176">
        <v>561.29100000000005</v>
      </c>
      <c r="F17" s="1176">
        <v>59.076999999999998</v>
      </c>
      <c r="G17" s="1176">
        <v>18.837</v>
      </c>
      <c r="H17" s="1176">
        <v>-179.04499999999999</v>
      </c>
      <c r="I17" s="1177">
        <v>757.90700000000015</v>
      </c>
    </row>
    <row r="18" spans="2:9" ht="16.5" customHeight="1">
      <c r="B18" s="1794" t="s">
        <v>515</v>
      </c>
      <c r="C18" s="1175">
        <v>-121.00700000000001</v>
      </c>
      <c r="D18" s="1176">
        <v>5.9930000000000003</v>
      </c>
      <c r="E18" s="1176">
        <v>-138.22</v>
      </c>
      <c r="F18" s="1176">
        <v>-8.4589999999999996</v>
      </c>
      <c r="G18" s="1176">
        <v>-1.661</v>
      </c>
      <c r="H18" s="1176">
        <v>479.78899999999999</v>
      </c>
      <c r="I18" s="1177">
        <v>224.89400000000001</v>
      </c>
    </row>
    <row r="19" spans="2:9" ht="16.5" customHeight="1">
      <c r="B19" s="1794" t="s">
        <v>481</v>
      </c>
      <c r="C19" s="1175">
        <v>-40.93</v>
      </c>
      <c r="D19" s="1176">
        <v>1.8859999999999999</v>
      </c>
      <c r="E19" s="1176">
        <v>45.734000000000002</v>
      </c>
      <c r="F19" s="1176">
        <v>27.963999999999999</v>
      </c>
      <c r="G19" s="1176">
        <v>1.458</v>
      </c>
      <c r="H19" s="1176">
        <v>41.524000000000001</v>
      </c>
      <c r="I19" s="1177">
        <v>49.672000000000004</v>
      </c>
    </row>
    <row r="20" spans="2:9">
      <c r="B20" s="1794" t="s">
        <v>543</v>
      </c>
      <c r="C20" s="1175">
        <v>18.568999999999999</v>
      </c>
      <c r="D20" s="1176">
        <v>1.111</v>
      </c>
      <c r="E20" s="1176">
        <v>-15.722</v>
      </c>
      <c r="F20" s="1176">
        <v>0.80100000000000005</v>
      </c>
      <c r="G20" s="1176">
        <v>-0.245</v>
      </c>
      <c r="H20" s="1176">
        <v>25.221</v>
      </c>
      <c r="I20" s="1177">
        <v>28.933999999999997</v>
      </c>
    </row>
    <row r="21" spans="2:9" ht="29.25" customHeight="1">
      <c r="B21" s="1794" t="s">
        <v>517</v>
      </c>
      <c r="C21" s="1175">
        <v>6228.5770000000002</v>
      </c>
      <c r="D21" s="1176">
        <v>0.64700000000000002</v>
      </c>
      <c r="E21" s="1176">
        <v>109.702</v>
      </c>
      <c r="F21" s="1176">
        <v>2.8809999999999998</v>
      </c>
      <c r="G21" s="1176">
        <v>-5264.98</v>
      </c>
      <c r="H21" s="1176">
        <v>-195.035</v>
      </c>
      <c r="I21" s="1177">
        <v>878.91100000000097</v>
      </c>
    </row>
    <row r="22" spans="2:9" ht="25.5" customHeight="1">
      <c r="B22" s="1794" t="s">
        <v>1002</v>
      </c>
      <c r="C22" s="1175">
        <v>-412.27800000000002</v>
      </c>
      <c r="D22" s="1176">
        <v>-8.35</v>
      </c>
      <c r="E22" s="1176">
        <v>458.89100000000002</v>
      </c>
      <c r="F22" s="1176">
        <v>38.261000000000003</v>
      </c>
      <c r="G22" s="1176">
        <v>-3.2229999999999999</v>
      </c>
      <c r="H22" s="1176">
        <v>-27.785</v>
      </c>
      <c r="I22" s="1177">
        <v>7.2549999999999955</v>
      </c>
    </row>
    <row r="23" spans="2:9" ht="16.5" customHeight="1">
      <c r="B23" s="1794" t="s">
        <v>518</v>
      </c>
      <c r="C23" s="1175">
        <v>-66.539000000000001</v>
      </c>
      <c r="D23" s="1176">
        <v>4.2999999999999997E-2</v>
      </c>
      <c r="E23" s="1176">
        <v>46.334000000000003</v>
      </c>
      <c r="F23" s="1176">
        <v>6.1059999999999999</v>
      </c>
      <c r="G23" s="1176">
        <v>5.8319999999999999</v>
      </c>
      <c r="H23" s="1176">
        <v>41.116999999999997</v>
      </c>
      <c r="I23" s="1177">
        <v>26.787000000000006</v>
      </c>
    </row>
    <row r="24" spans="2:9" ht="25.5">
      <c r="B24" s="1794" t="s">
        <v>519</v>
      </c>
      <c r="C24" s="1175">
        <v>-36.307000000000002</v>
      </c>
      <c r="D24" s="1176">
        <v>1.2250000000000001</v>
      </c>
      <c r="E24" s="1176">
        <v>0.92500000000000004</v>
      </c>
      <c r="F24" s="1176">
        <v>1.028</v>
      </c>
      <c r="G24" s="1176">
        <v>-23.094999999999999</v>
      </c>
      <c r="H24" s="1176">
        <v>-3.3140000000000001</v>
      </c>
      <c r="I24" s="1177">
        <v>-60.566000000000003</v>
      </c>
    </row>
    <row r="25" spans="2:9" ht="32.25" customHeight="1">
      <c r="B25" s="1794" t="s">
        <v>520</v>
      </c>
      <c r="C25" s="1175">
        <v>24.885000000000002</v>
      </c>
      <c r="D25" s="1176">
        <v>7.4550000000000001</v>
      </c>
      <c r="E25" s="1176">
        <v>2.5000000000000001E-2</v>
      </c>
      <c r="F25" s="1176">
        <v>0.93799999999999994</v>
      </c>
      <c r="G25" s="1176">
        <v>2505.4609999999998</v>
      </c>
      <c r="H25" s="1176">
        <v>-52.195</v>
      </c>
      <c r="I25" s="1177">
        <v>2485.6309999999999</v>
      </c>
    </row>
    <row r="26" spans="2:9" ht="16.5" customHeight="1">
      <c r="B26" s="1794" t="s">
        <v>521</v>
      </c>
      <c r="C26" s="1175">
        <v>-535.50800000000004</v>
      </c>
      <c r="D26" s="1176">
        <v>-6.444</v>
      </c>
      <c r="E26" s="1176">
        <v>527.46199999999999</v>
      </c>
      <c r="F26" s="1176">
        <v>15.065</v>
      </c>
      <c r="G26" s="1176">
        <v>-70.236000000000004</v>
      </c>
      <c r="H26" s="1176">
        <v>-3.1659999999999999</v>
      </c>
      <c r="I26" s="1177">
        <v>-87.892000000000053</v>
      </c>
    </row>
    <row r="27" spans="2:9" ht="16.5" customHeight="1">
      <c r="B27" s="1794" t="s">
        <v>522</v>
      </c>
      <c r="C27" s="1175">
        <v>-26.396000000000001</v>
      </c>
      <c r="D27" s="1176">
        <v>-0.21099999999999999</v>
      </c>
      <c r="E27" s="1176">
        <v>-7.1210000000000004</v>
      </c>
      <c r="F27" s="1176">
        <v>0.152</v>
      </c>
      <c r="G27" s="1176">
        <v>0.60299999999999998</v>
      </c>
      <c r="H27" s="1176">
        <v>-22.149000000000001</v>
      </c>
      <c r="I27" s="1177">
        <v>-55.274000000000001</v>
      </c>
    </row>
    <row r="28" spans="2:9">
      <c r="B28" s="1794" t="s">
        <v>523</v>
      </c>
      <c r="C28" s="1175">
        <v>-41.04</v>
      </c>
      <c r="D28" s="1176">
        <v>0.80500000000000005</v>
      </c>
      <c r="E28" s="1176">
        <v>7.38</v>
      </c>
      <c r="F28" s="1176">
        <v>0.56599999999999995</v>
      </c>
      <c r="G28" s="1176">
        <v>0.68700000000000006</v>
      </c>
      <c r="H28" s="1176">
        <v>13.987</v>
      </c>
      <c r="I28" s="1177">
        <v>-18.181000000000001</v>
      </c>
    </row>
    <row r="29" spans="2:9" ht="16.5" customHeight="1">
      <c r="B29" s="1794" t="s">
        <v>524</v>
      </c>
      <c r="C29" s="1175">
        <v>-230.82</v>
      </c>
      <c r="D29" s="1176">
        <v>-1.643</v>
      </c>
      <c r="E29" s="1176">
        <v>6.9710000000000001</v>
      </c>
      <c r="F29" s="1176">
        <v>1.393</v>
      </c>
      <c r="G29" s="1176">
        <v>1.82</v>
      </c>
      <c r="H29" s="1176">
        <v>-10.686999999999999</v>
      </c>
      <c r="I29" s="1177">
        <v>-234.35899999999998</v>
      </c>
    </row>
    <row r="30" spans="2:9" ht="16.5" customHeight="1">
      <c r="B30" s="1794" t="s">
        <v>1007</v>
      </c>
      <c r="C30" s="1175">
        <v>-4.5999999999999999E-2</v>
      </c>
      <c r="D30" s="1176">
        <v>2E-3</v>
      </c>
      <c r="E30" s="1176">
        <v>-6.7000000000000004E-2</v>
      </c>
      <c r="F30" s="1176">
        <v>-2E-3</v>
      </c>
      <c r="G30" s="1176">
        <v>-2E-3</v>
      </c>
      <c r="H30" s="1176">
        <v>0</v>
      </c>
      <c r="I30" s="1177">
        <v>-0.113</v>
      </c>
    </row>
    <row r="31" spans="2:9" ht="16.5" customHeight="1">
      <c r="B31" s="1794" t="s">
        <v>1004</v>
      </c>
      <c r="C31" s="1175">
        <v>901.702</v>
      </c>
      <c r="D31" s="1176">
        <v>-2.5310000000000001</v>
      </c>
      <c r="E31" s="1176">
        <v>-0.33300000000000002</v>
      </c>
      <c r="F31" s="1176">
        <v>3.0000000000000001E-3</v>
      </c>
      <c r="G31" s="1176">
        <v>6.7080000000000002</v>
      </c>
      <c r="H31" s="1176">
        <v>17.593</v>
      </c>
      <c r="I31" s="1177">
        <v>923.13900000000001</v>
      </c>
    </row>
    <row r="32" spans="2:9" ht="16.5" customHeight="1">
      <c r="B32" s="1794" t="s">
        <v>544</v>
      </c>
      <c r="C32" s="1175">
        <v>411.67700000000002</v>
      </c>
      <c r="D32" s="1176">
        <v>5.0469999999999997</v>
      </c>
      <c r="E32" s="1176">
        <v>-26.658000000000001</v>
      </c>
      <c r="F32" s="1176">
        <v>0.95199999999999996</v>
      </c>
      <c r="G32" s="1176">
        <v>0.112</v>
      </c>
      <c r="H32" s="1176">
        <v>-4.0030000000000001</v>
      </c>
      <c r="I32" s="1177">
        <v>386.17500000000001</v>
      </c>
    </row>
    <row r="33" spans="2:11" ht="16.5" customHeight="1">
      <c r="B33" s="1794" t="s">
        <v>545</v>
      </c>
      <c r="C33" s="1175">
        <v>-15.422000000000001</v>
      </c>
      <c r="D33" s="1176">
        <v>0.16</v>
      </c>
      <c r="E33" s="1176">
        <v>0.60399999999999998</v>
      </c>
      <c r="F33" s="1176">
        <v>0.33300000000000002</v>
      </c>
      <c r="G33" s="1176">
        <v>8.9999999999999993E-3</v>
      </c>
      <c r="H33" s="1176">
        <v>0</v>
      </c>
      <c r="I33" s="1177">
        <v>-14.649000000000001</v>
      </c>
    </row>
    <row r="34" spans="2:11" ht="16.5" customHeight="1">
      <c r="B34" s="1794" t="s">
        <v>468</v>
      </c>
      <c r="C34" s="1175">
        <v>771.88099999999997</v>
      </c>
      <c r="D34" s="1176">
        <v>15.882</v>
      </c>
      <c r="E34" s="1176">
        <v>13.266999999999999</v>
      </c>
      <c r="F34" s="1176">
        <v>14.513999999999999</v>
      </c>
      <c r="G34" s="1176">
        <v>-2.7879999999999998</v>
      </c>
      <c r="H34" s="1176">
        <v>1.835</v>
      </c>
      <c r="I34" s="1177">
        <v>800.077</v>
      </c>
    </row>
    <row r="35" spans="2:11" ht="16.5" customHeight="1">
      <c r="B35" s="1794" t="s">
        <v>1005</v>
      </c>
      <c r="C35" s="1175">
        <v>264.58499999999998</v>
      </c>
      <c r="D35" s="1176">
        <v>0.45</v>
      </c>
      <c r="E35" s="1176">
        <v>0.89900000000000002</v>
      </c>
      <c r="F35" s="1176">
        <v>3.1669999999999998</v>
      </c>
      <c r="G35" s="1176">
        <v>0.53100000000000003</v>
      </c>
      <c r="H35" s="1176">
        <v>-153.92400000000001</v>
      </c>
      <c r="I35" s="1177">
        <v>112.54099999999997</v>
      </c>
    </row>
    <row r="36" spans="2:11" ht="16.5" customHeight="1">
      <c r="B36" s="1794" t="s">
        <v>525</v>
      </c>
      <c r="C36" s="1175">
        <v>-175.47900000000001</v>
      </c>
      <c r="D36" s="1176">
        <v>1.1359999999999999</v>
      </c>
      <c r="E36" s="1176">
        <v>2.133</v>
      </c>
      <c r="F36" s="1176">
        <v>23.2</v>
      </c>
      <c r="G36" s="1176">
        <v>-7.5220000000000002</v>
      </c>
      <c r="H36" s="1176">
        <v>85.388999999999996</v>
      </c>
      <c r="I36" s="1177">
        <v>-94.343000000000032</v>
      </c>
    </row>
    <row r="37" spans="2:11">
      <c r="B37" s="1794" t="s">
        <v>471</v>
      </c>
      <c r="C37" s="1175">
        <v>-220.47200000000001</v>
      </c>
      <c r="D37" s="1176">
        <v>-1.78</v>
      </c>
      <c r="E37" s="1176">
        <v>-5.2519999999999998</v>
      </c>
      <c r="F37" s="1176">
        <v>1.3280000000000001</v>
      </c>
      <c r="G37" s="1176">
        <v>0.129</v>
      </c>
      <c r="H37" s="1176">
        <v>0</v>
      </c>
      <c r="I37" s="1177">
        <v>-227.375</v>
      </c>
    </row>
    <row r="38" spans="2:11" ht="16.5" customHeight="1">
      <c r="B38" s="1794" t="s">
        <v>472</v>
      </c>
      <c r="C38" s="1175">
        <v>-56.762</v>
      </c>
      <c r="D38" s="1176">
        <v>0.96099999999999997</v>
      </c>
      <c r="E38" s="1176">
        <v>14.031000000000001</v>
      </c>
      <c r="F38" s="1176">
        <v>1.65</v>
      </c>
      <c r="G38" s="1176">
        <v>2.9729999999999999</v>
      </c>
      <c r="H38" s="1176">
        <v>-3.2109999999999999</v>
      </c>
      <c r="I38" s="1177">
        <v>-42.007999999999996</v>
      </c>
    </row>
    <row r="39" spans="2:11" ht="16.5" customHeight="1">
      <c r="B39" s="1794" t="s">
        <v>526</v>
      </c>
      <c r="C39" s="1175">
        <v>-12.926</v>
      </c>
      <c r="D39" s="1176">
        <v>-0.86099999999999999</v>
      </c>
      <c r="E39" s="1176">
        <v>5.1689999999999996</v>
      </c>
      <c r="F39" s="1176">
        <v>1.1279999999999999</v>
      </c>
      <c r="G39" s="1176">
        <v>0.497</v>
      </c>
      <c r="H39" s="1176">
        <v>0</v>
      </c>
      <c r="I39" s="1177">
        <v>-8.1210000000000004</v>
      </c>
    </row>
    <row r="40" spans="2:11" ht="16.5" customHeight="1">
      <c r="B40" s="1794" t="s">
        <v>527</v>
      </c>
      <c r="C40" s="1175">
        <v>-21.905999999999999</v>
      </c>
      <c r="D40" s="1176">
        <v>-0.19400000000000001</v>
      </c>
      <c r="E40" s="1176">
        <v>-0.27200000000000002</v>
      </c>
      <c r="F40" s="1176">
        <v>-0.14099999999999999</v>
      </c>
      <c r="G40" s="1176">
        <v>0.23699999999999999</v>
      </c>
      <c r="H40" s="1176">
        <v>-1.127</v>
      </c>
      <c r="I40" s="1177">
        <v>-23.262</v>
      </c>
    </row>
    <row r="41" spans="2:11" ht="16.5" customHeight="1">
      <c r="B41" s="1794" t="s">
        <v>524</v>
      </c>
      <c r="C41" s="1175">
        <v>-8.3260000000000005</v>
      </c>
      <c r="D41" s="1176">
        <v>-0.1</v>
      </c>
      <c r="E41" s="1176">
        <v>2.9649999999999999</v>
      </c>
      <c r="F41" s="1176">
        <v>0.442</v>
      </c>
      <c r="G41" s="1176">
        <v>8.0000000000000002E-3</v>
      </c>
      <c r="H41" s="1176">
        <v>0.61399999999999999</v>
      </c>
      <c r="I41" s="1177">
        <v>-4.8390000000000004</v>
      </c>
    </row>
    <row r="42" spans="2:11" ht="16.5" customHeight="1" thickBot="1">
      <c r="B42" s="1795" t="s">
        <v>482</v>
      </c>
      <c r="C42" s="1178">
        <v>-0.85599999999999998</v>
      </c>
      <c r="D42" s="1179">
        <v>-0.34699999999999998</v>
      </c>
      <c r="E42" s="1179">
        <v>-4.5810000000000004</v>
      </c>
      <c r="F42" s="1179">
        <v>0.66500000000000004</v>
      </c>
      <c r="G42" s="1179">
        <v>0.95599999999999996</v>
      </c>
      <c r="H42" s="1179">
        <v>0.34599999999999997</v>
      </c>
      <c r="I42" s="1180">
        <v>-4.4820000000000002</v>
      </c>
    </row>
    <row r="43" spans="2:11" ht="16.5" customHeight="1" thickBot="1">
      <c r="B43" s="1181" t="s">
        <v>528</v>
      </c>
      <c r="C43" s="1182">
        <v>5768.0479999999998</v>
      </c>
      <c r="D43" s="1183">
        <v>44.341999999999999</v>
      </c>
      <c r="E43" s="1183">
        <v>3187.018</v>
      </c>
      <c r="F43" s="1183">
        <v>354.30700000000002</v>
      </c>
      <c r="G43" s="1183">
        <v>-2994.0210000000002</v>
      </c>
      <c r="H43" s="1183">
        <v>71.192999999999998</v>
      </c>
      <c r="I43" s="1184">
        <v>6076.58</v>
      </c>
      <c r="K43" s="1185"/>
    </row>
    <row r="44" spans="2:11" ht="16.5" customHeight="1"/>
    <row r="45" spans="2:11" ht="16.5" customHeight="1">
      <c r="B45" s="1186"/>
      <c r="I45" s="1185"/>
    </row>
    <row r="46" spans="2:11" ht="15" customHeight="1">
      <c r="C46" s="1187"/>
      <c r="D46" s="1187"/>
      <c r="E46" s="1187"/>
      <c r="F46" s="1187"/>
      <c r="G46" s="1187"/>
      <c r="H46" s="1187"/>
      <c r="I46" s="1187"/>
    </row>
    <row r="47" spans="2:11" ht="12.75" customHeight="1">
      <c r="C47" s="1187"/>
      <c r="D47" s="1187"/>
      <c r="E47" s="1187"/>
      <c r="F47" s="1187"/>
      <c r="G47" s="1187"/>
      <c r="H47" s="1187"/>
      <c r="I47" s="1187"/>
    </row>
    <row r="48" spans="2:11" ht="12.75" customHeight="1">
      <c r="C48" s="1187"/>
      <c r="D48" s="1187"/>
      <c r="E48" s="1187"/>
      <c r="F48" s="1187"/>
      <c r="G48" s="1187"/>
      <c r="H48" s="1187"/>
      <c r="I48" s="1187"/>
    </row>
    <row r="49" spans="3:9" ht="12.75" customHeight="1">
      <c r="C49" s="1187"/>
      <c r="D49" s="1187"/>
      <c r="E49" s="1187"/>
      <c r="F49" s="1187"/>
      <c r="G49" s="1187"/>
      <c r="H49" s="1187"/>
      <c r="I49" s="1187"/>
    </row>
    <row r="50" spans="3:9" ht="12.75" customHeight="1">
      <c r="C50" s="1187"/>
      <c r="D50" s="1187"/>
      <c r="E50" s="1187"/>
      <c r="F50" s="1187"/>
      <c r="G50" s="1187"/>
      <c r="H50" s="1187"/>
      <c r="I50" s="1187"/>
    </row>
    <row r="51" spans="3:9" ht="12.75" customHeight="1">
      <c r="C51" s="1187"/>
      <c r="D51" s="1187"/>
      <c r="E51" s="1187"/>
      <c r="F51" s="1187"/>
      <c r="G51" s="1187"/>
      <c r="H51" s="1187"/>
      <c r="I51" s="1187"/>
    </row>
    <row r="52" spans="3:9" ht="12.75" customHeight="1">
      <c r="C52" s="1187"/>
      <c r="D52" s="1187"/>
      <c r="E52" s="1187"/>
      <c r="F52" s="1187"/>
      <c r="G52" s="1187"/>
      <c r="H52" s="1187"/>
      <c r="I52" s="1187"/>
    </row>
    <row r="53" spans="3:9" ht="12.75" customHeight="1">
      <c r="C53" s="1187"/>
      <c r="D53" s="1187"/>
      <c r="E53" s="1187"/>
      <c r="F53" s="1187"/>
      <c r="G53" s="1187"/>
      <c r="H53" s="1187"/>
      <c r="I53" s="1187"/>
    </row>
    <row r="54" spans="3:9" ht="12.75" customHeight="1">
      <c r="C54" s="1187"/>
      <c r="D54" s="1187"/>
      <c r="E54" s="1187"/>
      <c r="F54" s="1187"/>
      <c r="G54" s="1187"/>
      <c r="H54" s="1187"/>
      <c r="I54" s="1187"/>
    </row>
    <row r="55" spans="3:9" ht="12.75" customHeight="1">
      <c r="C55" s="1187"/>
      <c r="D55" s="1187"/>
      <c r="E55" s="1187"/>
      <c r="F55" s="1187"/>
      <c r="G55" s="1187"/>
      <c r="H55" s="1187"/>
      <c r="I55" s="1187"/>
    </row>
    <row r="56" spans="3:9" ht="12.75" customHeight="1">
      <c r="C56" s="1187"/>
      <c r="D56" s="1187"/>
      <c r="E56" s="1187"/>
      <c r="F56" s="1187"/>
      <c r="G56" s="1187"/>
      <c r="H56" s="1187"/>
      <c r="I56" s="1187"/>
    </row>
    <row r="57" spans="3:9" ht="12.75" customHeight="1">
      <c r="C57" s="1187"/>
      <c r="D57" s="1187"/>
      <c r="E57" s="1187"/>
      <c r="F57" s="1187"/>
      <c r="G57" s="1187"/>
      <c r="H57" s="1187"/>
      <c r="I57" s="1187"/>
    </row>
    <row r="58" spans="3:9" ht="12.75" customHeight="1">
      <c r="C58" s="1187"/>
      <c r="D58" s="1187"/>
      <c r="E58" s="1187"/>
      <c r="F58" s="1187"/>
      <c r="G58" s="1187"/>
      <c r="H58" s="1187"/>
      <c r="I58" s="1187"/>
    </row>
    <row r="59" spans="3:9" ht="12.75" customHeight="1">
      <c r="C59" s="1187"/>
      <c r="D59" s="1187"/>
      <c r="E59" s="1187"/>
      <c r="F59" s="1187"/>
      <c r="G59" s="1187"/>
      <c r="H59" s="1187"/>
      <c r="I59" s="1187"/>
    </row>
    <row r="60" spans="3:9" ht="12.75" customHeight="1">
      <c r="C60" s="1187"/>
      <c r="D60" s="1187"/>
      <c r="E60" s="1187"/>
      <c r="F60" s="1187"/>
      <c r="G60" s="1187"/>
      <c r="H60" s="1187"/>
      <c r="I60" s="1187"/>
    </row>
    <row r="61" spans="3:9" ht="12.75" customHeight="1">
      <c r="C61" s="1187"/>
      <c r="D61" s="1187"/>
      <c r="E61" s="1187"/>
      <c r="F61" s="1187"/>
      <c r="G61" s="1187"/>
      <c r="H61" s="1187"/>
      <c r="I61" s="1187"/>
    </row>
    <row r="62" spans="3:9" ht="12.75" customHeight="1">
      <c r="C62" s="1187"/>
      <c r="D62" s="1187"/>
      <c r="E62" s="1187"/>
      <c r="F62" s="1187"/>
      <c r="G62" s="1187"/>
      <c r="H62" s="1187"/>
      <c r="I62" s="1187"/>
    </row>
    <row r="63" spans="3:9" ht="12.75" customHeight="1">
      <c r="C63" s="1187"/>
      <c r="D63" s="1187"/>
      <c r="E63" s="1187"/>
      <c r="F63" s="1187"/>
      <c r="G63" s="1187"/>
      <c r="H63" s="1187"/>
      <c r="I63" s="1187"/>
    </row>
    <row r="64" spans="3:9" ht="12.75" customHeight="1">
      <c r="C64" s="1187"/>
      <c r="D64" s="1187"/>
      <c r="E64" s="1187"/>
      <c r="F64" s="1187"/>
      <c r="G64" s="1187"/>
      <c r="H64" s="1187"/>
      <c r="I64" s="1187"/>
    </row>
    <row r="65" spans="3:9" ht="12.75" customHeight="1">
      <c r="C65" s="1187"/>
      <c r="D65" s="1187"/>
      <c r="E65" s="1187"/>
      <c r="F65" s="1187"/>
      <c r="G65" s="1187"/>
      <c r="H65" s="1187"/>
      <c r="I65" s="1187"/>
    </row>
    <row r="66" spans="3:9" ht="12.75" customHeight="1">
      <c r="C66" s="1187"/>
      <c r="D66" s="1187"/>
      <c r="E66" s="1187"/>
      <c r="F66" s="1187"/>
      <c r="G66" s="1187"/>
      <c r="H66" s="1187"/>
      <c r="I66" s="1187"/>
    </row>
    <row r="67" spans="3:9" ht="12.75" customHeight="1">
      <c r="C67" s="1187"/>
      <c r="D67" s="1187"/>
      <c r="E67" s="1187"/>
      <c r="F67" s="1187"/>
      <c r="G67" s="1187"/>
      <c r="H67" s="1187"/>
      <c r="I67" s="1187"/>
    </row>
    <row r="68" spans="3:9" ht="12.75" customHeight="1">
      <c r="C68" s="1187"/>
      <c r="D68" s="1187"/>
      <c r="E68" s="1187"/>
      <c r="F68" s="1187"/>
      <c r="G68" s="1187"/>
      <c r="H68" s="1187"/>
      <c r="I68" s="1187"/>
    </row>
    <row r="69" spans="3:9" ht="12.75" customHeight="1">
      <c r="C69" s="1187"/>
      <c r="D69" s="1187"/>
      <c r="E69" s="1187"/>
      <c r="F69" s="1187"/>
      <c r="G69" s="1187"/>
      <c r="H69" s="1187"/>
      <c r="I69" s="1187"/>
    </row>
    <row r="70" spans="3:9" ht="12.75" customHeight="1">
      <c r="C70" s="1187"/>
      <c r="D70" s="1187"/>
      <c r="E70" s="1187"/>
      <c r="F70" s="1187"/>
      <c r="G70" s="1187"/>
      <c r="H70" s="1187"/>
      <c r="I70" s="1187"/>
    </row>
    <row r="71" spans="3:9" ht="12.75" customHeight="1">
      <c r="C71" s="1187"/>
      <c r="D71" s="1187"/>
      <c r="E71" s="1187"/>
      <c r="F71" s="1187"/>
      <c r="G71" s="1187"/>
      <c r="H71" s="1187"/>
      <c r="I71" s="1187"/>
    </row>
    <row r="72" spans="3:9" ht="12.75" customHeight="1">
      <c r="C72" s="1187"/>
      <c r="D72" s="1187"/>
      <c r="E72" s="1187"/>
      <c r="F72" s="1187"/>
      <c r="G72" s="1187"/>
      <c r="H72" s="1187"/>
      <c r="I72" s="1187"/>
    </row>
    <row r="73" spans="3:9" ht="12.75" customHeight="1">
      <c r="C73" s="1187"/>
      <c r="D73" s="1187"/>
      <c r="E73" s="1187"/>
      <c r="F73" s="1187"/>
      <c r="G73" s="1187"/>
      <c r="H73" s="1187"/>
      <c r="I73" s="1187"/>
    </row>
    <row r="74" spans="3:9" ht="12.75" customHeight="1">
      <c r="C74" s="1187"/>
      <c r="D74" s="1187"/>
      <c r="E74" s="1187"/>
      <c r="F74" s="1187"/>
      <c r="G74" s="1187"/>
      <c r="H74" s="1187"/>
      <c r="I74" s="1187"/>
    </row>
    <row r="75" spans="3:9" ht="12.75" customHeight="1">
      <c r="C75" s="1187"/>
      <c r="D75" s="1187"/>
      <c r="E75" s="1187"/>
      <c r="F75" s="1187"/>
      <c r="G75" s="1187"/>
      <c r="H75" s="1187"/>
      <c r="I75" s="1187"/>
    </row>
    <row r="76" spans="3:9" ht="12.75" customHeight="1">
      <c r="C76" s="1187"/>
      <c r="D76" s="1187"/>
      <c r="E76" s="1187"/>
      <c r="F76" s="1187"/>
      <c r="G76" s="1187"/>
      <c r="H76" s="1187"/>
      <c r="I76" s="1187"/>
    </row>
    <row r="77" spans="3:9" ht="12.75" customHeight="1">
      <c r="C77" s="1187"/>
      <c r="D77" s="1187"/>
      <c r="E77" s="1187"/>
      <c r="F77" s="1187"/>
      <c r="G77" s="1187"/>
      <c r="H77" s="1187"/>
      <c r="I77" s="1187"/>
    </row>
    <row r="78" spans="3:9" ht="12.75" customHeight="1">
      <c r="C78" s="1187"/>
      <c r="D78" s="1187"/>
      <c r="E78" s="1187"/>
      <c r="F78" s="1187"/>
      <c r="G78" s="1187"/>
      <c r="H78" s="1187"/>
      <c r="I78" s="1187"/>
    </row>
    <row r="79" spans="3:9" ht="12.75" customHeight="1">
      <c r="C79" s="1187"/>
      <c r="D79" s="1187"/>
      <c r="E79" s="1187"/>
      <c r="F79" s="1187"/>
      <c r="G79" s="1187"/>
      <c r="H79" s="1187"/>
      <c r="I79" s="1187"/>
    </row>
    <row r="80" spans="3:9" ht="12.75" customHeight="1">
      <c r="C80" s="1187"/>
      <c r="D80" s="1187"/>
      <c r="E80" s="1187"/>
      <c r="F80" s="1187"/>
      <c r="G80" s="1187"/>
      <c r="H80" s="1187"/>
      <c r="I80" s="1187"/>
    </row>
    <row r="81" spans="3:9" ht="12.75" customHeight="1">
      <c r="C81" s="1187"/>
      <c r="D81" s="1187"/>
      <c r="E81" s="1187"/>
      <c r="F81" s="1187"/>
      <c r="G81" s="1187"/>
      <c r="H81" s="1187"/>
      <c r="I81" s="1187"/>
    </row>
    <row r="82" spans="3:9" ht="12.75" customHeight="1">
      <c r="C82" s="1187"/>
      <c r="D82" s="1187"/>
      <c r="E82" s="1187"/>
      <c r="F82" s="1187"/>
      <c r="G82" s="1187"/>
      <c r="H82" s="1187"/>
      <c r="I82" s="1187"/>
    </row>
  </sheetData>
  <mergeCells count="1">
    <mergeCell ref="B3:I3"/>
  </mergeCells>
  <pageMargins left="0.7" right="0.7" top="0.75" bottom="0.75" header="0.3" footer="0.3"/>
  <pageSetup paperSize="9" scale="70"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B1:K82"/>
  <sheetViews>
    <sheetView workbookViewId="0"/>
  </sheetViews>
  <sheetFormatPr defaultColWidth="6.85546875" defaultRowHeight="12.75" customHeight="1"/>
  <cols>
    <col min="1" max="1" width="2.140625" style="1162" customWidth="1"/>
    <col min="2" max="2" width="37.85546875" style="1161" customWidth="1"/>
    <col min="3" max="3" width="10.7109375" style="1162" bestFit="1" customWidth="1"/>
    <col min="4" max="4" width="12.140625" style="1162" customWidth="1"/>
    <col min="5" max="5" width="11.140625" style="1162" customWidth="1"/>
    <col min="6" max="6" width="10.5703125" style="1162" customWidth="1"/>
    <col min="7" max="7" width="10.140625" style="1162" customWidth="1"/>
    <col min="8" max="8" width="11.42578125" style="1162" customWidth="1"/>
    <col min="9" max="9" width="20.85546875" style="1162" customWidth="1"/>
    <col min="10" max="10" width="14.5703125" style="1162" customWidth="1"/>
    <col min="11" max="11" width="9.85546875" style="1162" bestFit="1" customWidth="1"/>
    <col min="12" max="16384" width="6.85546875" style="1162"/>
  </cols>
  <sheetData>
    <row r="1" spans="2:11">
      <c r="J1" s="1163" t="s">
        <v>556</v>
      </c>
    </row>
    <row r="2" spans="2:11">
      <c r="B2" s="1162"/>
    </row>
    <row r="3" spans="2:11" ht="34.5" customHeight="1">
      <c r="B3" s="2395" t="s">
        <v>865</v>
      </c>
      <c r="C3" s="2395"/>
      <c r="D3" s="2395"/>
      <c r="E3" s="2395"/>
      <c r="F3" s="2395"/>
      <c r="G3" s="2395"/>
      <c r="H3" s="2395"/>
      <c r="I3" s="2395"/>
      <c r="J3" s="2395"/>
    </row>
    <row r="4" spans="2:11">
      <c r="B4" s="1162"/>
    </row>
    <row r="5" spans="2:11" ht="15" customHeight="1" thickBot="1">
      <c r="B5" s="1164"/>
      <c r="C5" s="1165"/>
      <c r="D5" s="1165"/>
      <c r="E5" s="1165"/>
      <c r="F5" s="1165"/>
      <c r="G5" s="1165"/>
      <c r="H5" s="1165"/>
      <c r="I5" s="2396" t="s">
        <v>538</v>
      </c>
      <c r="J5" s="2396"/>
    </row>
    <row r="6" spans="2:11" ht="29.25" customHeight="1" thickBot="1">
      <c r="B6" s="1167" t="s">
        <v>539</v>
      </c>
      <c r="C6" s="1168" t="s">
        <v>547</v>
      </c>
      <c r="D6" s="1169" t="s">
        <v>548</v>
      </c>
      <c r="E6" s="1169" t="s">
        <v>549</v>
      </c>
      <c r="F6" s="1169" t="s">
        <v>550</v>
      </c>
      <c r="G6" s="1169" t="s">
        <v>551</v>
      </c>
      <c r="H6" s="1169" t="s">
        <v>552</v>
      </c>
      <c r="I6" s="1169" t="s">
        <v>553</v>
      </c>
      <c r="J6" s="1188" t="s">
        <v>554</v>
      </c>
      <c r="K6" s="1189"/>
    </row>
    <row r="7" spans="2:11">
      <c r="B7" s="1793" t="s">
        <v>476</v>
      </c>
      <c r="C7" s="1172">
        <v>10.28</v>
      </c>
      <c r="D7" s="1173">
        <v>-41.597999999999999</v>
      </c>
      <c r="E7" s="1173">
        <v>-38.017000000000003</v>
      </c>
      <c r="F7" s="1173">
        <v>-0.60899999999999999</v>
      </c>
      <c r="G7" s="1173">
        <v>1.575</v>
      </c>
      <c r="H7" s="1173">
        <v>11.167</v>
      </c>
      <c r="I7" s="1173">
        <v>-57.201999999999998</v>
      </c>
      <c r="J7" s="1190">
        <v>-7.9046700000000421</v>
      </c>
      <c r="K7" s="1189"/>
    </row>
    <row r="8" spans="2:11">
      <c r="B8" s="1794" t="s">
        <v>541</v>
      </c>
      <c r="C8" s="1175">
        <v>4.6360000000000001</v>
      </c>
      <c r="D8" s="1176">
        <v>63.896999999999998</v>
      </c>
      <c r="E8" s="1176">
        <v>-57.213999999999999</v>
      </c>
      <c r="F8" s="1176">
        <v>-0.186</v>
      </c>
      <c r="G8" s="1176">
        <v>-6.3E-2</v>
      </c>
      <c r="H8" s="1176">
        <v>0.91</v>
      </c>
      <c r="I8" s="1176">
        <v>11.98</v>
      </c>
      <c r="J8" s="1191">
        <v>-6.3379700000000012</v>
      </c>
    </row>
    <row r="9" spans="2:11" ht="16.5" customHeight="1">
      <c r="B9" s="1794" t="s">
        <v>555</v>
      </c>
      <c r="C9" s="1175">
        <v>-274.59100000000001</v>
      </c>
      <c r="D9" s="1176">
        <v>48.744999999999997</v>
      </c>
      <c r="E9" s="1176">
        <v>32.837000000000003</v>
      </c>
      <c r="F9" s="1176">
        <v>18.376999999999999</v>
      </c>
      <c r="G9" s="1176">
        <v>-17.687000000000001</v>
      </c>
      <c r="H9" s="1176">
        <v>3.3919999999999999</v>
      </c>
      <c r="I9" s="1176">
        <v>-188.92699999999999</v>
      </c>
      <c r="J9" s="1191">
        <v>21.610100000000092</v>
      </c>
    </row>
    <row r="10" spans="2:11" ht="28.5" customHeight="1">
      <c r="B10" s="1794" t="s">
        <v>510</v>
      </c>
      <c r="C10" s="1175">
        <v>-213.55</v>
      </c>
      <c r="D10" s="1176">
        <v>236.32599999999999</v>
      </c>
      <c r="E10" s="1176">
        <v>1.66</v>
      </c>
      <c r="F10" s="1176">
        <v>-11.324999999999999</v>
      </c>
      <c r="G10" s="1176">
        <v>17.542000000000002</v>
      </c>
      <c r="H10" s="1176">
        <v>2.34</v>
      </c>
      <c r="I10" s="1176">
        <v>32.993000000000002</v>
      </c>
      <c r="J10" s="1191">
        <v>27.524949999999954</v>
      </c>
    </row>
    <row r="11" spans="2:11" ht="16.5" customHeight="1">
      <c r="B11" s="1794" t="s">
        <v>511</v>
      </c>
      <c r="C11" s="1175">
        <v>23.140999999999998</v>
      </c>
      <c r="D11" s="1176">
        <v>97.686999999999998</v>
      </c>
      <c r="E11" s="1176">
        <v>62.808</v>
      </c>
      <c r="F11" s="1176">
        <v>-24.986999999999998</v>
      </c>
      <c r="G11" s="1176">
        <v>-86.293000000000006</v>
      </c>
      <c r="H11" s="1176">
        <v>81.197999999999993</v>
      </c>
      <c r="I11" s="1176">
        <v>153.554</v>
      </c>
      <c r="J11" s="1191">
        <v>58.076479999999982</v>
      </c>
    </row>
    <row r="12" spans="2:11" ht="16.5" customHeight="1">
      <c r="B12" s="1794" t="s">
        <v>512</v>
      </c>
      <c r="C12" s="1175">
        <v>470.40699999999998</v>
      </c>
      <c r="D12" s="1176">
        <v>-1436.57</v>
      </c>
      <c r="E12" s="1176">
        <v>-92.518000000000001</v>
      </c>
      <c r="F12" s="1176">
        <v>12.068</v>
      </c>
      <c r="G12" s="1176">
        <v>1456.11</v>
      </c>
      <c r="H12" s="1176">
        <v>-14.324999999999999</v>
      </c>
      <c r="I12" s="1176">
        <v>395.17200000000003</v>
      </c>
      <c r="J12" s="1191">
        <v>476.01023000000021</v>
      </c>
    </row>
    <row r="13" spans="2:11" ht="16.5" customHeight="1">
      <c r="B13" s="1794" t="s">
        <v>513</v>
      </c>
      <c r="C13" s="1175">
        <v>-189.61500000000001</v>
      </c>
      <c r="D13" s="1176">
        <v>-116.53100000000001</v>
      </c>
      <c r="E13" s="1176">
        <v>118.55200000000001</v>
      </c>
      <c r="F13" s="1176">
        <v>35.460999999999999</v>
      </c>
      <c r="G13" s="1176">
        <v>8.0410000000000004</v>
      </c>
      <c r="H13" s="1176">
        <v>29.356999999999999</v>
      </c>
      <c r="I13" s="1176">
        <v>-114.735</v>
      </c>
      <c r="J13" s="1191">
        <v>60.813290000000038</v>
      </c>
    </row>
    <row r="14" spans="2:11" ht="27" customHeight="1">
      <c r="B14" s="1794" t="s">
        <v>514</v>
      </c>
      <c r="C14" s="1175">
        <v>-5.3310000000000004</v>
      </c>
      <c r="D14" s="1176">
        <v>-116.678</v>
      </c>
      <c r="E14" s="1176">
        <v>-58.442999999999998</v>
      </c>
      <c r="F14" s="1176">
        <v>-1.597</v>
      </c>
      <c r="G14" s="1176">
        <v>138.43</v>
      </c>
      <c r="H14" s="1176">
        <v>7.0000000000000001E-3</v>
      </c>
      <c r="I14" s="1176">
        <v>-43.612000000000002</v>
      </c>
      <c r="J14" s="1191">
        <v>83.653800000000047</v>
      </c>
    </row>
    <row r="15" spans="2:11" ht="42.75" customHeight="1">
      <c r="B15" s="1794" t="s">
        <v>1001</v>
      </c>
      <c r="C15" s="1175">
        <v>38.567999999999998</v>
      </c>
      <c r="D15" s="1176">
        <v>-5.3710000000000004</v>
      </c>
      <c r="E15" s="1176">
        <v>-16.998000000000001</v>
      </c>
      <c r="F15" s="1176">
        <v>16.428000000000001</v>
      </c>
      <c r="G15" s="1176">
        <v>0.25</v>
      </c>
      <c r="H15" s="1176">
        <v>0.53600000000000003</v>
      </c>
      <c r="I15" s="1176">
        <v>33.412999999999997</v>
      </c>
      <c r="J15" s="1191">
        <v>0.31161999999999535</v>
      </c>
    </row>
    <row r="16" spans="2:11">
      <c r="B16" s="1794" t="s">
        <v>478</v>
      </c>
      <c r="C16" s="1175">
        <v>-292.262</v>
      </c>
      <c r="D16" s="1176">
        <v>447.91800000000001</v>
      </c>
      <c r="E16" s="1176">
        <v>164.42</v>
      </c>
      <c r="F16" s="1176">
        <v>-15.427</v>
      </c>
      <c r="G16" s="1176">
        <v>-336.36500000000001</v>
      </c>
      <c r="H16" s="1176">
        <v>79.200999999999993</v>
      </c>
      <c r="I16" s="1176">
        <v>47.484999999999999</v>
      </c>
      <c r="J16" s="1191">
        <v>68.723549999999818</v>
      </c>
    </row>
    <row r="17" spans="2:10" ht="16.5" customHeight="1">
      <c r="B17" s="1794" t="s">
        <v>542</v>
      </c>
      <c r="C17" s="1175">
        <v>-416.18700000000001</v>
      </c>
      <c r="D17" s="1176">
        <v>301.91000000000003</v>
      </c>
      <c r="E17" s="1176">
        <v>304.108</v>
      </c>
      <c r="F17" s="1176">
        <v>97.444000000000003</v>
      </c>
      <c r="G17" s="1176">
        <v>55.484000000000002</v>
      </c>
      <c r="H17" s="1176">
        <v>415.14800000000002</v>
      </c>
      <c r="I17" s="1176">
        <v>757.90700000000004</v>
      </c>
      <c r="J17" s="1191">
        <v>433.22881000000052</v>
      </c>
    </row>
    <row r="18" spans="2:10" ht="16.5" customHeight="1">
      <c r="B18" s="1794" t="s">
        <v>515</v>
      </c>
      <c r="C18" s="1175">
        <v>385.19299999999998</v>
      </c>
      <c r="D18" s="1176">
        <v>-9.8010000000000002</v>
      </c>
      <c r="E18" s="1176">
        <v>1.8049999999999999</v>
      </c>
      <c r="F18" s="1176">
        <v>-83.156000000000006</v>
      </c>
      <c r="G18" s="1176">
        <v>-98.340999999999994</v>
      </c>
      <c r="H18" s="1176">
        <v>29.193999999999999</v>
      </c>
      <c r="I18" s="1176">
        <v>224.89400000000001</v>
      </c>
      <c r="J18" s="1191">
        <v>-65.781499999999994</v>
      </c>
    </row>
    <row r="19" spans="2:10" ht="16.5" customHeight="1">
      <c r="B19" s="1794" t="s">
        <v>481</v>
      </c>
      <c r="C19" s="1175">
        <v>47.314</v>
      </c>
      <c r="D19" s="1176">
        <v>-45.517000000000003</v>
      </c>
      <c r="E19" s="1176">
        <v>-0.28499999999999998</v>
      </c>
      <c r="F19" s="1176">
        <v>-7.4790000000000001</v>
      </c>
      <c r="G19" s="1176">
        <v>22.393000000000001</v>
      </c>
      <c r="H19" s="1176">
        <v>33.246000000000002</v>
      </c>
      <c r="I19" s="1176">
        <v>49.671999999999997</v>
      </c>
      <c r="J19" s="1191">
        <v>37.187849999999976</v>
      </c>
    </row>
    <row r="20" spans="2:10">
      <c r="B20" s="1794" t="s">
        <v>543</v>
      </c>
      <c r="C20" s="1175">
        <v>-19.062999999999999</v>
      </c>
      <c r="D20" s="1176">
        <v>58.761000000000003</v>
      </c>
      <c r="E20" s="1176">
        <v>-1.534</v>
      </c>
      <c r="F20" s="1176">
        <v>-0.748</v>
      </c>
      <c r="G20" s="1176">
        <v>-0.86</v>
      </c>
      <c r="H20" s="1176">
        <v>-7.6219999999999999</v>
      </c>
      <c r="I20" s="1176">
        <v>28.934000000000001</v>
      </c>
      <c r="J20" s="1191">
        <v>-5.2740900000000259</v>
      </c>
    </row>
    <row r="21" spans="2:10" ht="29.25" customHeight="1">
      <c r="B21" s="1794" t="s">
        <v>517</v>
      </c>
      <c r="C21" s="1175">
        <v>828.06200000000001</v>
      </c>
      <c r="D21" s="1176">
        <v>-175.25</v>
      </c>
      <c r="E21" s="1176">
        <v>114.58499999999999</v>
      </c>
      <c r="F21" s="1176">
        <v>-4.524</v>
      </c>
      <c r="G21" s="1176">
        <v>101.58499999999999</v>
      </c>
      <c r="H21" s="1176">
        <v>14.452999999999999</v>
      </c>
      <c r="I21" s="1176">
        <v>878.91099999999994</v>
      </c>
      <c r="J21" s="1191">
        <v>50.601520000000022</v>
      </c>
    </row>
    <row r="22" spans="2:10" ht="25.5" customHeight="1">
      <c r="B22" s="1794" t="s">
        <v>1002</v>
      </c>
      <c r="C22" s="1175">
        <v>177.452</v>
      </c>
      <c r="D22" s="1176">
        <v>-46.540999999999997</v>
      </c>
      <c r="E22" s="1176">
        <v>-579.178</v>
      </c>
      <c r="F22" s="1176">
        <v>333</v>
      </c>
      <c r="G22" s="1176">
        <v>76.131</v>
      </c>
      <c r="H22" s="1176">
        <v>46.390999999999998</v>
      </c>
      <c r="I22" s="1176">
        <v>7.2549999999999999</v>
      </c>
      <c r="J22" s="1191">
        <v>16.925020000000018</v>
      </c>
    </row>
    <row r="23" spans="2:10" ht="16.5" customHeight="1">
      <c r="B23" s="1794" t="s">
        <v>518</v>
      </c>
      <c r="C23" s="1175">
        <v>46.076000000000001</v>
      </c>
      <c r="D23" s="1176">
        <v>-45.045999999999999</v>
      </c>
      <c r="E23" s="1176">
        <v>-20.939</v>
      </c>
      <c r="F23" s="1176">
        <v>46.033000000000001</v>
      </c>
      <c r="G23" s="1176">
        <v>-5.8170000000000002</v>
      </c>
      <c r="H23" s="1176">
        <v>6.48</v>
      </c>
      <c r="I23" s="1176">
        <v>26.786999999999999</v>
      </c>
      <c r="J23" s="1191">
        <v>5.7622700000000187</v>
      </c>
    </row>
    <row r="24" spans="2:10" ht="25.5">
      <c r="B24" s="1794" t="s">
        <v>519</v>
      </c>
      <c r="C24" s="1175">
        <v>-53.555999999999997</v>
      </c>
      <c r="D24" s="1176">
        <v>-11.78</v>
      </c>
      <c r="E24" s="1176">
        <v>3.3140000000000001</v>
      </c>
      <c r="F24" s="1176">
        <v>0.38400000000000001</v>
      </c>
      <c r="G24" s="1176">
        <v>-0.495</v>
      </c>
      <c r="H24" s="1176">
        <v>1.5669999999999999</v>
      </c>
      <c r="I24" s="1176">
        <v>-60.566000000000003</v>
      </c>
      <c r="J24" s="1191">
        <v>1.8951199999999953</v>
      </c>
    </row>
    <row r="25" spans="2:10" ht="32.25" customHeight="1">
      <c r="B25" s="1794" t="s">
        <v>520</v>
      </c>
      <c r="C25" s="1175">
        <v>2486.3330000000001</v>
      </c>
      <c r="D25" s="1176">
        <v>-0.221</v>
      </c>
      <c r="E25" s="1176">
        <v>-0.501</v>
      </c>
      <c r="F25" s="1176">
        <v>-4.2999999999999997E-2</v>
      </c>
      <c r="G25" s="1176">
        <v>5.3999999999999999E-2</v>
      </c>
      <c r="H25" s="1176">
        <v>8.9999999999999993E-3</v>
      </c>
      <c r="I25" s="1176">
        <v>2485.6309999999999</v>
      </c>
      <c r="J25" s="1191">
        <v>-0.98031999999999975</v>
      </c>
    </row>
    <row r="26" spans="2:10" ht="16.5" customHeight="1">
      <c r="B26" s="1794" t="s">
        <v>521</v>
      </c>
      <c r="C26" s="1175">
        <v>-117.959</v>
      </c>
      <c r="D26" s="1176">
        <v>-508.30700000000002</v>
      </c>
      <c r="E26" s="1176">
        <v>10.742000000000001</v>
      </c>
      <c r="F26" s="1176">
        <v>528.71100000000001</v>
      </c>
      <c r="G26" s="1176">
        <v>-1.083</v>
      </c>
      <c r="H26" s="1176">
        <v>4.0000000000000001E-3</v>
      </c>
      <c r="I26" s="1176">
        <v>-87.891999999999996</v>
      </c>
      <c r="J26" s="1191">
        <v>86.195970000000003</v>
      </c>
    </row>
    <row r="27" spans="2:10" ht="16.5" customHeight="1">
      <c r="B27" s="1794" t="s">
        <v>522</v>
      </c>
      <c r="C27" s="1175">
        <v>-59.088999999999999</v>
      </c>
      <c r="D27" s="1176">
        <v>9.1229999999999993</v>
      </c>
      <c r="E27" s="1176">
        <v>1.8859999999999999</v>
      </c>
      <c r="F27" s="1176">
        <v>-7.0759999999999996</v>
      </c>
      <c r="G27" s="1176">
        <v>-9.5050000000000008</v>
      </c>
      <c r="H27" s="1176">
        <v>9.3870000000000005</v>
      </c>
      <c r="I27" s="1176">
        <v>-55.274000000000001</v>
      </c>
      <c r="J27" s="1191">
        <v>1.7360200000000003</v>
      </c>
    </row>
    <row r="28" spans="2:10">
      <c r="B28" s="1794" t="s">
        <v>523</v>
      </c>
      <c r="C28" s="1175">
        <v>-121.94199999999999</v>
      </c>
      <c r="D28" s="1176">
        <v>97.867999999999995</v>
      </c>
      <c r="E28" s="1176">
        <v>-1.544</v>
      </c>
      <c r="F28" s="1176">
        <v>0.36599999999999999</v>
      </c>
      <c r="G28" s="1176">
        <v>-0.17799999999999999</v>
      </c>
      <c r="H28" s="1176">
        <v>7.2489999999999997</v>
      </c>
      <c r="I28" s="1176">
        <v>-18.181000000000001</v>
      </c>
      <c r="J28" s="1191">
        <v>46.443990000000021</v>
      </c>
    </row>
    <row r="29" spans="2:10" ht="16.5" customHeight="1">
      <c r="B29" s="1794" t="s">
        <v>524</v>
      </c>
      <c r="C29" s="1175">
        <v>-211.74199999999999</v>
      </c>
      <c r="D29" s="1176">
        <v>-7.2640000000000002</v>
      </c>
      <c r="E29" s="1176">
        <v>-22.437999999999999</v>
      </c>
      <c r="F29" s="1176">
        <v>6.4690000000000003</v>
      </c>
      <c r="G29" s="1176">
        <v>7.72</v>
      </c>
      <c r="H29" s="1176">
        <v>-7.1040000000000001</v>
      </c>
      <c r="I29" s="1176">
        <v>-234.35900000000001</v>
      </c>
      <c r="J29" s="1191">
        <v>-5.5603300000000013</v>
      </c>
    </row>
    <row r="30" spans="2:10" ht="16.5" customHeight="1">
      <c r="B30" s="1794" t="s">
        <v>1003</v>
      </c>
      <c r="C30" s="1175">
        <v>-4.5999999999999999E-2</v>
      </c>
      <c r="D30" s="1176">
        <v>0</v>
      </c>
      <c r="E30" s="1176">
        <v>0</v>
      </c>
      <c r="F30" s="1176">
        <v>0</v>
      </c>
      <c r="G30" s="1176">
        <v>-6.9000000000000006E-2</v>
      </c>
      <c r="H30" s="1176">
        <v>2E-3</v>
      </c>
      <c r="I30" s="1176">
        <v>-0.113</v>
      </c>
      <c r="J30" s="1191">
        <v>-4.9759999999999999E-2</v>
      </c>
    </row>
    <row r="31" spans="2:10" ht="16.5" customHeight="1">
      <c r="B31" s="1794" t="s">
        <v>1004</v>
      </c>
      <c r="C31" s="1175">
        <v>976.03899999999999</v>
      </c>
      <c r="D31" s="1176">
        <v>-25.969000000000001</v>
      </c>
      <c r="E31" s="1176">
        <v>-26.68</v>
      </c>
      <c r="F31" s="1176">
        <v>0</v>
      </c>
      <c r="G31" s="1176">
        <v>8.8999999999999996E-2</v>
      </c>
      <c r="H31" s="1176">
        <v>-0.34</v>
      </c>
      <c r="I31" s="1176">
        <v>923.13900000000001</v>
      </c>
      <c r="J31" s="1191">
        <v>-10.045120000000002</v>
      </c>
    </row>
    <row r="32" spans="2:10" ht="16.5" customHeight="1">
      <c r="B32" s="1794" t="s">
        <v>544</v>
      </c>
      <c r="C32" s="1175">
        <v>162.57499999999999</v>
      </c>
      <c r="D32" s="1176">
        <v>231.90700000000001</v>
      </c>
      <c r="E32" s="1176">
        <v>17.988</v>
      </c>
      <c r="F32" s="1176">
        <v>-43.854999999999997</v>
      </c>
      <c r="G32" s="1176">
        <v>-7.827</v>
      </c>
      <c r="H32" s="1176">
        <v>25.387</v>
      </c>
      <c r="I32" s="1176">
        <v>386.17500000000001</v>
      </c>
      <c r="J32" s="1191">
        <v>34.853160000000031</v>
      </c>
    </row>
    <row r="33" spans="2:10" ht="16.5" customHeight="1">
      <c r="B33" s="1794" t="s">
        <v>545</v>
      </c>
      <c r="C33" s="1175">
        <v>21.428999999999998</v>
      </c>
      <c r="D33" s="1176">
        <v>-38.253999999999998</v>
      </c>
      <c r="E33" s="1176">
        <v>1.5640000000000001</v>
      </c>
      <c r="F33" s="1176">
        <v>-1.4590000000000001</v>
      </c>
      <c r="G33" s="1176">
        <v>2.036</v>
      </c>
      <c r="H33" s="1176">
        <v>3.5000000000000003E-2</v>
      </c>
      <c r="I33" s="1176">
        <v>-14.648999999999999</v>
      </c>
      <c r="J33" s="1191">
        <v>-2.378899999999994</v>
      </c>
    </row>
    <row r="34" spans="2:10" ht="16.5" customHeight="1">
      <c r="B34" s="1794" t="s">
        <v>468</v>
      </c>
      <c r="C34" s="1175">
        <v>330.97500000000002</v>
      </c>
      <c r="D34" s="1176">
        <v>451.137</v>
      </c>
      <c r="E34" s="1176">
        <v>2.8959999999999999</v>
      </c>
      <c r="F34" s="1176">
        <v>18.707000000000001</v>
      </c>
      <c r="G34" s="1176">
        <v>-66.861999999999995</v>
      </c>
      <c r="H34" s="1176">
        <v>63.223999999999997</v>
      </c>
      <c r="I34" s="1176">
        <v>800.077</v>
      </c>
      <c r="J34" s="1191">
        <v>83.353209999999962</v>
      </c>
    </row>
    <row r="35" spans="2:10" ht="16.5" customHeight="1">
      <c r="B35" s="1794" t="s">
        <v>1005</v>
      </c>
      <c r="C35" s="1175">
        <v>78.126000000000005</v>
      </c>
      <c r="D35" s="1176">
        <v>36.414000000000001</v>
      </c>
      <c r="E35" s="1176">
        <v>-3.5289999999999999</v>
      </c>
      <c r="F35" s="1176">
        <v>3.3540000000000001</v>
      </c>
      <c r="G35" s="1176">
        <v>-4.5609999999999999</v>
      </c>
      <c r="H35" s="1176">
        <v>2.7370000000000001</v>
      </c>
      <c r="I35" s="1176">
        <v>112.541</v>
      </c>
      <c r="J35" s="1191">
        <v>4.4632600000000089</v>
      </c>
    </row>
    <row r="36" spans="2:10" ht="16.5" customHeight="1">
      <c r="B36" s="1794" t="s">
        <v>525</v>
      </c>
      <c r="C36" s="1175">
        <v>-126.413</v>
      </c>
      <c r="D36" s="1176">
        <v>35.479999999999997</v>
      </c>
      <c r="E36" s="1176">
        <v>-8.8580000000000005</v>
      </c>
      <c r="F36" s="1176">
        <v>-3.9940000000000002</v>
      </c>
      <c r="G36" s="1176">
        <v>-14.821999999999999</v>
      </c>
      <c r="H36" s="1176">
        <v>24.263999999999999</v>
      </c>
      <c r="I36" s="1176">
        <v>-94.343000000000004</v>
      </c>
      <c r="J36" s="1191">
        <v>24.753020000000017</v>
      </c>
    </row>
    <row r="37" spans="2:10">
      <c r="B37" s="1794" t="s">
        <v>471</v>
      </c>
      <c r="C37" s="1175">
        <v>-231.85499999999999</v>
      </c>
      <c r="D37" s="1176">
        <v>7.8019999999999996</v>
      </c>
      <c r="E37" s="1176">
        <v>1.1459999999999999</v>
      </c>
      <c r="F37" s="1176">
        <v>-5.8170000000000002</v>
      </c>
      <c r="G37" s="1176">
        <v>-4.4249999999999998</v>
      </c>
      <c r="H37" s="1176">
        <v>5.774</v>
      </c>
      <c r="I37" s="1176">
        <v>-227.375</v>
      </c>
      <c r="J37" s="1191">
        <v>-0.80654000000000814</v>
      </c>
    </row>
    <row r="38" spans="2:10" ht="16.5" customHeight="1">
      <c r="B38" s="1794" t="s">
        <v>472</v>
      </c>
      <c r="C38" s="1175">
        <v>-82.966999999999999</v>
      </c>
      <c r="D38" s="1176">
        <v>18.158999999999999</v>
      </c>
      <c r="E38" s="1176">
        <v>8.9949999999999992</v>
      </c>
      <c r="F38" s="1176">
        <v>9.7880000000000003</v>
      </c>
      <c r="G38" s="1176">
        <v>-15.731</v>
      </c>
      <c r="H38" s="1176">
        <v>19.748000000000001</v>
      </c>
      <c r="I38" s="1176">
        <v>-42.008000000000003</v>
      </c>
      <c r="J38" s="1191">
        <v>19.062550000000016</v>
      </c>
    </row>
    <row r="39" spans="2:10" ht="16.5" customHeight="1">
      <c r="B39" s="1794" t="s">
        <v>526</v>
      </c>
      <c r="C39" s="1175">
        <v>-15.647</v>
      </c>
      <c r="D39" s="1176">
        <v>2.427</v>
      </c>
      <c r="E39" s="1176">
        <v>-0.56100000000000005</v>
      </c>
      <c r="F39" s="1176">
        <v>-3.278</v>
      </c>
      <c r="G39" s="1176">
        <v>7.5209999999999999</v>
      </c>
      <c r="H39" s="1176">
        <v>1.417</v>
      </c>
      <c r="I39" s="1176">
        <v>-8.1210000000000004</v>
      </c>
      <c r="J39" s="1191">
        <v>2.2623199999999923</v>
      </c>
    </row>
    <row r="40" spans="2:10" ht="16.5" customHeight="1">
      <c r="B40" s="1794" t="s">
        <v>527</v>
      </c>
      <c r="C40" s="1175">
        <v>-32.616999999999997</v>
      </c>
      <c r="D40" s="1176">
        <v>10.737</v>
      </c>
      <c r="E40" s="1176">
        <v>-1.3029999999999999</v>
      </c>
      <c r="F40" s="1176">
        <v>0.66700000000000004</v>
      </c>
      <c r="G40" s="1176">
        <v>-2.1339999999999999</v>
      </c>
      <c r="H40" s="1176">
        <v>1.3879999999999999</v>
      </c>
      <c r="I40" s="1176">
        <v>-23.262</v>
      </c>
      <c r="J40" s="1191">
        <v>0.10975</v>
      </c>
    </row>
    <row r="41" spans="2:10" ht="16.5" customHeight="1">
      <c r="B41" s="1794" t="s">
        <v>524</v>
      </c>
      <c r="C41" s="1175">
        <v>-10.173999999999999</v>
      </c>
      <c r="D41" s="1176">
        <v>3.085</v>
      </c>
      <c r="E41" s="1176">
        <v>-0.77800000000000002</v>
      </c>
      <c r="F41" s="1176">
        <v>-0.13400000000000001</v>
      </c>
      <c r="G41" s="1176">
        <v>1.6839999999999999</v>
      </c>
      <c r="H41" s="1176">
        <v>1.478</v>
      </c>
      <c r="I41" s="1176">
        <v>-4.8390000000000004</v>
      </c>
      <c r="J41" s="1191">
        <v>2.1037200000000014</v>
      </c>
    </row>
    <row r="42" spans="2:10" ht="16.5" customHeight="1" thickBot="1">
      <c r="B42" s="1795" t="s">
        <v>482</v>
      </c>
      <c r="C42" s="1178">
        <v>-1.2929999999999999</v>
      </c>
      <c r="D42" s="1179">
        <v>-9.4E-2</v>
      </c>
      <c r="E42" s="1179">
        <v>1.4139999999999999</v>
      </c>
      <c r="F42" s="1179">
        <v>-1.706</v>
      </c>
      <c r="G42" s="1179">
        <v>-6.9690000000000003</v>
      </c>
      <c r="H42" s="1179">
        <v>4.1660000000000004</v>
      </c>
      <c r="I42" s="1179">
        <v>-4.4820000000000002</v>
      </c>
      <c r="J42" s="1192">
        <v>-2.3903699999999954</v>
      </c>
    </row>
    <row r="43" spans="2:10" ht="16.5" customHeight="1" thickBot="1">
      <c r="B43" s="1181" t="s">
        <v>528</v>
      </c>
      <c r="C43" s="1182">
        <v>3610.7069999999999</v>
      </c>
      <c r="D43" s="1183">
        <v>-471.40899999999999</v>
      </c>
      <c r="E43" s="1183">
        <v>-80.597999999999999</v>
      </c>
      <c r="F43" s="1183">
        <v>909.85699999999997</v>
      </c>
      <c r="G43" s="1183">
        <v>1216.558</v>
      </c>
      <c r="H43" s="1183">
        <v>891.46500000000003</v>
      </c>
      <c r="I43" s="1183">
        <v>6076.58</v>
      </c>
      <c r="J43" s="1183">
        <v>1540.152009999998</v>
      </c>
    </row>
    <row r="44" spans="2:10" ht="16.5" customHeight="1"/>
    <row r="45" spans="2:10" ht="16.5" customHeight="1">
      <c r="B45" s="1186"/>
      <c r="J45" s="1193"/>
    </row>
    <row r="46" spans="2:10" ht="15" customHeight="1">
      <c r="C46" s="1187"/>
      <c r="D46" s="1187"/>
      <c r="E46" s="1187"/>
      <c r="F46" s="1187"/>
      <c r="G46" s="1187"/>
      <c r="H46" s="1187"/>
      <c r="I46" s="1187"/>
      <c r="J46" s="1193"/>
    </row>
    <row r="47" spans="2:10" ht="12.75" customHeight="1">
      <c r="C47" s="1187"/>
      <c r="D47" s="1187"/>
      <c r="E47" s="1187"/>
      <c r="F47" s="1187"/>
      <c r="G47" s="1187"/>
      <c r="H47" s="1187"/>
      <c r="I47" s="1187"/>
      <c r="J47" s="1193"/>
    </row>
    <row r="48" spans="2:10" ht="12.75" customHeight="1">
      <c r="C48" s="1187"/>
      <c r="D48" s="1187"/>
      <c r="E48" s="1187"/>
      <c r="F48" s="1187"/>
      <c r="G48" s="1187"/>
      <c r="H48" s="1187"/>
      <c r="I48" s="1187"/>
      <c r="J48" s="1193"/>
    </row>
    <row r="49" spans="3:10" ht="12.75" customHeight="1">
      <c r="C49" s="1187"/>
      <c r="D49" s="1187"/>
      <c r="E49" s="1187"/>
      <c r="F49" s="1187"/>
      <c r="G49" s="1187"/>
      <c r="H49" s="1187"/>
      <c r="I49" s="1187"/>
      <c r="J49" s="1193"/>
    </row>
    <row r="50" spans="3:10" ht="12.75" customHeight="1">
      <c r="C50" s="1187"/>
      <c r="D50" s="1187"/>
      <c r="E50" s="1187"/>
      <c r="F50" s="1187"/>
      <c r="G50" s="1187"/>
      <c r="H50" s="1187"/>
      <c r="I50" s="1187"/>
      <c r="J50" s="1193"/>
    </row>
    <row r="51" spans="3:10" ht="12.75" customHeight="1">
      <c r="C51" s="1187"/>
      <c r="D51" s="1187"/>
      <c r="E51" s="1187"/>
      <c r="F51" s="1187"/>
      <c r="G51" s="1187"/>
      <c r="H51" s="1187"/>
      <c r="I51" s="1187"/>
      <c r="J51" s="1193"/>
    </row>
    <row r="52" spans="3:10" ht="12.75" customHeight="1">
      <c r="C52" s="1187"/>
      <c r="D52" s="1187"/>
      <c r="E52" s="1187"/>
      <c r="F52" s="1187"/>
      <c r="G52" s="1187"/>
      <c r="H52" s="1187"/>
      <c r="I52" s="1187"/>
      <c r="J52" s="1193"/>
    </row>
    <row r="53" spans="3:10" ht="12.75" customHeight="1">
      <c r="C53" s="1187"/>
      <c r="D53" s="1187"/>
      <c r="E53" s="1187"/>
      <c r="F53" s="1187"/>
      <c r="G53" s="1187"/>
      <c r="H53" s="1187"/>
      <c r="I53" s="1187"/>
      <c r="J53" s="1193"/>
    </row>
    <row r="54" spans="3:10" ht="12.75" customHeight="1">
      <c r="C54" s="1187"/>
      <c r="D54" s="1187"/>
      <c r="E54" s="1187"/>
      <c r="F54" s="1187"/>
      <c r="G54" s="1187"/>
      <c r="H54" s="1187"/>
      <c r="I54" s="1187"/>
      <c r="J54" s="1193"/>
    </row>
    <row r="55" spans="3:10" ht="12.75" customHeight="1">
      <c r="C55" s="1187"/>
      <c r="D55" s="1187"/>
      <c r="E55" s="1187"/>
      <c r="F55" s="1187"/>
      <c r="G55" s="1187"/>
      <c r="H55" s="1187"/>
      <c r="I55" s="1187"/>
      <c r="J55" s="1193"/>
    </row>
    <row r="56" spans="3:10" ht="12.75" customHeight="1">
      <c r="C56" s="1187"/>
      <c r="D56" s="1187"/>
      <c r="E56" s="1187"/>
      <c r="F56" s="1187"/>
      <c r="G56" s="1187"/>
      <c r="H56" s="1187"/>
      <c r="I56" s="1187"/>
      <c r="J56" s="1193"/>
    </row>
    <row r="57" spans="3:10" ht="12.75" customHeight="1">
      <c r="C57" s="1187"/>
      <c r="D57" s="1187"/>
      <c r="E57" s="1187"/>
      <c r="F57" s="1187"/>
      <c r="G57" s="1187"/>
      <c r="H57" s="1187"/>
      <c r="I57" s="1187"/>
      <c r="J57" s="1193"/>
    </row>
    <row r="58" spans="3:10" ht="12.75" customHeight="1">
      <c r="C58" s="1187"/>
      <c r="D58" s="1187"/>
      <c r="E58" s="1187"/>
      <c r="F58" s="1187"/>
      <c r="G58" s="1187"/>
      <c r="H58" s="1187"/>
      <c r="I58" s="1187"/>
      <c r="J58" s="1193"/>
    </row>
    <row r="59" spans="3:10" ht="12.75" customHeight="1">
      <c r="C59" s="1187"/>
      <c r="D59" s="1187"/>
      <c r="E59" s="1187"/>
      <c r="F59" s="1187"/>
      <c r="G59" s="1187"/>
      <c r="H59" s="1187"/>
      <c r="I59" s="1187"/>
      <c r="J59" s="1193"/>
    </row>
    <row r="60" spans="3:10" ht="12.75" customHeight="1">
      <c r="C60" s="1187"/>
      <c r="D60" s="1187"/>
      <c r="E60" s="1187"/>
      <c r="F60" s="1187"/>
      <c r="G60" s="1187"/>
      <c r="H60" s="1187"/>
      <c r="I60" s="1187"/>
      <c r="J60" s="1193"/>
    </row>
    <row r="61" spans="3:10" ht="12.75" customHeight="1">
      <c r="C61" s="1187"/>
      <c r="D61" s="1187"/>
      <c r="E61" s="1187"/>
      <c r="F61" s="1187"/>
      <c r="G61" s="1187"/>
      <c r="H61" s="1187"/>
      <c r="I61" s="1187"/>
      <c r="J61" s="1193"/>
    </row>
    <row r="62" spans="3:10" ht="12.75" customHeight="1">
      <c r="C62" s="1187"/>
      <c r="D62" s="1187"/>
      <c r="E62" s="1187"/>
      <c r="F62" s="1187"/>
      <c r="G62" s="1187"/>
      <c r="H62" s="1187"/>
      <c r="I62" s="1187"/>
      <c r="J62" s="1193"/>
    </row>
    <row r="63" spans="3:10" ht="12.75" customHeight="1">
      <c r="C63" s="1187"/>
      <c r="D63" s="1187"/>
      <c r="E63" s="1187"/>
      <c r="F63" s="1187"/>
      <c r="G63" s="1187"/>
      <c r="H63" s="1187"/>
      <c r="I63" s="1187"/>
      <c r="J63" s="1193"/>
    </row>
    <row r="64" spans="3:10" ht="12.75" customHeight="1">
      <c r="C64" s="1187"/>
      <c r="D64" s="1187"/>
      <c r="E64" s="1187"/>
      <c r="F64" s="1187"/>
      <c r="G64" s="1187"/>
      <c r="H64" s="1187"/>
      <c r="I64" s="1187"/>
      <c r="J64" s="1193"/>
    </row>
    <row r="65" spans="3:10" ht="12.75" customHeight="1">
      <c r="C65" s="1187"/>
      <c r="D65" s="1187"/>
      <c r="E65" s="1187"/>
      <c r="F65" s="1187"/>
      <c r="G65" s="1187"/>
      <c r="H65" s="1187"/>
      <c r="I65" s="1187"/>
      <c r="J65" s="1193"/>
    </row>
    <row r="66" spans="3:10" ht="12.75" customHeight="1">
      <c r="C66" s="1187"/>
      <c r="D66" s="1187"/>
      <c r="E66" s="1187"/>
      <c r="F66" s="1187"/>
      <c r="G66" s="1187"/>
      <c r="H66" s="1187"/>
      <c r="I66" s="1187"/>
      <c r="J66" s="1193"/>
    </row>
    <row r="67" spans="3:10" ht="12.75" customHeight="1">
      <c r="C67" s="1187"/>
      <c r="D67" s="1187"/>
      <c r="E67" s="1187"/>
      <c r="F67" s="1187"/>
      <c r="G67" s="1187"/>
      <c r="H67" s="1187"/>
      <c r="I67" s="1187"/>
      <c r="J67" s="1193"/>
    </row>
    <row r="68" spans="3:10" ht="12.75" customHeight="1">
      <c r="C68" s="1187"/>
      <c r="D68" s="1187"/>
      <c r="E68" s="1187"/>
      <c r="F68" s="1187"/>
      <c r="G68" s="1187"/>
      <c r="H68" s="1187"/>
      <c r="I68" s="1187"/>
      <c r="J68" s="1193"/>
    </row>
    <row r="69" spans="3:10" ht="12.75" customHeight="1">
      <c r="C69" s="1187"/>
      <c r="D69" s="1187"/>
      <c r="E69" s="1187"/>
      <c r="F69" s="1187"/>
      <c r="G69" s="1187"/>
      <c r="H69" s="1187"/>
      <c r="I69" s="1187"/>
      <c r="J69" s="1193"/>
    </row>
    <row r="70" spans="3:10" ht="12.75" customHeight="1">
      <c r="C70" s="1187"/>
      <c r="D70" s="1187"/>
      <c r="E70" s="1187"/>
      <c r="F70" s="1187"/>
      <c r="G70" s="1187"/>
      <c r="H70" s="1187"/>
      <c r="I70" s="1187"/>
      <c r="J70" s="1193"/>
    </row>
    <row r="71" spans="3:10" ht="12.75" customHeight="1">
      <c r="C71" s="1187"/>
      <c r="D71" s="1187"/>
      <c r="E71" s="1187"/>
      <c r="F71" s="1187"/>
      <c r="G71" s="1187"/>
      <c r="H71" s="1187"/>
      <c r="I71" s="1187"/>
      <c r="J71" s="1193"/>
    </row>
    <row r="72" spans="3:10" ht="12.75" customHeight="1">
      <c r="C72" s="1187"/>
      <c r="D72" s="1187"/>
      <c r="E72" s="1187"/>
      <c r="F72" s="1187"/>
      <c r="G72" s="1187"/>
      <c r="H72" s="1187"/>
      <c r="I72" s="1187"/>
      <c r="J72" s="1193"/>
    </row>
    <row r="73" spans="3:10" ht="12.75" customHeight="1">
      <c r="C73" s="1187"/>
      <c r="D73" s="1187"/>
      <c r="E73" s="1187"/>
      <c r="F73" s="1187"/>
      <c r="G73" s="1187"/>
      <c r="H73" s="1187"/>
      <c r="I73" s="1187"/>
      <c r="J73" s="1193"/>
    </row>
    <row r="74" spans="3:10" ht="12.75" customHeight="1">
      <c r="C74" s="1187"/>
      <c r="D74" s="1187"/>
      <c r="E74" s="1187"/>
      <c r="F74" s="1187"/>
      <c r="G74" s="1187"/>
      <c r="H74" s="1187"/>
      <c r="I74" s="1187"/>
      <c r="J74" s="1193"/>
    </row>
    <row r="75" spans="3:10" ht="12.75" customHeight="1">
      <c r="C75" s="1187"/>
      <c r="D75" s="1187"/>
      <c r="E75" s="1187"/>
      <c r="F75" s="1187"/>
      <c r="G75" s="1187"/>
      <c r="H75" s="1187"/>
      <c r="I75" s="1187"/>
      <c r="J75" s="1193"/>
    </row>
    <row r="76" spans="3:10" ht="12.75" customHeight="1">
      <c r="C76" s="1187"/>
      <c r="D76" s="1187"/>
      <c r="E76" s="1187"/>
      <c r="F76" s="1187"/>
      <c r="G76" s="1187"/>
      <c r="H76" s="1187"/>
      <c r="I76" s="1187"/>
      <c r="J76" s="1193"/>
    </row>
    <row r="77" spans="3:10" ht="12.75" customHeight="1">
      <c r="C77" s="1187"/>
      <c r="D77" s="1187"/>
      <c r="E77" s="1187"/>
      <c r="F77" s="1187"/>
      <c r="G77" s="1187"/>
      <c r="H77" s="1187"/>
      <c r="I77" s="1187"/>
      <c r="J77" s="1193"/>
    </row>
    <row r="78" spans="3:10" ht="12.75" customHeight="1">
      <c r="C78" s="1187"/>
      <c r="D78" s="1187"/>
      <c r="E78" s="1187"/>
      <c r="F78" s="1187"/>
      <c r="G78" s="1187"/>
      <c r="H78" s="1187"/>
      <c r="I78" s="1187"/>
      <c r="J78" s="1193"/>
    </row>
    <row r="79" spans="3:10" ht="12.75" customHeight="1">
      <c r="C79" s="1187"/>
      <c r="D79" s="1187"/>
      <c r="E79" s="1187"/>
      <c r="F79" s="1187"/>
      <c r="G79" s="1187"/>
      <c r="H79" s="1187"/>
      <c r="I79" s="1187"/>
      <c r="J79" s="1193"/>
    </row>
    <row r="80" spans="3:10" ht="12.75" customHeight="1">
      <c r="C80" s="1187"/>
      <c r="D80" s="1187"/>
      <c r="E80" s="1187"/>
      <c r="F80" s="1187"/>
      <c r="G80" s="1187"/>
      <c r="H80" s="1187"/>
      <c r="I80" s="1187"/>
      <c r="J80" s="1193"/>
    </row>
    <row r="81" spans="3:10" ht="12.75" customHeight="1">
      <c r="C81" s="1187"/>
      <c r="D81" s="1187"/>
      <c r="E81" s="1187"/>
      <c r="F81" s="1187"/>
      <c r="G81" s="1187"/>
      <c r="H81" s="1187"/>
      <c r="I81" s="1187"/>
      <c r="J81" s="1193"/>
    </row>
    <row r="82" spans="3:10" ht="12.75" customHeight="1">
      <c r="C82" s="1187"/>
      <c r="D82" s="1187"/>
      <c r="E82" s="1187"/>
      <c r="F82" s="1187"/>
      <c r="G82" s="1187"/>
      <c r="H82" s="1187"/>
      <c r="I82" s="1187"/>
    </row>
  </sheetData>
  <mergeCells count="2">
    <mergeCell ref="B3:J3"/>
    <mergeCell ref="I5:J5"/>
  </mergeCells>
  <pageMargins left="0.7" right="0.7" top="0.75" bottom="0.75" header="0.3" footer="0.3"/>
  <pageSetup paperSize="9" scale="62"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B1:I27"/>
  <sheetViews>
    <sheetView workbookViewId="0"/>
  </sheetViews>
  <sheetFormatPr defaultRowHeight="12.75"/>
  <cols>
    <col min="1" max="2" width="9.140625" style="1194"/>
    <col min="3" max="3" width="17.7109375" style="1194" bestFit="1" customWidth="1"/>
    <col min="4" max="4" width="15.5703125" style="1194" bestFit="1" customWidth="1"/>
    <col min="5" max="5" width="26" style="1194" bestFit="1" customWidth="1"/>
    <col min="6" max="6" width="18.42578125" style="1194" bestFit="1" customWidth="1"/>
    <col min="7" max="7" width="24.7109375" style="1194" bestFit="1" customWidth="1"/>
    <col min="8" max="8" width="28.28515625" style="1194" bestFit="1" customWidth="1"/>
    <col min="9" max="9" width="16.85546875" style="1194" customWidth="1"/>
    <col min="10" max="16384" width="9.140625" style="1194"/>
  </cols>
  <sheetData>
    <row r="1" spans="2:9">
      <c r="I1" s="1195" t="s">
        <v>564</v>
      </c>
    </row>
    <row r="3" spans="2:9" s="1196" customFormat="1" ht="14.25">
      <c r="B3" s="2397" t="s">
        <v>557</v>
      </c>
      <c r="C3" s="2397"/>
      <c r="D3" s="2397"/>
      <c r="E3" s="2397"/>
      <c r="F3" s="2397"/>
      <c r="G3" s="2397"/>
      <c r="H3" s="2397"/>
      <c r="I3" s="2397"/>
    </row>
    <row r="4" spans="2:9" s="1196" customFormat="1" ht="14.25">
      <c r="B4" s="1197"/>
      <c r="C4" s="1197"/>
      <c r="D4" s="1197"/>
      <c r="E4" s="1197"/>
      <c r="F4" s="1197"/>
      <c r="G4" s="1197"/>
      <c r="H4" s="1197"/>
      <c r="I4" s="1197"/>
    </row>
    <row r="5" spans="2:9" ht="13.5" thickBot="1">
      <c r="H5" s="2398" t="s">
        <v>2</v>
      </c>
      <c r="I5" s="2398"/>
    </row>
    <row r="6" spans="2:9" ht="64.5" thickBot="1">
      <c r="B6" s="1796"/>
      <c r="C6" s="1169" t="s">
        <v>558</v>
      </c>
      <c r="D6" s="1169" t="s">
        <v>559</v>
      </c>
      <c r="E6" s="1169" t="s">
        <v>560</v>
      </c>
      <c r="F6" s="1169" t="s">
        <v>561</v>
      </c>
      <c r="G6" s="1169" t="s">
        <v>562</v>
      </c>
      <c r="H6" s="1169" t="s">
        <v>540</v>
      </c>
      <c r="I6" s="1188" t="s">
        <v>1008</v>
      </c>
    </row>
    <row r="7" spans="2:9">
      <c r="B7" s="1797" t="s">
        <v>547</v>
      </c>
      <c r="C7" s="1798">
        <v>213856.288</v>
      </c>
      <c r="D7" s="1798">
        <v>1053.4549999999999</v>
      </c>
      <c r="E7" s="1798">
        <v>0</v>
      </c>
      <c r="F7" s="1798">
        <v>58337.567000000003</v>
      </c>
      <c r="G7" s="1798">
        <v>41777.552000000003</v>
      </c>
      <c r="H7" s="1798">
        <v>315024.86200000002</v>
      </c>
      <c r="I7" s="1799">
        <v>1962.7152999999996</v>
      </c>
    </row>
    <row r="8" spans="2:9">
      <c r="B8" s="1800" t="s">
        <v>548</v>
      </c>
      <c r="C8" s="1801">
        <v>19854.474999999999</v>
      </c>
      <c r="D8" s="1801">
        <v>250.86099999999999</v>
      </c>
      <c r="E8" s="1801">
        <v>1E-3</v>
      </c>
      <c r="F8" s="1801">
        <v>39.381</v>
      </c>
      <c r="G8" s="1801">
        <v>317.33100000000002</v>
      </c>
      <c r="H8" s="1801">
        <v>20462.048999999999</v>
      </c>
      <c r="I8" s="1802">
        <v>2461.6377300000013</v>
      </c>
    </row>
    <row r="9" spans="2:9">
      <c r="B9" s="1800" t="s">
        <v>1009</v>
      </c>
      <c r="C9" s="1801">
        <v>8065.1689999999999</v>
      </c>
      <c r="D9" s="1801">
        <v>102.20099999999999</v>
      </c>
      <c r="E9" s="1801">
        <v>4.5999999999999999E-2</v>
      </c>
      <c r="F9" s="1801">
        <v>49.829000000000001</v>
      </c>
      <c r="G9" s="1801">
        <v>223.01</v>
      </c>
      <c r="H9" s="1801">
        <v>8440.2549999999992</v>
      </c>
      <c r="I9" s="1802">
        <v>2473.0986900000003</v>
      </c>
    </row>
    <row r="10" spans="2:9">
      <c r="B10" s="1800" t="s">
        <v>577</v>
      </c>
      <c r="C10" s="1801">
        <v>0</v>
      </c>
      <c r="D10" s="1801">
        <v>0</v>
      </c>
      <c r="E10" s="1801">
        <v>3155.509</v>
      </c>
      <c r="F10" s="1801">
        <v>9.4120000000000008</v>
      </c>
      <c r="G10" s="1801">
        <v>9.5419999999999998</v>
      </c>
      <c r="H10" s="1801">
        <v>3174.4630000000002</v>
      </c>
      <c r="I10" s="1802">
        <v>885.01103000000001</v>
      </c>
    </row>
    <row r="11" spans="2:9">
      <c r="B11" s="1800" t="s">
        <v>551</v>
      </c>
      <c r="C11" s="1801">
        <v>0</v>
      </c>
      <c r="D11" s="1801">
        <v>0</v>
      </c>
      <c r="E11" s="1801">
        <v>6342.2529999999997</v>
      </c>
      <c r="F11" s="1801">
        <v>59.612000000000002</v>
      </c>
      <c r="G11" s="1801">
        <v>93.75</v>
      </c>
      <c r="H11" s="1801">
        <v>6495.6149999999998</v>
      </c>
      <c r="I11" s="1802">
        <v>3530.3764999999989</v>
      </c>
    </row>
    <row r="12" spans="2:9" ht="13.5" thickBot="1">
      <c r="B12" s="1797" t="s">
        <v>552</v>
      </c>
      <c r="C12" s="1798">
        <v>0</v>
      </c>
      <c r="D12" s="1798">
        <v>0</v>
      </c>
      <c r="E12" s="1798">
        <v>16689.675999999999</v>
      </c>
      <c r="F12" s="1798">
        <v>1144.616</v>
      </c>
      <c r="G12" s="1798">
        <v>205.90600000000001</v>
      </c>
      <c r="H12" s="1798">
        <v>18040.198</v>
      </c>
      <c r="I12" s="1799">
        <v>16929.347899999993</v>
      </c>
    </row>
    <row r="13" spans="2:9" ht="13.5" thickBot="1">
      <c r="B13" s="1803"/>
      <c r="C13" s="1804">
        <v>241775.932</v>
      </c>
      <c r="D13" s="1804">
        <v>1406.5169999999998</v>
      </c>
      <c r="E13" s="1804">
        <v>26187.485000000001</v>
      </c>
      <c r="F13" s="1804">
        <v>59640.417000000001</v>
      </c>
      <c r="G13" s="1804">
        <v>42627.091000000008</v>
      </c>
      <c r="H13" s="1804">
        <v>371637.44200000004</v>
      </c>
      <c r="I13" s="1805">
        <v>28242.187149999991</v>
      </c>
    </row>
    <row r="14" spans="2:9">
      <c r="B14" s="1806"/>
      <c r="C14" s="1806"/>
      <c r="D14" s="1806"/>
      <c r="E14" s="1806"/>
      <c r="F14" s="1806"/>
      <c r="G14" s="1806"/>
      <c r="H14" s="1806"/>
      <c r="I14" s="1806"/>
    </row>
    <row r="15" spans="2:9">
      <c r="B15" s="1806"/>
      <c r="C15" s="1806"/>
      <c r="D15" s="1806"/>
      <c r="E15" s="1806"/>
      <c r="F15" s="1806"/>
      <c r="G15" s="1806"/>
      <c r="H15" s="1806"/>
      <c r="I15" s="1806"/>
    </row>
    <row r="16" spans="2:9">
      <c r="B16" s="1806"/>
      <c r="C16" s="1806"/>
      <c r="D16" s="1806"/>
      <c r="E16" s="1806"/>
      <c r="F16" s="1806"/>
      <c r="G16" s="1806"/>
      <c r="H16" s="1806"/>
      <c r="I16" s="1806"/>
    </row>
    <row r="17" spans="2:9" s="1196" customFormat="1" ht="14.25" customHeight="1">
      <c r="B17" s="2399" t="s">
        <v>563</v>
      </c>
      <c r="C17" s="2399"/>
      <c r="D17" s="2399"/>
      <c r="E17" s="2399"/>
      <c r="F17" s="2399"/>
      <c r="G17" s="2399"/>
      <c r="H17" s="2399"/>
      <c r="I17" s="2399"/>
    </row>
    <row r="18" spans="2:9" s="1196" customFormat="1" ht="14.25">
      <c r="B18" s="1807"/>
      <c r="C18" s="1807"/>
      <c r="D18" s="1807"/>
      <c r="E18" s="1807"/>
      <c r="F18" s="1807"/>
      <c r="G18" s="1807"/>
      <c r="H18" s="1807"/>
      <c r="I18" s="1807"/>
    </row>
    <row r="19" spans="2:9" ht="13.5" thickBot="1">
      <c r="B19" s="1806"/>
      <c r="C19" s="1806"/>
      <c r="D19" s="1806"/>
      <c r="E19" s="1806"/>
      <c r="F19" s="1806"/>
      <c r="G19" s="1806"/>
      <c r="H19" s="2400" t="s">
        <v>2</v>
      </c>
      <c r="I19" s="2400"/>
    </row>
    <row r="20" spans="2:9" ht="64.5" thickBot="1">
      <c r="B20" s="1803"/>
      <c r="C20" s="1169" t="s">
        <v>558</v>
      </c>
      <c r="D20" s="1169" t="s">
        <v>559</v>
      </c>
      <c r="E20" s="1169" t="s">
        <v>560</v>
      </c>
      <c r="F20" s="1169" t="s">
        <v>561</v>
      </c>
      <c r="G20" s="1169" t="s">
        <v>562</v>
      </c>
      <c r="H20" s="1169" t="s">
        <v>540</v>
      </c>
      <c r="I20" s="1188" t="s">
        <v>1008</v>
      </c>
    </row>
    <row r="21" spans="2:9">
      <c r="B21" s="1797" t="s">
        <v>547</v>
      </c>
      <c r="C21" s="1798">
        <v>207627.606</v>
      </c>
      <c r="D21" s="1798">
        <v>1038.683</v>
      </c>
      <c r="E21" s="1798">
        <v>0</v>
      </c>
      <c r="F21" s="1798">
        <v>61216.648999999998</v>
      </c>
      <c r="G21" s="1798">
        <v>41531.216999999997</v>
      </c>
      <c r="H21" s="1798">
        <v>311414.15499999997</v>
      </c>
      <c r="I21" s="1799">
        <v>1968.61194</v>
      </c>
    </row>
    <row r="22" spans="2:9">
      <c r="B22" s="1800" t="s">
        <v>548</v>
      </c>
      <c r="C22" s="1801">
        <v>20268.753000000001</v>
      </c>
      <c r="D22" s="1801">
        <v>230.10499999999999</v>
      </c>
      <c r="E22" s="1801">
        <v>0</v>
      </c>
      <c r="F22" s="1801">
        <v>145.96299999999999</v>
      </c>
      <c r="G22" s="1801">
        <v>288.63600000000002</v>
      </c>
      <c r="H22" s="1801">
        <v>20933.456999999999</v>
      </c>
      <c r="I22" s="1802">
        <v>2542.6640500000003</v>
      </c>
    </row>
    <row r="23" spans="2:9">
      <c r="B23" s="1800" t="s">
        <v>1009</v>
      </c>
      <c r="C23" s="1801">
        <v>8111.5249999999996</v>
      </c>
      <c r="D23" s="1801">
        <v>93.387</v>
      </c>
      <c r="E23" s="1801">
        <v>0</v>
      </c>
      <c r="F23" s="1801">
        <v>55.198</v>
      </c>
      <c r="G23" s="1801">
        <v>260.73500000000001</v>
      </c>
      <c r="H23" s="1801">
        <v>8520.8450000000012</v>
      </c>
      <c r="I23" s="1802">
        <v>2479.3784100000003</v>
      </c>
    </row>
    <row r="24" spans="2:9">
      <c r="B24" s="1800" t="s">
        <v>577</v>
      </c>
      <c r="C24" s="1801">
        <v>0</v>
      </c>
      <c r="D24" s="1801">
        <v>0</v>
      </c>
      <c r="E24" s="1801">
        <v>2224.06</v>
      </c>
      <c r="F24" s="1801">
        <v>20.472000000000001</v>
      </c>
      <c r="G24" s="1801">
        <v>20.097000000000001</v>
      </c>
      <c r="H24" s="1801">
        <v>2264.6290000000004</v>
      </c>
      <c r="I24" s="1802">
        <v>639.96921999999995</v>
      </c>
    </row>
    <row r="25" spans="2:9">
      <c r="B25" s="1800" t="s">
        <v>551</v>
      </c>
      <c r="C25" s="1801">
        <v>0</v>
      </c>
      <c r="D25" s="1801">
        <v>0</v>
      </c>
      <c r="E25" s="1801">
        <v>4951.924</v>
      </c>
      <c r="F25" s="1801">
        <v>71.376000000000005</v>
      </c>
      <c r="G25" s="1801">
        <v>255.75700000000001</v>
      </c>
      <c r="H25" s="1801">
        <v>5279.0569999999998</v>
      </c>
      <c r="I25" s="1802">
        <v>2903.1571300000005</v>
      </c>
    </row>
    <row r="26" spans="2:9" ht="13.5" thickBot="1">
      <c r="B26" s="1797" t="s">
        <v>552</v>
      </c>
      <c r="C26" s="1798">
        <v>0</v>
      </c>
      <c r="D26" s="1798">
        <v>0</v>
      </c>
      <c r="E26" s="1798">
        <v>15824.483</v>
      </c>
      <c r="F26" s="1798">
        <v>1124.78</v>
      </c>
      <c r="G26" s="1798">
        <v>199.45599999999999</v>
      </c>
      <c r="H26" s="1798">
        <v>17148.718999999997</v>
      </c>
      <c r="I26" s="1799">
        <v>16168.254389999998</v>
      </c>
    </row>
    <row r="27" spans="2:9" ht="13.5" thickBot="1">
      <c r="B27" s="1803"/>
      <c r="C27" s="1804">
        <v>236007.88399999999</v>
      </c>
      <c r="D27" s="1804">
        <v>1362.175</v>
      </c>
      <c r="E27" s="1804">
        <v>23000.467000000001</v>
      </c>
      <c r="F27" s="1804">
        <v>62634.437999999995</v>
      </c>
      <c r="G27" s="1804">
        <v>42555.897999999994</v>
      </c>
      <c r="H27" s="1804">
        <v>365560.86199999996</v>
      </c>
      <c r="I27" s="1805">
        <v>26702.03514</v>
      </c>
    </row>
  </sheetData>
  <mergeCells count="4">
    <mergeCell ref="B3:I3"/>
    <mergeCell ref="H5:I5"/>
    <mergeCell ref="B17:I17"/>
    <mergeCell ref="H19:I19"/>
  </mergeCells>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CO307"/>
  <sheetViews>
    <sheetView topLeftCell="C1" zoomScale="90" zoomScaleNormal="90" workbookViewId="0">
      <selection activeCell="D1" sqref="D1"/>
    </sheetView>
  </sheetViews>
  <sheetFormatPr defaultRowHeight="12.75"/>
  <cols>
    <col min="1" max="1" width="7" style="1" hidden="1" customWidth="1"/>
    <col min="2" max="2" width="0.140625" style="2" hidden="1" customWidth="1"/>
    <col min="3" max="3" width="0.28515625" style="2" customWidth="1"/>
    <col min="4" max="4" width="9.5703125" style="2" customWidth="1"/>
    <col min="5" max="5" width="41.85546875" style="2" customWidth="1"/>
    <col min="6" max="6" width="11.5703125" style="2" customWidth="1"/>
    <col min="7" max="7" width="13.85546875" style="2" customWidth="1"/>
    <col min="8" max="9" width="13.140625" style="2" customWidth="1"/>
    <col min="10" max="10" width="13.5703125" style="3" customWidth="1"/>
    <col min="11" max="11" width="14.28515625" style="3" bestFit="1" customWidth="1"/>
    <col min="12" max="12" width="12.42578125" style="3" customWidth="1"/>
    <col min="13" max="13" width="14.42578125" style="3" customWidth="1"/>
    <col min="14" max="14" width="6.42578125" style="3" customWidth="1"/>
    <col min="15" max="89" width="9.140625" style="3"/>
    <col min="90" max="256" width="9.140625" style="2"/>
    <col min="257" max="258" width="0" style="2" hidden="1" customWidth="1"/>
    <col min="259" max="259" width="0.28515625" style="2" customWidth="1"/>
    <col min="260" max="260" width="9.5703125" style="2" customWidth="1"/>
    <col min="261" max="261" width="41.85546875" style="2" customWidth="1"/>
    <col min="262" max="262" width="13.28515625" style="2" customWidth="1"/>
    <col min="263" max="263" width="12.140625" style="2" customWidth="1"/>
    <col min="264" max="264" width="13.42578125" style="2" customWidth="1"/>
    <col min="265" max="265" width="11.5703125" style="2" customWidth="1"/>
    <col min="266" max="266" width="13.5703125" style="2" customWidth="1"/>
    <col min="267" max="267" width="14.28515625" style="2" bestFit="1" customWidth="1"/>
    <col min="268" max="268" width="12.42578125" style="2" customWidth="1"/>
    <col min="269" max="269" width="13.5703125" style="2" bestFit="1" customWidth="1"/>
    <col min="270" max="270" width="6.42578125" style="2" customWidth="1"/>
    <col min="271" max="512" width="9.140625" style="2"/>
    <col min="513" max="514" width="0" style="2" hidden="1" customWidth="1"/>
    <col min="515" max="515" width="0.28515625" style="2" customWidth="1"/>
    <col min="516" max="516" width="9.5703125" style="2" customWidth="1"/>
    <col min="517" max="517" width="41.85546875" style="2" customWidth="1"/>
    <col min="518" max="518" width="13.28515625" style="2" customWidth="1"/>
    <col min="519" max="519" width="12.140625" style="2" customWidth="1"/>
    <col min="520" max="520" width="13.42578125" style="2" customWidth="1"/>
    <col min="521" max="521" width="11.5703125" style="2" customWidth="1"/>
    <col min="522" max="522" width="13.5703125" style="2" customWidth="1"/>
    <col min="523" max="523" width="14.28515625" style="2" bestFit="1" customWidth="1"/>
    <col min="524" max="524" width="12.42578125" style="2" customWidth="1"/>
    <col min="525" max="525" width="13.5703125" style="2" bestFit="1" customWidth="1"/>
    <col min="526" max="526" width="6.42578125" style="2" customWidth="1"/>
    <col min="527" max="768" width="9.140625" style="2"/>
    <col min="769" max="770" width="0" style="2" hidden="1" customWidth="1"/>
    <col min="771" max="771" width="0.28515625" style="2" customWidth="1"/>
    <col min="772" max="772" width="9.5703125" style="2" customWidth="1"/>
    <col min="773" max="773" width="41.85546875" style="2" customWidth="1"/>
    <col min="774" max="774" width="13.28515625" style="2" customWidth="1"/>
    <col min="775" max="775" width="12.140625" style="2" customWidth="1"/>
    <col min="776" max="776" width="13.42578125" style="2" customWidth="1"/>
    <col min="777" max="777" width="11.5703125" style="2" customWidth="1"/>
    <col min="778" max="778" width="13.5703125" style="2" customWidth="1"/>
    <col min="779" max="779" width="14.28515625" style="2" bestFit="1" customWidth="1"/>
    <col min="780" max="780" width="12.42578125" style="2" customWidth="1"/>
    <col min="781" max="781" width="13.5703125" style="2" bestFit="1" customWidth="1"/>
    <col min="782" max="782" width="6.42578125" style="2" customWidth="1"/>
    <col min="783" max="1024" width="9.140625" style="2"/>
    <col min="1025" max="1026" width="0" style="2" hidden="1" customWidth="1"/>
    <col min="1027" max="1027" width="0.28515625" style="2" customWidth="1"/>
    <col min="1028" max="1028" width="9.5703125" style="2" customWidth="1"/>
    <col min="1029" max="1029" width="41.85546875" style="2" customWidth="1"/>
    <col min="1030" max="1030" width="13.28515625" style="2" customWidth="1"/>
    <col min="1031" max="1031" width="12.140625" style="2" customWidth="1"/>
    <col min="1032" max="1032" width="13.42578125" style="2" customWidth="1"/>
    <col min="1033" max="1033" width="11.5703125" style="2" customWidth="1"/>
    <col min="1034" max="1034" width="13.5703125" style="2" customWidth="1"/>
    <col min="1035" max="1035" width="14.28515625" style="2" bestFit="1" customWidth="1"/>
    <col min="1036" max="1036" width="12.42578125" style="2" customWidth="1"/>
    <col min="1037" max="1037" width="13.5703125" style="2" bestFit="1" customWidth="1"/>
    <col min="1038" max="1038" width="6.42578125" style="2" customWidth="1"/>
    <col min="1039" max="1280" width="9.140625" style="2"/>
    <col min="1281" max="1282" width="0" style="2" hidden="1" customWidth="1"/>
    <col min="1283" max="1283" width="0.28515625" style="2" customWidth="1"/>
    <col min="1284" max="1284" width="9.5703125" style="2" customWidth="1"/>
    <col min="1285" max="1285" width="41.85546875" style="2" customWidth="1"/>
    <col min="1286" max="1286" width="13.28515625" style="2" customWidth="1"/>
    <col min="1287" max="1287" width="12.140625" style="2" customWidth="1"/>
    <col min="1288" max="1288" width="13.42578125" style="2" customWidth="1"/>
    <col min="1289" max="1289" width="11.5703125" style="2" customWidth="1"/>
    <col min="1290" max="1290" width="13.5703125" style="2" customWidth="1"/>
    <col min="1291" max="1291" width="14.28515625" style="2" bestFit="1" customWidth="1"/>
    <col min="1292" max="1292" width="12.42578125" style="2" customWidth="1"/>
    <col min="1293" max="1293" width="13.5703125" style="2" bestFit="1" customWidth="1"/>
    <col min="1294" max="1294" width="6.42578125" style="2" customWidth="1"/>
    <col min="1295" max="1536" width="9.140625" style="2"/>
    <col min="1537" max="1538" width="0" style="2" hidden="1" customWidth="1"/>
    <col min="1539" max="1539" width="0.28515625" style="2" customWidth="1"/>
    <col min="1540" max="1540" width="9.5703125" style="2" customWidth="1"/>
    <col min="1541" max="1541" width="41.85546875" style="2" customWidth="1"/>
    <col min="1542" max="1542" width="13.28515625" style="2" customWidth="1"/>
    <col min="1543" max="1543" width="12.140625" style="2" customWidth="1"/>
    <col min="1544" max="1544" width="13.42578125" style="2" customWidth="1"/>
    <col min="1545" max="1545" width="11.5703125" style="2" customWidth="1"/>
    <col min="1546" max="1546" width="13.5703125" style="2" customWidth="1"/>
    <col min="1547" max="1547" width="14.28515625" style="2" bestFit="1" customWidth="1"/>
    <col min="1548" max="1548" width="12.42578125" style="2" customWidth="1"/>
    <col min="1549" max="1549" width="13.5703125" style="2" bestFit="1" customWidth="1"/>
    <col min="1550" max="1550" width="6.42578125" style="2" customWidth="1"/>
    <col min="1551" max="1792" width="9.140625" style="2"/>
    <col min="1793" max="1794" width="0" style="2" hidden="1" customWidth="1"/>
    <col min="1795" max="1795" width="0.28515625" style="2" customWidth="1"/>
    <col min="1796" max="1796" width="9.5703125" style="2" customWidth="1"/>
    <col min="1797" max="1797" width="41.85546875" style="2" customWidth="1"/>
    <col min="1798" max="1798" width="13.28515625" style="2" customWidth="1"/>
    <col min="1799" max="1799" width="12.140625" style="2" customWidth="1"/>
    <col min="1800" max="1800" width="13.42578125" style="2" customWidth="1"/>
    <col min="1801" max="1801" width="11.5703125" style="2" customWidth="1"/>
    <col min="1802" max="1802" width="13.5703125" style="2" customWidth="1"/>
    <col min="1803" max="1803" width="14.28515625" style="2" bestFit="1" customWidth="1"/>
    <col min="1804" max="1804" width="12.42578125" style="2" customWidth="1"/>
    <col min="1805" max="1805" width="13.5703125" style="2" bestFit="1" customWidth="1"/>
    <col min="1806" max="1806" width="6.42578125" style="2" customWidth="1"/>
    <col min="1807" max="2048" width="9.140625" style="2"/>
    <col min="2049" max="2050" width="0" style="2" hidden="1" customWidth="1"/>
    <col min="2051" max="2051" width="0.28515625" style="2" customWidth="1"/>
    <col min="2052" max="2052" width="9.5703125" style="2" customWidth="1"/>
    <col min="2053" max="2053" width="41.85546875" style="2" customWidth="1"/>
    <col min="2054" max="2054" width="13.28515625" style="2" customWidth="1"/>
    <col min="2055" max="2055" width="12.140625" style="2" customWidth="1"/>
    <col min="2056" max="2056" width="13.42578125" style="2" customWidth="1"/>
    <col min="2057" max="2057" width="11.5703125" style="2" customWidth="1"/>
    <col min="2058" max="2058" width="13.5703125" style="2" customWidth="1"/>
    <col min="2059" max="2059" width="14.28515625" style="2" bestFit="1" customWidth="1"/>
    <col min="2060" max="2060" width="12.42578125" style="2" customWidth="1"/>
    <col min="2061" max="2061" width="13.5703125" style="2" bestFit="1" customWidth="1"/>
    <col min="2062" max="2062" width="6.42578125" style="2" customWidth="1"/>
    <col min="2063" max="2304" width="9.140625" style="2"/>
    <col min="2305" max="2306" width="0" style="2" hidden="1" customWidth="1"/>
    <col min="2307" max="2307" width="0.28515625" style="2" customWidth="1"/>
    <col min="2308" max="2308" width="9.5703125" style="2" customWidth="1"/>
    <col min="2309" max="2309" width="41.85546875" style="2" customWidth="1"/>
    <col min="2310" max="2310" width="13.28515625" style="2" customWidth="1"/>
    <col min="2311" max="2311" width="12.140625" style="2" customWidth="1"/>
    <col min="2312" max="2312" width="13.42578125" style="2" customWidth="1"/>
    <col min="2313" max="2313" width="11.5703125" style="2" customWidth="1"/>
    <col min="2314" max="2314" width="13.5703125" style="2" customWidth="1"/>
    <col min="2315" max="2315" width="14.28515625" style="2" bestFit="1" customWidth="1"/>
    <col min="2316" max="2316" width="12.42578125" style="2" customWidth="1"/>
    <col min="2317" max="2317" width="13.5703125" style="2" bestFit="1" customWidth="1"/>
    <col min="2318" max="2318" width="6.42578125" style="2" customWidth="1"/>
    <col min="2319" max="2560" width="9.140625" style="2"/>
    <col min="2561" max="2562" width="0" style="2" hidden="1" customWidth="1"/>
    <col min="2563" max="2563" width="0.28515625" style="2" customWidth="1"/>
    <col min="2564" max="2564" width="9.5703125" style="2" customWidth="1"/>
    <col min="2565" max="2565" width="41.85546875" style="2" customWidth="1"/>
    <col min="2566" max="2566" width="13.28515625" style="2" customWidth="1"/>
    <col min="2567" max="2567" width="12.140625" style="2" customWidth="1"/>
    <col min="2568" max="2568" width="13.42578125" style="2" customWidth="1"/>
    <col min="2569" max="2569" width="11.5703125" style="2" customWidth="1"/>
    <col min="2570" max="2570" width="13.5703125" style="2" customWidth="1"/>
    <col min="2571" max="2571" width="14.28515625" style="2" bestFit="1" customWidth="1"/>
    <col min="2572" max="2572" width="12.42578125" style="2" customWidth="1"/>
    <col min="2573" max="2573" width="13.5703125" style="2" bestFit="1" customWidth="1"/>
    <col min="2574" max="2574" width="6.42578125" style="2" customWidth="1"/>
    <col min="2575" max="2816" width="9.140625" style="2"/>
    <col min="2817" max="2818" width="0" style="2" hidden="1" customWidth="1"/>
    <col min="2819" max="2819" width="0.28515625" style="2" customWidth="1"/>
    <col min="2820" max="2820" width="9.5703125" style="2" customWidth="1"/>
    <col min="2821" max="2821" width="41.85546875" style="2" customWidth="1"/>
    <col min="2822" max="2822" width="13.28515625" style="2" customWidth="1"/>
    <col min="2823" max="2823" width="12.140625" style="2" customWidth="1"/>
    <col min="2824" max="2824" width="13.42578125" style="2" customWidth="1"/>
    <col min="2825" max="2825" width="11.5703125" style="2" customWidth="1"/>
    <col min="2826" max="2826" width="13.5703125" style="2" customWidth="1"/>
    <col min="2827" max="2827" width="14.28515625" style="2" bestFit="1" customWidth="1"/>
    <col min="2828" max="2828" width="12.42578125" style="2" customWidth="1"/>
    <col min="2829" max="2829" width="13.5703125" style="2" bestFit="1" customWidth="1"/>
    <col min="2830" max="2830" width="6.42578125" style="2" customWidth="1"/>
    <col min="2831" max="3072" width="9.140625" style="2"/>
    <col min="3073" max="3074" width="0" style="2" hidden="1" customWidth="1"/>
    <col min="3075" max="3075" width="0.28515625" style="2" customWidth="1"/>
    <col min="3076" max="3076" width="9.5703125" style="2" customWidth="1"/>
    <col min="3077" max="3077" width="41.85546875" style="2" customWidth="1"/>
    <col min="3078" max="3078" width="13.28515625" style="2" customWidth="1"/>
    <col min="3079" max="3079" width="12.140625" style="2" customWidth="1"/>
    <col min="3080" max="3080" width="13.42578125" style="2" customWidth="1"/>
    <col min="3081" max="3081" width="11.5703125" style="2" customWidth="1"/>
    <col min="3082" max="3082" width="13.5703125" style="2" customWidth="1"/>
    <col min="3083" max="3083" width="14.28515625" style="2" bestFit="1" customWidth="1"/>
    <col min="3084" max="3084" width="12.42578125" style="2" customWidth="1"/>
    <col min="3085" max="3085" width="13.5703125" style="2" bestFit="1" customWidth="1"/>
    <col min="3086" max="3086" width="6.42578125" style="2" customWidth="1"/>
    <col min="3087" max="3328" width="9.140625" style="2"/>
    <col min="3329" max="3330" width="0" style="2" hidden="1" customWidth="1"/>
    <col min="3331" max="3331" width="0.28515625" style="2" customWidth="1"/>
    <col min="3332" max="3332" width="9.5703125" style="2" customWidth="1"/>
    <col min="3333" max="3333" width="41.85546875" style="2" customWidth="1"/>
    <col min="3334" max="3334" width="13.28515625" style="2" customWidth="1"/>
    <col min="3335" max="3335" width="12.140625" style="2" customWidth="1"/>
    <col min="3336" max="3336" width="13.42578125" style="2" customWidth="1"/>
    <col min="3337" max="3337" width="11.5703125" style="2" customWidth="1"/>
    <col min="3338" max="3338" width="13.5703125" style="2" customWidth="1"/>
    <col min="3339" max="3339" width="14.28515625" style="2" bestFit="1" customWidth="1"/>
    <col min="3340" max="3340" width="12.42578125" style="2" customWidth="1"/>
    <col min="3341" max="3341" width="13.5703125" style="2" bestFit="1" customWidth="1"/>
    <col min="3342" max="3342" width="6.42578125" style="2" customWidth="1"/>
    <col min="3343" max="3584" width="9.140625" style="2"/>
    <col min="3585" max="3586" width="0" style="2" hidden="1" customWidth="1"/>
    <col min="3587" max="3587" width="0.28515625" style="2" customWidth="1"/>
    <col min="3588" max="3588" width="9.5703125" style="2" customWidth="1"/>
    <col min="3589" max="3589" width="41.85546875" style="2" customWidth="1"/>
    <col min="3590" max="3590" width="13.28515625" style="2" customWidth="1"/>
    <col min="3591" max="3591" width="12.140625" style="2" customWidth="1"/>
    <col min="3592" max="3592" width="13.42578125" style="2" customWidth="1"/>
    <col min="3593" max="3593" width="11.5703125" style="2" customWidth="1"/>
    <col min="3594" max="3594" width="13.5703125" style="2" customWidth="1"/>
    <col min="3595" max="3595" width="14.28515625" style="2" bestFit="1" customWidth="1"/>
    <col min="3596" max="3596" width="12.42578125" style="2" customWidth="1"/>
    <col min="3597" max="3597" width="13.5703125" style="2" bestFit="1" customWidth="1"/>
    <col min="3598" max="3598" width="6.42578125" style="2" customWidth="1"/>
    <col min="3599" max="3840" width="9.140625" style="2"/>
    <col min="3841" max="3842" width="0" style="2" hidden="1" customWidth="1"/>
    <col min="3843" max="3843" width="0.28515625" style="2" customWidth="1"/>
    <col min="3844" max="3844" width="9.5703125" style="2" customWidth="1"/>
    <col min="3845" max="3845" width="41.85546875" style="2" customWidth="1"/>
    <col min="3846" max="3846" width="13.28515625" style="2" customWidth="1"/>
    <col min="3847" max="3847" width="12.140625" style="2" customWidth="1"/>
    <col min="3848" max="3848" width="13.42578125" style="2" customWidth="1"/>
    <col min="3849" max="3849" width="11.5703125" style="2" customWidth="1"/>
    <col min="3850" max="3850" width="13.5703125" style="2" customWidth="1"/>
    <col min="3851" max="3851" width="14.28515625" style="2" bestFit="1" customWidth="1"/>
    <col min="3852" max="3852" width="12.42578125" style="2" customWidth="1"/>
    <col min="3853" max="3853" width="13.5703125" style="2" bestFit="1" customWidth="1"/>
    <col min="3854" max="3854" width="6.42578125" style="2" customWidth="1"/>
    <col min="3855" max="4096" width="9.140625" style="2"/>
    <col min="4097" max="4098" width="0" style="2" hidden="1" customWidth="1"/>
    <col min="4099" max="4099" width="0.28515625" style="2" customWidth="1"/>
    <col min="4100" max="4100" width="9.5703125" style="2" customWidth="1"/>
    <col min="4101" max="4101" width="41.85546875" style="2" customWidth="1"/>
    <col min="4102" max="4102" width="13.28515625" style="2" customWidth="1"/>
    <col min="4103" max="4103" width="12.140625" style="2" customWidth="1"/>
    <col min="4104" max="4104" width="13.42578125" style="2" customWidth="1"/>
    <col min="4105" max="4105" width="11.5703125" style="2" customWidth="1"/>
    <col min="4106" max="4106" width="13.5703125" style="2" customWidth="1"/>
    <col min="4107" max="4107" width="14.28515625" style="2" bestFit="1" customWidth="1"/>
    <col min="4108" max="4108" width="12.42578125" style="2" customWidth="1"/>
    <col min="4109" max="4109" width="13.5703125" style="2" bestFit="1" customWidth="1"/>
    <col min="4110" max="4110" width="6.42578125" style="2" customWidth="1"/>
    <col min="4111" max="4352" width="9.140625" style="2"/>
    <col min="4353" max="4354" width="0" style="2" hidden="1" customWidth="1"/>
    <col min="4355" max="4355" width="0.28515625" style="2" customWidth="1"/>
    <col min="4356" max="4356" width="9.5703125" style="2" customWidth="1"/>
    <col min="4357" max="4357" width="41.85546875" style="2" customWidth="1"/>
    <col min="4358" max="4358" width="13.28515625" style="2" customWidth="1"/>
    <col min="4359" max="4359" width="12.140625" style="2" customWidth="1"/>
    <col min="4360" max="4360" width="13.42578125" style="2" customWidth="1"/>
    <col min="4361" max="4361" width="11.5703125" style="2" customWidth="1"/>
    <col min="4362" max="4362" width="13.5703125" style="2" customWidth="1"/>
    <col min="4363" max="4363" width="14.28515625" style="2" bestFit="1" customWidth="1"/>
    <col min="4364" max="4364" width="12.42578125" style="2" customWidth="1"/>
    <col min="4365" max="4365" width="13.5703125" style="2" bestFit="1" customWidth="1"/>
    <col min="4366" max="4366" width="6.42578125" style="2" customWidth="1"/>
    <col min="4367" max="4608" width="9.140625" style="2"/>
    <col min="4609" max="4610" width="0" style="2" hidden="1" customWidth="1"/>
    <col min="4611" max="4611" width="0.28515625" style="2" customWidth="1"/>
    <col min="4612" max="4612" width="9.5703125" style="2" customWidth="1"/>
    <col min="4613" max="4613" width="41.85546875" style="2" customWidth="1"/>
    <col min="4614" max="4614" width="13.28515625" style="2" customWidth="1"/>
    <col min="4615" max="4615" width="12.140625" style="2" customWidth="1"/>
    <col min="4616" max="4616" width="13.42578125" style="2" customWidth="1"/>
    <col min="4617" max="4617" width="11.5703125" style="2" customWidth="1"/>
    <col min="4618" max="4618" width="13.5703125" style="2" customWidth="1"/>
    <col min="4619" max="4619" width="14.28515625" style="2" bestFit="1" customWidth="1"/>
    <col min="4620" max="4620" width="12.42578125" style="2" customWidth="1"/>
    <col min="4621" max="4621" width="13.5703125" style="2" bestFit="1" customWidth="1"/>
    <col min="4622" max="4622" width="6.42578125" style="2" customWidth="1"/>
    <col min="4623" max="4864" width="9.140625" style="2"/>
    <col min="4865" max="4866" width="0" style="2" hidden="1" customWidth="1"/>
    <col min="4867" max="4867" width="0.28515625" style="2" customWidth="1"/>
    <col min="4868" max="4868" width="9.5703125" style="2" customWidth="1"/>
    <col min="4869" max="4869" width="41.85546875" style="2" customWidth="1"/>
    <col min="4870" max="4870" width="13.28515625" style="2" customWidth="1"/>
    <col min="4871" max="4871" width="12.140625" style="2" customWidth="1"/>
    <col min="4872" max="4872" width="13.42578125" style="2" customWidth="1"/>
    <col min="4873" max="4873" width="11.5703125" style="2" customWidth="1"/>
    <col min="4874" max="4874" width="13.5703125" style="2" customWidth="1"/>
    <col min="4875" max="4875" width="14.28515625" style="2" bestFit="1" customWidth="1"/>
    <col min="4876" max="4876" width="12.42578125" style="2" customWidth="1"/>
    <col min="4877" max="4877" width="13.5703125" style="2" bestFit="1" customWidth="1"/>
    <col min="4878" max="4878" width="6.42578125" style="2" customWidth="1"/>
    <col min="4879" max="5120" width="9.140625" style="2"/>
    <col min="5121" max="5122" width="0" style="2" hidden="1" customWidth="1"/>
    <col min="5123" max="5123" width="0.28515625" style="2" customWidth="1"/>
    <col min="5124" max="5124" width="9.5703125" style="2" customWidth="1"/>
    <col min="5125" max="5125" width="41.85546875" style="2" customWidth="1"/>
    <col min="5126" max="5126" width="13.28515625" style="2" customWidth="1"/>
    <col min="5127" max="5127" width="12.140625" style="2" customWidth="1"/>
    <col min="5128" max="5128" width="13.42578125" style="2" customWidth="1"/>
    <col min="5129" max="5129" width="11.5703125" style="2" customWidth="1"/>
    <col min="5130" max="5130" width="13.5703125" style="2" customWidth="1"/>
    <col min="5131" max="5131" width="14.28515625" style="2" bestFit="1" customWidth="1"/>
    <col min="5132" max="5132" width="12.42578125" style="2" customWidth="1"/>
    <col min="5133" max="5133" width="13.5703125" style="2" bestFit="1" customWidth="1"/>
    <col min="5134" max="5134" width="6.42578125" style="2" customWidth="1"/>
    <col min="5135" max="5376" width="9.140625" style="2"/>
    <col min="5377" max="5378" width="0" style="2" hidden="1" customWidth="1"/>
    <col min="5379" max="5379" width="0.28515625" style="2" customWidth="1"/>
    <col min="5380" max="5380" width="9.5703125" style="2" customWidth="1"/>
    <col min="5381" max="5381" width="41.85546875" style="2" customWidth="1"/>
    <col min="5382" max="5382" width="13.28515625" style="2" customWidth="1"/>
    <col min="5383" max="5383" width="12.140625" style="2" customWidth="1"/>
    <col min="5384" max="5384" width="13.42578125" style="2" customWidth="1"/>
    <col min="5385" max="5385" width="11.5703125" style="2" customWidth="1"/>
    <col min="5386" max="5386" width="13.5703125" style="2" customWidth="1"/>
    <col min="5387" max="5387" width="14.28515625" style="2" bestFit="1" customWidth="1"/>
    <col min="5388" max="5388" width="12.42578125" style="2" customWidth="1"/>
    <col min="5389" max="5389" width="13.5703125" style="2" bestFit="1" customWidth="1"/>
    <col min="5390" max="5390" width="6.42578125" style="2" customWidth="1"/>
    <col min="5391" max="5632" width="9.140625" style="2"/>
    <col min="5633" max="5634" width="0" style="2" hidden="1" customWidth="1"/>
    <col min="5635" max="5635" width="0.28515625" style="2" customWidth="1"/>
    <col min="5636" max="5636" width="9.5703125" style="2" customWidth="1"/>
    <col min="5637" max="5637" width="41.85546875" style="2" customWidth="1"/>
    <col min="5638" max="5638" width="13.28515625" style="2" customWidth="1"/>
    <col min="5639" max="5639" width="12.140625" style="2" customWidth="1"/>
    <col min="5640" max="5640" width="13.42578125" style="2" customWidth="1"/>
    <col min="5641" max="5641" width="11.5703125" style="2" customWidth="1"/>
    <col min="5642" max="5642" width="13.5703125" style="2" customWidth="1"/>
    <col min="5643" max="5643" width="14.28515625" style="2" bestFit="1" customWidth="1"/>
    <col min="5644" max="5644" width="12.42578125" style="2" customWidth="1"/>
    <col min="5645" max="5645" width="13.5703125" style="2" bestFit="1" customWidth="1"/>
    <col min="5646" max="5646" width="6.42578125" style="2" customWidth="1"/>
    <col min="5647" max="5888" width="9.140625" style="2"/>
    <col min="5889" max="5890" width="0" style="2" hidden="1" customWidth="1"/>
    <col min="5891" max="5891" width="0.28515625" style="2" customWidth="1"/>
    <col min="5892" max="5892" width="9.5703125" style="2" customWidth="1"/>
    <col min="5893" max="5893" width="41.85546875" style="2" customWidth="1"/>
    <col min="5894" max="5894" width="13.28515625" style="2" customWidth="1"/>
    <col min="5895" max="5895" width="12.140625" style="2" customWidth="1"/>
    <col min="5896" max="5896" width="13.42578125" style="2" customWidth="1"/>
    <col min="5897" max="5897" width="11.5703125" style="2" customWidth="1"/>
    <col min="5898" max="5898" width="13.5703125" style="2" customWidth="1"/>
    <col min="5899" max="5899" width="14.28515625" style="2" bestFit="1" customWidth="1"/>
    <col min="5900" max="5900" width="12.42578125" style="2" customWidth="1"/>
    <col min="5901" max="5901" width="13.5703125" style="2" bestFit="1" customWidth="1"/>
    <col min="5902" max="5902" width="6.42578125" style="2" customWidth="1"/>
    <col min="5903" max="6144" width="9.140625" style="2"/>
    <col min="6145" max="6146" width="0" style="2" hidden="1" customWidth="1"/>
    <col min="6147" max="6147" width="0.28515625" style="2" customWidth="1"/>
    <col min="6148" max="6148" width="9.5703125" style="2" customWidth="1"/>
    <col min="6149" max="6149" width="41.85546875" style="2" customWidth="1"/>
    <col min="6150" max="6150" width="13.28515625" style="2" customWidth="1"/>
    <col min="6151" max="6151" width="12.140625" style="2" customWidth="1"/>
    <col min="6152" max="6152" width="13.42578125" style="2" customWidth="1"/>
    <col min="6153" max="6153" width="11.5703125" style="2" customWidth="1"/>
    <col min="6154" max="6154" width="13.5703125" style="2" customWidth="1"/>
    <col min="6155" max="6155" width="14.28515625" style="2" bestFit="1" customWidth="1"/>
    <col min="6156" max="6156" width="12.42578125" style="2" customWidth="1"/>
    <col min="6157" max="6157" width="13.5703125" style="2" bestFit="1" customWidth="1"/>
    <col min="6158" max="6158" width="6.42578125" style="2" customWidth="1"/>
    <col min="6159" max="6400" width="9.140625" style="2"/>
    <col min="6401" max="6402" width="0" style="2" hidden="1" customWidth="1"/>
    <col min="6403" max="6403" width="0.28515625" style="2" customWidth="1"/>
    <col min="6404" max="6404" width="9.5703125" style="2" customWidth="1"/>
    <col min="6405" max="6405" width="41.85546875" style="2" customWidth="1"/>
    <col min="6406" max="6406" width="13.28515625" style="2" customWidth="1"/>
    <col min="6407" max="6407" width="12.140625" style="2" customWidth="1"/>
    <col min="6408" max="6408" width="13.42578125" style="2" customWidth="1"/>
    <col min="6409" max="6409" width="11.5703125" style="2" customWidth="1"/>
    <col min="6410" max="6410" width="13.5703125" style="2" customWidth="1"/>
    <col min="6411" max="6411" width="14.28515625" style="2" bestFit="1" customWidth="1"/>
    <col min="6412" max="6412" width="12.42578125" style="2" customWidth="1"/>
    <col min="6413" max="6413" width="13.5703125" style="2" bestFit="1" customWidth="1"/>
    <col min="6414" max="6414" width="6.42578125" style="2" customWidth="1"/>
    <col min="6415" max="6656" width="9.140625" style="2"/>
    <col min="6657" max="6658" width="0" style="2" hidden="1" customWidth="1"/>
    <col min="6659" max="6659" width="0.28515625" style="2" customWidth="1"/>
    <col min="6660" max="6660" width="9.5703125" style="2" customWidth="1"/>
    <col min="6661" max="6661" width="41.85546875" style="2" customWidth="1"/>
    <col min="6662" max="6662" width="13.28515625" style="2" customWidth="1"/>
    <col min="6663" max="6663" width="12.140625" style="2" customWidth="1"/>
    <col min="6664" max="6664" width="13.42578125" style="2" customWidth="1"/>
    <col min="6665" max="6665" width="11.5703125" style="2" customWidth="1"/>
    <col min="6666" max="6666" width="13.5703125" style="2" customWidth="1"/>
    <col min="6667" max="6667" width="14.28515625" style="2" bestFit="1" customWidth="1"/>
    <col min="6668" max="6668" width="12.42578125" style="2" customWidth="1"/>
    <col min="6669" max="6669" width="13.5703125" style="2" bestFit="1" customWidth="1"/>
    <col min="6670" max="6670" width="6.42578125" style="2" customWidth="1"/>
    <col min="6671" max="6912" width="9.140625" style="2"/>
    <col min="6913" max="6914" width="0" style="2" hidden="1" customWidth="1"/>
    <col min="6915" max="6915" width="0.28515625" style="2" customWidth="1"/>
    <col min="6916" max="6916" width="9.5703125" style="2" customWidth="1"/>
    <col min="6917" max="6917" width="41.85546875" style="2" customWidth="1"/>
    <col min="6918" max="6918" width="13.28515625" style="2" customWidth="1"/>
    <col min="6919" max="6919" width="12.140625" style="2" customWidth="1"/>
    <col min="6920" max="6920" width="13.42578125" style="2" customWidth="1"/>
    <col min="6921" max="6921" width="11.5703125" style="2" customWidth="1"/>
    <col min="6922" max="6922" width="13.5703125" style="2" customWidth="1"/>
    <col min="6923" max="6923" width="14.28515625" style="2" bestFit="1" customWidth="1"/>
    <col min="6924" max="6924" width="12.42578125" style="2" customWidth="1"/>
    <col min="6925" max="6925" width="13.5703125" style="2" bestFit="1" customWidth="1"/>
    <col min="6926" max="6926" width="6.42578125" style="2" customWidth="1"/>
    <col min="6927" max="7168" width="9.140625" style="2"/>
    <col min="7169" max="7170" width="0" style="2" hidden="1" customWidth="1"/>
    <col min="7171" max="7171" width="0.28515625" style="2" customWidth="1"/>
    <col min="7172" max="7172" width="9.5703125" style="2" customWidth="1"/>
    <col min="7173" max="7173" width="41.85546875" style="2" customWidth="1"/>
    <col min="7174" max="7174" width="13.28515625" style="2" customWidth="1"/>
    <col min="7175" max="7175" width="12.140625" style="2" customWidth="1"/>
    <col min="7176" max="7176" width="13.42578125" style="2" customWidth="1"/>
    <col min="7177" max="7177" width="11.5703125" style="2" customWidth="1"/>
    <col min="7178" max="7178" width="13.5703125" style="2" customWidth="1"/>
    <col min="7179" max="7179" width="14.28515625" style="2" bestFit="1" customWidth="1"/>
    <col min="7180" max="7180" width="12.42578125" style="2" customWidth="1"/>
    <col min="7181" max="7181" width="13.5703125" style="2" bestFit="1" customWidth="1"/>
    <col min="7182" max="7182" width="6.42578125" style="2" customWidth="1"/>
    <col min="7183" max="7424" width="9.140625" style="2"/>
    <col min="7425" max="7426" width="0" style="2" hidden="1" customWidth="1"/>
    <col min="7427" max="7427" width="0.28515625" style="2" customWidth="1"/>
    <col min="7428" max="7428" width="9.5703125" style="2" customWidth="1"/>
    <col min="7429" max="7429" width="41.85546875" style="2" customWidth="1"/>
    <col min="7430" max="7430" width="13.28515625" style="2" customWidth="1"/>
    <col min="7431" max="7431" width="12.140625" style="2" customWidth="1"/>
    <col min="7432" max="7432" width="13.42578125" style="2" customWidth="1"/>
    <col min="7433" max="7433" width="11.5703125" style="2" customWidth="1"/>
    <col min="7434" max="7434" width="13.5703125" style="2" customWidth="1"/>
    <col min="7435" max="7435" width="14.28515625" style="2" bestFit="1" customWidth="1"/>
    <col min="7436" max="7436" width="12.42578125" style="2" customWidth="1"/>
    <col min="7437" max="7437" width="13.5703125" style="2" bestFit="1" customWidth="1"/>
    <col min="7438" max="7438" width="6.42578125" style="2" customWidth="1"/>
    <col min="7439" max="7680" width="9.140625" style="2"/>
    <col min="7681" max="7682" width="0" style="2" hidden="1" customWidth="1"/>
    <col min="7683" max="7683" width="0.28515625" style="2" customWidth="1"/>
    <col min="7684" max="7684" width="9.5703125" style="2" customWidth="1"/>
    <col min="7685" max="7685" width="41.85546875" style="2" customWidth="1"/>
    <col min="7686" max="7686" width="13.28515625" style="2" customWidth="1"/>
    <col min="7687" max="7687" width="12.140625" style="2" customWidth="1"/>
    <col min="7688" max="7688" width="13.42578125" style="2" customWidth="1"/>
    <col min="7689" max="7689" width="11.5703125" style="2" customWidth="1"/>
    <col min="7690" max="7690" width="13.5703125" style="2" customWidth="1"/>
    <col min="7691" max="7691" width="14.28515625" style="2" bestFit="1" customWidth="1"/>
    <col min="7692" max="7692" width="12.42578125" style="2" customWidth="1"/>
    <col min="7693" max="7693" width="13.5703125" style="2" bestFit="1" customWidth="1"/>
    <col min="7694" max="7694" width="6.42578125" style="2" customWidth="1"/>
    <col min="7695" max="7936" width="9.140625" style="2"/>
    <col min="7937" max="7938" width="0" style="2" hidden="1" customWidth="1"/>
    <col min="7939" max="7939" width="0.28515625" style="2" customWidth="1"/>
    <col min="7940" max="7940" width="9.5703125" style="2" customWidth="1"/>
    <col min="7941" max="7941" width="41.85546875" style="2" customWidth="1"/>
    <col min="7942" max="7942" width="13.28515625" style="2" customWidth="1"/>
    <col min="7943" max="7943" width="12.140625" style="2" customWidth="1"/>
    <col min="7944" max="7944" width="13.42578125" style="2" customWidth="1"/>
    <col min="7945" max="7945" width="11.5703125" style="2" customWidth="1"/>
    <col min="7946" max="7946" width="13.5703125" style="2" customWidth="1"/>
    <col min="7947" max="7947" width="14.28515625" style="2" bestFit="1" customWidth="1"/>
    <col min="7948" max="7948" width="12.42578125" style="2" customWidth="1"/>
    <col min="7949" max="7949" width="13.5703125" style="2" bestFit="1" customWidth="1"/>
    <col min="7950" max="7950" width="6.42578125" style="2" customWidth="1"/>
    <col min="7951" max="8192" width="9.140625" style="2"/>
    <col min="8193" max="8194" width="0" style="2" hidden="1" customWidth="1"/>
    <col min="8195" max="8195" width="0.28515625" style="2" customWidth="1"/>
    <col min="8196" max="8196" width="9.5703125" style="2" customWidth="1"/>
    <col min="8197" max="8197" width="41.85546875" style="2" customWidth="1"/>
    <col min="8198" max="8198" width="13.28515625" style="2" customWidth="1"/>
    <col min="8199" max="8199" width="12.140625" style="2" customWidth="1"/>
    <col min="8200" max="8200" width="13.42578125" style="2" customWidth="1"/>
    <col min="8201" max="8201" width="11.5703125" style="2" customWidth="1"/>
    <col min="8202" max="8202" width="13.5703125" style="2" customWidth="1"/>
    <col min="8203" max="8203" width="14.28515625" style="2" bestFit="1" customWidth="1"/>
    <col min="8204" max="8204" width="12.42578125" style="2" customWidth="1"/>
    <col min="8205" max="8205" width="13.5703125" style="2" bestFit="1" customWidth="1"/>
    <col min="8206" max="8206" width="6.42578125" style="2" customWidth="1"/>
    <col min="8207" max="8448" width="9.140625" style="2"/>
    <col min="8449" max="8450" width="0" style="2" hidden="1" customWidth="1"/>
    <col min="8451" max="8451" width="0.28515625" style="2" customWidth="1"/>
    <col min="8452" max="8452" width="9.5703125" style="2" customWidth="1"/>
    <col min="8453" max="8453" width="41.85546875" style="2" customWidth="1"/>
    <col min="8454" max="8454" width="13.28515625" style="2" customWidth="1"/>
    <col min="8455" max="8455" width="12.140625" style="2" customWidth="1"/>
    <col min="8456" max="8456" width="13.42578125" style="2" customWidth="1"/>
    <col min="8457" max="8457" width="11.5703125" style="2" customWidth="1"/>
    <col min="8458" max="8458" width="13.5703125" style="2" customWidth="1"/>
    <col min="8459" max="8459" width="14.28515625" style="2" bestFit="1" customWidth="1"/>
    <col min="8460" max="8460" width="12.42578125" style="2" customWidth="1"/>
    <col min="8461" max="8461" width="13.5703125" style="2" bestFit="1" customWidth="1"/>
    <col min="8462" max="8462" width="6.42578125" style="2" customWidth="1"/>
    <col min="8463" max="8704" width="9.140625" style="2"/>
    <col min="8705" max="8706" width="0" style="2" hidden="1" customWidth="1"/>
    <col min="8707" max="8707" width="0.28515625" style="2" customWidth="1"/>
    <col min="8708" max="8708" width="9.5703125" style="2" customWidth="1"/>
    <col min="8709" max="8709" width="41.85546875" style="2" customWidth="1"/>
    <col min="8710" max="8710" width="13.28515625" style="2" customWidth="1"/>
    <col min="8711" max="8711" width="12.140625" style="2" customWidth="1"/>
    <col min="8712" max="8712" width="13.42578125" style="2" customWidth="1"/>
    <col min="8713" max="8713" width="11.5703125" style="2" customWidth="1"/>
    <col min="8714" max="8714" width="13.5703125" style="2" customWidth="1"/>
    <col min="8715" max="8715" width="14.28515625" style="2" bestFit="1" customWidth="1"/>
    <col min="8716" max="8716" width="12.42578125" style="2" customWidth="1"/>
    <col min="8717" max="8717" width="13.5703125" style="2" bestFit="1" customWidth="1"/>
    <col min="8718" max="8718" width="6.42578125" style="2" customWidth="1"/>
    <col min="8719" max="8960" width="9.140625" style="2"/>
    <col min="8961" max="8962" width="0" style="2" hidden="1" customWidth="1"/>
    <col min="8963" max="8963" width="0.28515625" style="2" customWidth="1"/>
    <col min="8964" max="8964" width="9.5703125" style="2" customWidth="1"/>
    <col min="8965" max="8965" width="41.85546875" style="2" customWidth="1"/>
    <col min="8966" max="8966" width="13.28515625" style="2" customWidth="1"/>
    <col min="8967" max="8967" width="12.140625" style="2" customWidth="1"/>
    <col min="8968" max="8968" width="13.42578125" style="2" customWidth="1"/>
    <col min="8969" max="8969" width="11.5703125" style="2" customWidth="1"/>
    <col min="8970" max="8970" width="13.5703125" style="2" customWidth="1"/>
    <col min="8971" max="8971" width="14.28515625" style="2" bestFit="1" customWidth="1"/>
    <col min="8972" max="8972" width="12.42578125" style="2" customWidth="1"/>
    <col min="8973" max="8973" width="13.5703125" style="2" bestFit="1" customWidth="1"/>
    <col min="8974" max="8974" width="6.42578125" style="2" customWidth="1"/>
    <col min="8975" max="9216" width="9.140625" style="2"/>
    <col min="9217" max="9218" width="0" style="2" hidden="1" customWidth="1"/>
    <col min="9219" max="9219" width="0.28515625" style="2" customWidth="1"/>
    <col min="9220" max="9220" width="9.5703125" style="2" customWidth="1"/>
    <col min="9221" max="9221" width="41.85546875" style="2" customWidth="1"/>
    <col min="9222" max="9222" width="13.28515625" style="2" customWidth="1"/>
    <col min="9223" max="9223" width="12.140625" style="2" customWidth="1"/>
    <col min="9224" max="9224" width="13.42578125" style="2" customWidth="1"/>
    <col min="9225" max="9225" width="11.5703125" style="2" customWidth="1"/>
    <col min="9226" max="9226" width="13.5703125" style="2" customWidth="1"/>
    <col min="9227" max="9227" width="14.28515625" style="2" bestFit="1" customWidth="1"/>
    <col min="9228" max="9228" width="12.42578125" style="2" customWidth="1"/>
    <col min="9229" max="9229" width="13.5703125" style="2" bestFit="1" customWidth="1"/>
    <col min="9230" max="9230" width="6.42578125" style="2" customWidth="1"/>
    <col min="9231" max="9472" width="9.140625" style="2"/>
    <col min="9473" max="9474" width="0" style="2" hidden="1" customWidth="1"/>
    <col min="9475" max="9475" width="0.28515625" style="2" customWidth="1"/>
    <col min="9476" max="9476" width="9.5703125" style="2" customWidth="1"/>
    <col min="9477" max="9477" width="41.85546875" style="2" customWidth="1"/>
    <col min="9478" max="9478" width="13.28515625" style="2" customWidth="1"/>
    <col min="9479" max="9479" width="12.140625" style="2" customWidth="1"/>
    <col min="9480" max="9480" width="13.42578125" style="2" customWidth="1"/>
    <col min="9481" max="9481" width="11.5703125" style="2" customWidth="1"/>
    <col min="9482" max="9482" width="13.5703125" style="2" customWidth="1"/>
    <col min="9483" max="9483" width="14.28515625" style="2" bestFit="1" customWidth="1"/>
    <col min="9484" max="9484" width="12.42578125" style="2" customWidth="1"/>
    <col min="9485" max="9485" width="13.5703125" style="2" bestFit="1" customWidth="1"/>
    <col min="9486" max="9486" width="6.42578125" style="2" customWidth="1"/>
    <col min="9487" max="9728" width="9.140625" style="2"/>
    <col min="9729" max="9730" width="0" style="2" hidden="1" customWidth="1"/>
    <col min="9731" max="9731" width="0.28515625" style="2" customWidth="1"/>
    <col min="9732" max="9732" width="9.5703125" style="2" customWidth="1"/>
    <col min="9733" max="9733" width="41.85546875" style="2" customWidth="1"/>
    <col min="9734" max="9734" width="13.28515625" style="2" customWidth="1"/>
    <col min="9735" max="9735" width="12.140625" style="2" customWidth="1"/>
    <col min="9736" max="9736" width="13.42578125" style="2" customWidth="1"/>
    <col min="9737" max="9737" width="11.5703125" style="2" customWidth="1"/>
    <col min="9738" max="9738" width="13.5703125" style="2" customWidth="1"/>
    <col min="9739" max="9739" width="14.28515625" style="2" bestFit="1" customWidth="1"/>
    <col min="9740" max="9740" width="12.42578125" style="2" customWidth="1"/>
    <col min="9741" max="9741" width="13.5703125" style="2" bestFit="1" customWidth="1"/>
    <col min="9742" max="9742" width="6.42578125" style="2" customWidth="1"/>
    <col min="9743" max="9984" width="9.140625" style="2"/>
    <col min="9985" max="9986" width="0" style="2" hidden="1" customWidth="1"/>
    <col min="9987" max="9987" width="0.28515625" style="2" customWidth="1"/>
    <col min="9988" max="9988" width="9.5703125" style="2" customWidth="1"/>
    <col min="9989" max="9989" width="41.85546875" style="2" customWidth="1"/>
    <col min="9990" max="9990" width="13.28515625" style="2" customWidth="1"/>
    <col min="9991" max="9991" width="12.140625" style="2" customWidth="1"/>
    <col min="9992" max="9992" width="13.42578125" style="2" customWidth="1"/>
    <col min="9993" max="9993" width="11.5703125" style="2" customWidth="1"/>
    <col min="9994" max="9994" width="13.5703125" style="2" customWidth="1"/>
    <col min="9995" max="9995" width="14.28515625" style="2" bestFit="1" customWidth="1"/>
    <col min="9996" max="9996" width="12.42578125" style="2" customWidth="1"/>
    <col min="9997" max="9997" width="13.5703125" style="2" bestFit="1" customWidth="1"/>
    <col min="9998" max="9998" width="6.42578125" style="2" customWidth="1"/>
    <col min="9999" max="10240" width="9.140625" style="2"/>
    <col min="10241" max="10242" width="0" style="2" hidden="1" customWidth="1"/>
    <col min="10243" max="10243" width="0.28515625" style="2" customWidth="1"/>
    <col min="10244" max="10244" width="9.5703125" style="2" customWidth="1"/>
    <col min="10245" max="10245" width="41.85546875" style="2" customWidth="1"/>
    <col min="10246" max="10246" width="13.28515625" style="2" customWidth="1"/>
    <col min="10247" max="10247" width="12.140625" style="2" customWidth="1"/>
    <col min="10248" max="10248" width="13.42578125" style="2" customWidth="1"/>
    <col min="10249" max="10249" width="11.5703125" style="2" customWidth="1"/>
    <col min="10250" max="10250" width="13.5703125" style="2" customWidth="1"/>
    <col min="10251" max="10251" width="14.28515625" style="2" bestFit="1" customWidth="1"/>
    <col min="10252" max="10252" width="12.42578125" style="2" customWidth="1"/>
    <col min="10253" max="10253" width="13.5703125" style="2" bestFit="1" customWidth="1"/>
    <col min="10254" max="10254" width="6.42578125" style="2" customWidth="1"/>
    <col min="10255" max="10496" width="9.140625" style="2"/>
    <col min="10497" max="10498" width="0" style="2" hidden="1" customWidth="1"/>
    <col min="10499" max="10499" width="0.28515625" style="2" customWidth="1"/>
    <col min="10500" max="10500" width="9.5703125" style="2" customWidth="1"/>
    <col min="10501" max="10501" width="41.85546875" style="2" customWidth="1"/>
    <col min="10502" max="10502" width="13.28515625" style="2" customWidth="1"/>
    <col min="10503" max="10503" width="12.140625" style="2" customWidth="1"/>
    <col min="10504" max="10504" width="13.42578125" style="2" customWidth="1"/>
    <col min="10505" max="10505" width="11.5703125" style="2" customWidth="1"/>
    <col min="10506" max="10506" width="13.5703125" style="2" customWidth="1"/>
    <col min="10507" max="10507" width="14.28515625" style="2" bestFit="1" customWidth="1"/>
    <col min="10508" max="10508" width="12.42578125" style="2" customWidth="1"/>
    <col min="10509" max="10509" width="13.5703125" style="2" bestFit="1" customWidth="1"/>
    <col min="10510" max="10510" width="6.42578125" style="2" customWidth="1"/>
    <col min="10511" max="10752" width="9.140625" style="2"/>
    <col min="10753" max="10754" width="0" style="2" hidden="1" customWidth="1"/>
    <col min="10755" max="10755" width="0.28515625" style="2" customWidth="1"/>
    <col min="10756" max="10756" width="9.5703125" style="2" customWidth="1"/>
    <col min="10757" max="10757" width="41.85546875" style="2" customWidth="1"/>
    <col min="10758" max="10758" width="13.28515625" style="2" customWidth="1"/>
    <col min="10759" max="10759" width="12.140625" style="2" customWidth="1"/>
    <col min="10760" max="10760" width="13.42578125" style="2" customWidth="1"/>
    <col min="10761" max="10761" width="11.5703125" style="2" customWidth="1"/>
    <col min="10762" max="10762" width="13.5703125" style="2" customWidth="1"/>
    <col min="10763" max="10763" width="14.28515625" style="2" bestFit="1" customWidth="1"/>
    <col min="10764" max="10764" width="12.42578125" style="2" customWidth="1"/>
    <col min="10765" max="10765" width="13.5703125" style="2" bestFit="1" customWidth="1"/>
    <col min="10766" max="10766" width="6.42578125" style="2" customWidth="1"/>
    <col min="10767" max="11008" width="9.140625" style="2"/>
    <col min="11009" max="11010" width="0" style="2" hidden="1" customWidth="1"/>
    <col min="11011" max="11011" width="0.28515625" style="2" customWidth="1"/>
    <col min="11012" max="11012" width="9.5703125" style="2" customWidth="1"/>
    <col min="11013" max="11013" width="41.85546875" style="2" customWidth="1"/>
    <col min="11014" max="11014" width="13.28515625" style="2" customWidth="1"/>
    <col min="11015" max="11015" width="12.140625" style="2" customWidth="1"/>
    <col min="11016" max="11016" width="13.42578125" style="2" customWidth="1"/>
    <col min="11017" max="11017" width="11.5703125" style="2" customWidth="1"/>
    <col min="11018" max="11018" width="13.5703125" style="2" customWidth="1"/>
    <col min="11019" max="11019" width="14.28515625" style="2" bestFit="1" customWidth="1"/>
    <col min="11020" max="11020" width="12.42578125" style="2" customWidth="1"/>
    <col min="11021" max="11021" width="13.5703125" style="2" bestFit="1" customWidth="1"/>
    <col min="11022" max="11022" width="6.42578125" style="2" customWidth="1"/>
    <col min="11023" max="11264" width="9.140625" style="2"/>
    <col min="11265" max="11266" width="0" style="2" hidden="1" customWidth="1"/>
    <col min="11267" max="11267" width="0.28515625" style="2" customWidth="1"/>
    <col min="11268" max="11268" width="9.5703125" style="2" customWidth="1"/>
    <col min="11269" max="11269" width="41.85546875" style="2" customWidth="1"/>
    <col min="11270" max="11270" width="13.28515625" style="2" customWidth="1"/>
    <col min="11271" max="11271" width="12.140625" style="2" customWidth="1"/>
    <col min="11272" max="11272" width="13.42578125" style="2" customWidth="1"/>
    <col min="11273" max="11273" width="11.5703125" style="2" customWidth="1"/>
    <col min="11274" max="11274" width="13.5703125" style="2" customWidth="1"/>
    <col min="11275" max="11275" width="14.28515625" style="2" bestFit="1" customWidth="1"/>
    <col min="11276" max="11276" width="12.42578125" style="2" customWidth="1"/>
    <col min="11277" max="11277" width="13.5703125" style="2" bestFit="1" customWidth="1"/>
    <col min="11278" max="11278" width="6.42578125" style="2" customWidth="1"/>
    <col min="11279" max="11520" width="9.140625" style="2"/>
    <col min="11521" max="11522" width="0" style="2" hidden="1" customWidth="1"/>
    <col min="11523" max="11523" width="0.28515625" style="2" customWidth="1"/>
    <col min="11524" max="11524" width="9.5703125" style="2" customWidth="1"/>
    <col min="11525" max="11525" width="41.85546875" style="2" customWidth="1"/>
    <col min="11526" max="11526" width="13.28515625" style="2" customWidth="1"/>
    <col min="11527" max="11527" width="12.140625" style="2" customWidth="1"/>
    <col min="11528" max="11528" width="13.42578125" style="2" customWidth="1"/>
    <col min="11529" max="11529" width="11.5703125" style="2" customWidth="1"/>
    <col min="11530" max="11530" width="13.5703125" style="2" customWidth="1"/>
    <col min="11531" max="11531" width="14.28515625" style="2" bestFit="1" customWidth="1"/>
    <col min="11532" max="11532" width="12.42578125" style="2" customWidth="1"/>
    <col min="11533" max="11533" width="13.5703125" style="2" bestFit="1" customWidth="1"/>
    <col min="11534" max="11534" width="6.42578125" style="2" customWidth="1"/>
    <col min="11535" max="11776" width="9.140625" style="2"/>
    <col min="11777" max="11778" width="0" style="2" hidden="1" customWidth="1"/>
    <col min="11779" max="11779" width="0.28515625" style="2" customWidth="1"/>
    <col min="11780" max="11780" width="9.5703125" style="2" customWidth="1"/>
    <col min="11781" max="11781" width="41.85546875" style="2" customWidth="1"/>
    <col min="11782" max="11782" width="13.28515625" style="2" customWidth="1"/>
    <col min="11783" max="11783" width="12.140625" style="2" customWidth="1"/>
    <col min="11784" max="11784" width="13.42578125" style="2" customWidth="1"/>
    <col min="11785" max="11785" width="11.5703125" style="2" customWidth="1"/>
    <col min="11786" max="11786" width="13.5703125" style="2" customWidth="1"/>
    <col min="11787" max="11787" width="14.28515625" style="2" bestFit="1" customWidth="1"/>
    <col min="11788" max="11788" width="12.42578125" style="2" customWidth="1"/>
    <col min="11789" max="11789" width="13.5703125" style="2" bestFit="1" customWidth="1"/>
    <col min="11790" max="11790" width="6.42578125" style="2" customWidth="1"/>
    <col min="11791" max="12032" width="9.140625" style="2"/>
    <col min="12033" max="12034" width="0" style="2" hidden="1" customWidth="1"/>
    <col min="12035" max="12035" width="0.28515625" style="2" customWidth="1"/>
    <col min="12036" max="12036" width="9.5703125" style="2" customWidth="1"/>
    <col min="12037" max="12037" width="41.85546875" style="2" customWidth="1"/>
    <col min="12038" max="12038" width="13.28515625" style="2" customWidth="1"/>
    <col min="12039" max="12039" width="12.140625" style="2" customWidth="1"/>
    <col min="12040" max="12040" width="13.42578125" style="2" customWidth="1"/>
    <col min="12041" max="12041" width="11.5703125" style="2" customWidth="1"/>
    <col min="12042" max="12042" width="13.5703125" style="2" customWidth="1"/>
    <col min="12043" max="12043" width="14.28515625" style="2" bestFit="1" customWidth="1"/>
    <col min="12044" max="12044" width="12.42578125" style="2" customWidth="1"/>
    <col min="12045" max="12045" width="13.5703125" style="2" bestFit="1" customWidth="1"/>
    <col min="12046" max="12046" width="6.42578125" style="2" customWidth="1"/>
    <col min="12047" max="12288" width="9.140625" style="2"/>
    <col min="12289" max="12290" width="0" style="2" hidden="1" customWidth="1"/>
    <col min="12291" max="12291" width="0.28515625" style="2" customWidth="1"/>
    <col min="12292" max="12292" width="9.5703125" style="2" customWidth="1"/>
    <col min="12293" max="12293" width="41.85546875" style="2" customWidth="1"/>
    <col min="12294" max="12294" width="13.28515625" style="2" customWidth="1"/>
    <col min="12295" max="12295" width="12.140625" style="2" customWidth="1"/>
    <col min="12296" max="12296" width="13.42578125" style="2" customWidth="1"/>
    <col min="12297" max="12297" width="11.5703125" style="2" customWidth="1"/>
    <col min="12298" max="12298" width="13.5703125" style="2" customWidth="1"/>
    <col min="12299" max="12299" width="14.28515625" style="2" bestFit="1" customWidth="1"/>
    <col min="12300" max="12300" width="12.42578125" style="2" customWidth="1"/>
    <col min="12301" max="12301" width="13.5703125" style="2" bestFit="1" customWidth="1"/>
    <col min="12302" max="12302" width="6.42578125" style="2" customWidth="1"/>
    <col min="12303" max="12544" width="9.140625" style="2"/>
    <col min="12545" max="12546" width="0" style="2" hidden="1" customWidth="1"/>
    <col min="12547" max="12547" width="0.28515625" style="2" customWidth="1"/>
    <col min="12548" max="12548" width="9.5703125" style="2" customWidth="1"/>
    <col min="12549" max="12549" width="41.85546875" style="2" customWidth="1"/>
    <col min="12550" max="12550" width="13.28515625" style="2" customWidth="1"/>
    <col min="12551" max="12551" width="12.140625" style="2" customWidth="1"/>
    <col min="12552" max="12552" width="13.42578125" style="2" customWidth="1"/>
    <col min="12553" max="12553" width="11.5703125" style="2" customWidth="1"/>
    <col min="12554" max="12554" width="13.5703125" style="2" customWidth="1"/>
    <col min="12555" max="12555" width="14.28515625" style="2" bestFit="1" customWidth="1"/>
    <col min="12556" max="12556" width="12.42578125" style="2" customWidth="1"/>
    <col min="12557" max="12557" width="13.5703125" style="2" bestFit="1" customWidth="1"/>
    <col min="12558" max="12558" width="6.42578125" style="2" customWidth="1"/>
    <col min="12559" max="12800" width="9.140625" style="2"/>
    <col min="12801" max="12802" width="0" style="2" hidden="1" customWidth="1"/>
    <col min="12803" max="12803" width="0.28515625" style="2" customWidth="1"/>
    <col min="12804" max="12804" width="9.5703125" style="2" customWidth="1"/>
    <col min="12805" max="12805" width="41.85546875" style="2" customWidth="1"/>
    <col min="12806" max="12806" width="13.28515625" style="2" customWidth="1"/>
    <col min="12807" max="12807" width="12.140625" style="2" customWidth="1"/>
    <col min="12808" max="12808" width="13.42578125" style="2" customWidth="1"/>
    <col min="12809" max="12809" width="11.5703125" style="2" customWidth="1"/>
    <col min="12810" max="12810" width="13.5703125" style="2" customWidth="1"/>
    <col min="12811" max="12811" width="14.28515625" style="2" bestFit="1" customWidth="1"/>
    <col min="12812" max="12812" width="12.42578125" style="2" customWidth="1"/>
    <col min="12813" max="12813" width="13.5703125" style="2" bestFit="1" customWidth="1"/>
    <col min="12814" max="12814" width="6.42578125" style="2" customWidth="1"/>
    <col min="12815" max="13056" width="9.140625" style="2"/>
    <col min="13057" max="13058" width="0" style="2" hidden="1" customWidth="1"/>
    <col min="13059" max="13059" width="0.28515625" style="2" customWidth="1"/>
    <col min="13060" max="13060" width="9.5703125" style="2" customWidth="1"/>
    <col min="13061" max="13061" width="41.85546875" style="2" customWidth="1"/>
    <col min="13062" max="13062" width="13.28515625" style="2" customWidth="1"/>
    <col min="13063" max="13063" width="12.140625" style="2" customWidth="1"/>
    <col min="13064" max="13064" width="13.42578125" style="2" customWidth="1"/>
    <col min="13065" max="13065" width="11.5703125" style="2" customWidth="1"/>
    <col min="13066" max="13066" width="13.5703125" style="2" customWidth="1"/>
    <col min="13067" max="13067" width="14.28515625" style="2" bestFit="1" customWidth="1"/>
    <col min="13068" max="13068" width="12.42578125" style="2" customWidth="1"/>
    <col min="13069" max="13069" width="13.5703125" style="2" bestFit="1" customWidth="1"/>
    <col min="13070" max="13070" width="6.42578125" style="2" customWidth="1"/>
    <col min="13071" max="13312" width="9.140625" style="2"/>
    <col min="13313" max="13314" width="0" style="2" hidden="1" customWidth="1"/>
    <col min="13315" max="13315" width="0.28515625" style="2" customWidth="1"/>
    <col min="13316" max="13316" width="9.5703125" style="2" customWidth="1"/>
    <col min="13317" max="13317" width="41.85546875" style="2" customWidth="1"/>
    <col min="13318" max="13318" width="13.28515625" style="2" customWidth="1"/>
    <col min="13319" max="13319" width="12.140625" style="2" customWidth="1"/>
    <col min="13320" max="13320" width="13.42578125" style="2" customWidth="1"/>
    <col min="13321" max="13321" width="11.5703125" style="2" customWidth="1"/>
    <col min="13322" max="13322" width="13.5703125" style="2" customWidth="1"/>
    <col min="13323" max="13323" width="14.28515625" style="2" bestFit="1" customWidth="1"/>
    <col min="13324" max="13324" width="12.42578125" style="2" customWidth="1"/>
    <col min="13325" max="13325" width="13.5703125" style="2" bestFit="1" customWidth="1"/>
    <col min="13326" max="13326" width="6.42578125" style="2" customWidth="1"/>
    <col min="13327" max="13568" width="9.140625" style="2"/>
    <col min="13569" max="13570" width="0" style="2" hidden="1" customWidth="1"/>
    <col min="13571" max="13571" width="0.28515625" style="2" customWidth="1"/>
    <col min="13572" max="13572" width="9.5703125" style="2" customWidth="1"/>
    <col min="13573" max="13573" width="41.85546875" style="2" customWidth="1"/>
    <col min="13574" max="13574" width="13.28515625" style="2" customWidth="1"/>
    <col min="13575" max="13575" width="12.140625" style="2" customWidth="1"/>
    <col min="13576" max="13576" width="13.42578125" style="2" customWidth="1"/>
    <col min="13577" max="13577" width="11.5703125" style="2" customWidth="1"/>
    <col min="13578" max="13578" width="13.5703125" style="2" customWidth="1"/>
    <col min="13579" max="13579" width="14.28515625" style="2" bestFit="1" customWidth="1"/>
    <col min="13580" max="13580" width="12.42578125" style="2" customWidth="1"/>
    <col min="13581" max="13581" width="13.5703125" style="2" bestFit="1" customWidth="1"/>
    <col min="13582" max="13582" width="6.42578125" style="2" customWidth="1"/>
    <col min="13583" max="13824" width="9.140625" style="2"/>
    <col min="13825" max="13826" width="0" style="2" hidden="1" customWidth="1"/>
    <col min="13827" max="13827" width="0.28515625" style="2" customWidth="1"/>
    <col min="13828" max="13828" width="9.5703125" style="2" customWidth="1"/>
    <col min="13829" max="13829" width="41.85546875" style="2" customWidth="1"/>
    <col min="13830" max="13830" width="13.28515625" style="2" customWidth="1"/>
    <col min="13831" max="13831" width="12.140625" style="2" customWidth="1"/>
    <col min="13832" max="13832" width="13.42578125" style="2" customWidth="1"/>
    <col min="13833" max="13833" width="11.5703125" style="2" customWidth="1"/>
    <col min="13834" max="13834" width="13.5703125" style="2" customWidth="1"/>
    <col min="13835" max="13835" width="14.28515625" style="2" bestFit="1" customWidth="1"/>
    <col min="13836" max="13836" width="12.42578125" style="2" customWidth="1"/>
    <col min="13837" max="13837" width="13.5703125" style="2" bestFit="1" customWidth="1"/>
    <col min="13838" max="13838" width="6.42578125" style="2" customWidth="1"/>
    <col min="13839" max="14080" width="9.140625" style="2"/>
    <col min="14081" max="14082" width="0" style="2" hidden="1" customWidth="1"/>
    <col min="14083" max="14083" width="0.28515625" style="2" customWidth="1"/>
    <col min="14084" max="14084" width="9.5703125" style="2" customWidth="1"/>
    <col min="14085" max="14085" width="41.85546875" style="2" customWidth="1"/>
    <col min="14086" max="14086" width="13.28515625" style="2" customWidth="1"/>
    <col min="14087" max="14087" width="12.140625" style="2" customWidth="1"/>
    <col min="14088" max="14088" width="13.42578125" style="2" customWidth="1"/>
    <col min="14089" max="14089" width="11.5703125" style="2" customWidth="1"/>
    <col min="14090" max="14090" width="13.5703125" style="2" customWidth="1"/>
    <col min="14091" max="14091" width="14.28515625" style="2" bestFit="1" customWidth="1"/>
    <col min="14092" max="14092" width="12.42578125" style="2" customWidth="1"/>
    <col min="14093" max="14093" width="13.5703125" style="2" bestFit="1" customWidth="1"/>
    <col min="14094" max="14094" width="6.42578125" style="2" customWidth="1"/>
    <col min="14095" max="14336" width="9.140625" style="2"/>
    <col min="14337" max="14338" width="0" style="2" hidden="1" customWidth="1"/>
    <col min="14339" max="14339" width="0.28515625" style="2" customWidth="1"/>
    <col min="14340" max="14340" width="9.5703125" style="2" customWidth="1"/>
    <col min="14341" max="14341" width="41.85546875" style="2" customWidth="1"/>
    <col min="14342" max="14342" width="13.28515625" style="2" customWidth="1"/>
    <col min="14343" max="14343" width="12.140625" style="2" customWidth="1"/>
    <col min="14344" max="14344" width="13.42578125" style="2" customWidth="1"/>
    <col min="14345" max="14345" width="11.5703125" style="2" customWidth="1"/>
    <col min="14346" max="14346" width="13.5703125" style="2" customWidth="1"/>
    <col min="14347" max="14347" width="14.28515625" style="2" bestFit="1" customWidth="1"/>
    <col min="14348" max="14348" width="12.42578125" style="2" customWidth="1"/>
    <col min="14349" max="14349" width="13.5703125" style="2" bestFit="1" customWidth="1"/>
    <col min="14350" max="14350" width="6.42578125" style="2" customWidth="1"/>
    <col min="14351" max="14592" width="9.140625" style="2"/>
    <col min="14593" max="14594" width="0" style="2" hidden="1" customWidth="1"/>
    <col min="14595" max="14595" width="0.28515625" style="2" customWidth="1"/>
    <col min="14596" max="14596" width="9.5703125" style="2" customWidth="1"/>
    <col min="14597" max="14597" width="41.85546875" style="2" customWidth="1"/>
    <col min="14598" max="14598" width="13.28515625" style="2" customWidth="1"/>
    <col min="14599" max="14599" width="12.140625" style="2" customWidth="1"/>
    <col min="14600" max="14600" width="13.42578125" style="2" customWidth="1"/>
    <col min="14601" max="14601" width="11.5703125" style="2" customWidth="1"/>
    <col min="14602" max="14602" width="13.5703125" style="2" customWidth="1"/>
    <col min="14603" max="14603" width="14.28515625" style="2" bestFit="1" customWidth="1"/>
    <col min="14604" max="14604" width="12.42578125" style="2" customWidth="1"/>
    <col min="14605" max="14605" width="13.5703125" style="2" bestFit="1" customWidth="1"/>
    <col min="14606" max="14606" width="6.42578125" style="2" customWidth="1"/>
    <col min="14607" max="14848" width="9.140625" style="2"/>
    <col min="14849" max="14850" width="0" style="2" hidden="1" customWidth="1"/>
    <col min="14851" max="14851" width="0.28515625" style="2" customWidth="1"/>
    <col min="14852" max="14852" width="9.5703125" style="2" customWidth="1"/>
    <col min="14853" max="14853" width="41.85546875" style="2" customWidth="1"/>
    <col min="14854" max="14854" width="13.28515625" style="2" customWidth="1"/>
    <col min="14855" max="14855" width="12.140625" style="2" customWidth="1"/>
    <col min="14856" max="14856" width="13.42578125" style="2" customWidth="1"/>
    <col min="14857" max="14857" width="11.5703125" style="2" customWidth="1"/>
    <col min="14858" max="14858" width="13.5703125" style="2" customWidth="1"/>
    <col min="14859" max="14859" width="14.28515625" style="2" bestFit="1" customWidth="1"/>
    <col min="14860" max="14860" width="12.42578125" style="2" customWidth="1"/>
    <col min="14861" max="14861" width="13.5703125" style="2" bestFit="1" customWidth="1"/>
    <col min="14862" max="14862" width="6.42578125" style="2" customWidth="1"/>
    <col min="14863" max="15104" width="9.140625" style="2"/>
    <col min="15105" max="15106" width="0" style="2" hidden="1" customWidth="1"/>
    <col min="15107" max="15107" width="0.28515625" style="2" customWidth="1"/>
    <col min="15108" max="15108" width="9.5703125" style="2" customWidth="1"/>
    <col min="15109" max="15109" width="41.85546875" style="2" customWidth="1"/>
    <col min="15110" max="15110" width="13.28515625" style="2" customWidth="1"/>
    <col min="15111" max="15111" width="12.140625" style="2" customWidth="1"/>
    <col min="15112" max="15112" width="13.42578125" style="2" customWidth="1"/>
    <col min="15113" max="15113" width="11.5703125" style="2" customWidth="1"/>
    <col min="15114" max="15114" width="13.5703125" style="2" customWidth="1"/>
    <col min="15115" max="15115" width="14.28515625" style="2" bestFit="1" customWidth="1"/>
    <col min="15116" max="15116" width="12.42578125" style="2" customWidth="1"/>
    <col min="15117" max="15117" width="13.5703125" style="2" bestFit="1" customWidth="1"/>
    <col min="15118" max="15118" width="6.42578125" style="2" customWidth="1"/>
    <col min="15119" max="15360" width="9.140625" style="2"/>
    <col min="15361" max="15362" width="0" style="2" hidden="1" customWidth="1"/>
    <col min="15363" max="15363" width="0.28515625" style="2" customWidth="1"/>
    <col min="15364" max="15364" width="9.5703125" style="2" customWidth="1"/>
    <col min="15365" max="15365" width="41.85546875" style="2" customWidth="1"/>
    <col min="15366" max="15366" width="13.28515625" style="2" customWidth="1"/>
    <col min="15367" max="15367" width="12.140625" style="2" customWidth="1"/>
    <col min="15368" max="15368" width="13.42578125" style="2" customWidth="1"/>
    <col min="15369" max="15369" width="11.5703125" style="2" customWidth="1"/>
    <col min="15370" max="15370" width="13.5703125" style="2" customWidth="1"/>
    <col min="15371" max="15371" width="14.28515625" style="2" bestFit="1" customWidth="1"/>
    <col min="15372" max="15372" width="12.42578125" style="2" customWidth="1"/>
    <col min="15373" max="15373" width="13.5703125" style="2" bestFit="1" customWidth="1"/>
    <col min="15374" max="15374" width="6.42578125" style="2" customWidth="1"/>
    <col min="15375" max="15616" width="9.140625" style="2"/>
    <col min="15617" max="15618" width="0" style="2" hidden="1" customWidth="1"/>
    <col min="15619" max="15619" width="0.28515625" style="2" customWidth="1"/>
    <col min="15620" max="15620" width="9.5703125" style="2" customWidth="1"/>
    <col min="15621" max="15621" width="41.85546875" style="2" customWidth="1"/>
    <col min="15622" max="15622" width="13.28515625" style="2" customWidth="1"/>
    <col min="15623" max="15623" width="12.140625" style="2" customWidth="1"/>
    <col min="15624" max="15624" width="13.42578125" style="2" customWidth="1"/>
    <col min="15625" max="15625" width="11.5703125" style="2" customWidth="1"/>
    <col min="15626" max="15626" width="13.5703125" style="2" customWidth="1"/>
    <col min="15627" max="15627" width="14.28515625" style="2" bestFit="1" customWidth="1"/>
    <col min="15628" max="15628" width="12.42578125" style="2" customWidth="1"/>
    <col min="15629" max="15629" width="13.5703125" style="2" bestFit="1" customWidth="1"/>
    <col min="15630" max="15630" width="6.42578125" style="2" customWidth="1"/>
    <col min="15631" max="15872" width="9.140625" style="2"/>
    <col min="15873" max="15874" width="0" style="2" hidden="1" customWidth="1"/>
    <col min="15875" max="15875" width="0.28515625" style="2" customWidth="1"/>
    <col min="15876" max="15876" width="9.5703125" style="2" customWidth="1"/>
    <col min="15877" max="15877" width="41.85546875" style="2" customWidth="1"/>
    <col min="15878" max="15878" width="13.28515625" style="2" customWidth="1"/>
    <col min="15879" max="15879" width="12.140625" style="2" customWidth="1"/>
    <col min="15880" max="15880" width="13.42578125" style="2" customWidth="1"/>
    <col min="15881" max="15881" width="11.5703125" style="2" customWidth="1"/>
    <col min="15882" max="15882" width="13.5703125" style="2" customWidth="1"/>
    <col min="15883" max="15883" width="14.28515625" style="2" bestFit="1" customWidth="1"/>
    <col min="15884" max="15884" width="12.42578125" style="2" customWidth="1"/>
    <col min="15885" max="15885" width="13.5703125" style="2" bestFit="1" customWidth="1"/>
    <col min="15886" max="15886" width="6.42578125" style="2" customWidth="1"/>
    <col min="15887" max="16128" width="9.140625" style="2"/>
    <col min="16129" max="16130" width="0" style="2" hidden="1" customWidth="1"/>
    <col min="16131" max="16131" width="0.28515625" style="2" customWidth="1"/>
    <col min="16132" max="16132" width="9.5703125" style="2" customWidth="1"/>
    <col min="16133" max="16133" width="41.85546875" style="2" customWidth="1"/>
    <col min="16134" max="16134" width="13.28515625" style="2" customWidth="1"/>
    <col min="16135" max="16135" width="12.140625" style="2" customWidth="1"/>
    <col min="16136" max="16136" width="13.42578125" style="2" customWidth="1"/>
    <col min="16137" max="16137" width="11.5703125" style="2" customWidth="1"/>
    <col min="16138" max="16138" width="13.5703125" style="2" customWidth="1"/>
    <col min="16139" max="16139" width="14.28515625" style="2" bestFit="1" customWidth="1"/>
    <col min="16140" max="16140" width="12.42578125" style="2" customWidth="1"/>
    <col min="16141" max="16141" width="13.5703125" style="2" bestFit="1" customWidth="1"/>
    <col min="16142" max="16142" width="6.42578125" style="2" customWidth="1"/>
    <col min="16143" max="16384" width="9.140625" style="2"/>
  </cols>
  <sheetData>
    <row r="2" spans="1:93">
      <c r="M2" s="22" t="s">
        <v>242</v>
      </c>
    </row>
    <row r="3" spans="1:93" s="3" customFormat="1" ht="12.75" customHeight="1">
      <c r="A3" s="1"/>
      <c r="B3" s="2"/>
      <c r="C3" s="2"/>
      <c r="D3" s="2018" t="s">
        <v>243</v>
      </c>
      <c r="E3" s="2018"/>
      <c r="F3" s="2018"/>
      <c r="G3" s="2018"/>
      <c r="H3" s="2018"/>
      <c r="I3" s="2018"/>
      <c r="J3" s="2018"/>
      <c r="K3" s="2018"/>
      <c r="L3" s="2018"/>
      <c r="M3" s="2018"/>
      <c r="CL3" s="2"/>
      <c r="CM3" s="2"/>
      <c r="CN3" s="2"/>
      <c r="CO3" s="2"/>
    </row>
    <row r="4" spans="1:93" s="3" customFormat="1" ht="12.75" customHeight="1">
      <c r="A4" s="1"/>
      <c r="B4" s="2"/>
      <c r="C4" s="2"/>
      <c r="D4" s="1762"/>
      <c r="E4" s="1762"/>
      <c r="F4" s="5"/>
      <c r="G4" s="5"/>
      <c r="H4" s="5"/>
      <c r="I4" s="5"/>
      <c r="J4" s="5"/>
      <c r="K4" s="5"/>
      <c r="L4" s="5"/>
      <c r="M4" s="5"/>
      <c r="CL4" s="2"/>
      <c r="CM4" s="2"/>
      <c r="CN4" s="2"/>
      <c r="CO4" s="2"/>
    </row>
    <row r="5" spans="1:93" s="3" customFormat="1" ht="13.5" thickBot="1">
      <c r="A5" s="1"/>
      <c r="B5" s="2"/>
      <c r="C5" s="2"/>
      <c r="D5" s="1740"/>
      <c r="E5" s="1740"/>
      <c r="F5" s="1740"/>
      <c r="G5" s="1740"/>
      <c r="H5" s="1740"/>
      <c r="I5" s="1740"/>
      <c r="L5" s="2131" t="s">
        <v>2</v>
      </c>
      <c r="M5" s="2131"/>
      <c r="CL5" s="2"/>
      <c r="CM5" s="2"/>
      <c r="CN5" s="2"/>
      <c r="CO5" s="2"/>
    </row>
    <row r="6" spans="1:93" s="3" customFormat="1" ht="18.75" customHeight="1" thickBot="1">
      <c r="A6" s="1"/>
      <c r="B6" s="2132" t="s">
        <v>244</v>
      </c>
      <c r="C6" s="2133"/>
      <c r="D6" s="2133"/>
      <c r="E6" s="2134"/>
      <c r="F6" s="2138">
        <v>41274</v>
      </c>
      <c r="G6" s="2138"/>
      <c r="H6" s="2138"/>
      <c r="I6" s="2139"/>
      <c r="J6" s="2030" t="s">
        <v>4</v>
      </c>
      <c r="K6" s="2030"/>
      <c r="L6" s="2030"/>
      <c r="M6" s="2031"/>
    </row>
    <row r="7" spans="1:93" s="3" customFormat="1" ht="42" customHeight="1" thickBot="1">
      <c r="A7" s="269" t="s">
        <v>5</v>
      </c>
      <c r="B7" s="2135"/>
      <c r="C7" s="2136"/>
      <c r="D7" s="2136"/>
      <c r="E7" s="2137"/>
      <c r="F7" s="270" t="s">
        <v>6</v>
      </c>
      <c r="G7" s="271" t="s">
        <v>7</v>
      </c>
      <c r="H7" s="272" t="s">
        <v>8</v>
      </c>
      <c r="I7" s="273" t="s">
        <v>9</v>
      </c>
      <c r="J7" s="270" t="s">
        <v>6</v>
      </c>
      <c r="K7" s="271" t="s">
        <v>7</v>
      </c>
      <c r="L7" s="272" t="s">
        <v>8</v>
      </c>
      <c r="M7" s="274" t="s">
        <v>9</v>
      </c>
    </row>
    <row r="8" spans="1:93" s="3" customFormat="1" ht="54.75" customHeight="1" thickBot="1">
      <c r="A8" s="275">
        <v>1</v>
      </c>
      <c r="B8" s="2038" t="s">
        <v>245</v>
      </c>
      <c r="C8" s="2039"/>
      <c r="D8" s="2039"/>
      <c r="E8" s="2040"/>
      <c r="F8" s="276">
        <v>0</v>
      </c>
      <c r="G8" s="277">
        <v>0.42499999999999999</v>
      </c>
      <c r="H8" s="278">
        <v>0</v>
      </c>
      <c r="I8" s="279">
        <v>0.42499999999999999</v>
      </c>
      <c r="J8" s="136">
        <v>0</v>
      </c>
      <c r="K8" s="18">
        <v>0.23499999999999999</v>
      </c>
      <c r="L8" s="18">
        <v>0</v>
      </c>
      <c r="M8" s="20">
        <v>0.23499999999999999</v>
      </c>
      <c r="N8" s="280"/>
      <c r="O8" s="280"/>
      <c r="P8" s="280"/>
      <c r="Q8" s="280"/>
      <c r="R8" s="280"/>
      <c r="S8" s="280"/>
      <c r="T8" s="280"/>
      <c r="U8" s="280"/>
      <c r="V8" s="280"/>
      <c r="W8" s="280"/>
      <c r="X8" s="280"/>
      <c r="Y8" s="280"/>
      <c r="Z8" s="280"/>
      <c r="AA8" s="280"/>
      <c r="AB8" s="280"/>
      <c r="AC8" s="280"/>
      <c r="AD8" s="280"/>
    </row>
    <row r="9" spans="1:93" s="3" customFormat="1" ht="25.5" hidden="1" customHeight="1">
      <c r="A9" s="281"/>
      <c r="B9" s="282"/>
      <c r="C9" s="2121" t="s">
        <v>246</v>
      </c>
      <c r="D9" s="2122"/>
      <c r="E9" s="2123"/>
      <c r="F9" s="283">
        <v>0</v>
      </c>
      <c r="G9" s="284">
        <v>0</v>
      </c>
      <c r="H9" s="285">
        <v>0</v>
      </c>
      <c r="I9" s="286">
        <v>0</v>
      </c>
      <c r="J9" s="287">
        <v>0</v>
      </c>
      <c r="K9" s="29">
        <v>0</v>
      </c>
      <c r="L9" s="29">
        <v>0</v>
      </c>
      <c r="M9" s="31">
        <v>0</v>
      </c>
      <c r="N9" s="280"/>
      <c r="O9" s="280"/>
      <c r="P9" s="280"/>
      <c r="Q9" s="280"/>
      <c r="R9" s="280"/>
      <c r="S9" s="280"/>
      <c r="T9" s="280"/>
      <c r="U9" s="280"/>
      <c r="V9" s="280"/>
      <c r="W9" s="280"/>
      <c r="X9" s="280"/>
      <c r="Y9" s="280"/>
      <c r="Z9" s="280"/>
      <c r="AA9" s="280"/>
      <c r="AB9" s="280"/>
      <c r="AC9" s="280"/>
      <c r="AD9" s="280"/>
    </row>
    <row r="10" spans="1:93" s="3" customFormat="1" ht="28.5" hidden="1" customHeight="1">
      <c r="A10" s="288"/>
      <c r="B10" s="1727"/>
      <c r="C10" s="2124" t="s">
        <v>247</v>
      </c>
      <c r="D10" s="2033"/>
      <c r="E10" s="2034"/>
      <c r="F10" s="289">
        <v>0</v>
      </c>
      <c r="G10" s="290">
        <v>0</v>
      </c>
      <c r="H10" s="291">
        <v>0</v>
      </c>
      <c r="I10" s="292">
        <v>0</v>
      </c>
      <c r="J10" s="157">
        <v>0</v>
      </c>
      <c r="K10" s="37">
        <v>0</v>
      </c>
      <c r="L10" s="37">
        <v>0</v>
      </c>
      <c r="M10" s="39">
        <v>0</v>
      </c>
      <c r="N10" s="280"/>
      <c r="O10" s="280"/>
      <c r="P10" s="280"/>
      <c r="Q10" s="280"/>
      <c r="R10" s="280"/>
      <c r="S10" s="280"/>
      <c r="T10" s="280"/>
      <c r="U10" s="280"/>
      <c r="V10" s="280"/>
      <c r="W10" s="280"/>
      <c r="X10" s="280"/>
      <c r="Y10" s="280"/>
      <c r="Z10" s="280"/>
      <c r="AA10" s="280"/>
      <c r="AB10" s="280"/>
      <c r="AC10" s="280"/>
      <c r="AD10" s="280"/>
    </row>
    <row r="11" spans="1:93" s="3" customFormat="1" ht="24" hidden="1" customHeight="1">
      <c r="A11" s="288"/>
      <c r="B11" s="1727"/>
      <c r="C11" s="2125" t="s">
        <v>248</v>
      </c>
      <c r="D11" s="2126"/>
      <c r="E11" s="2127"/>
      <c r="F11" s="293">
        <v>0</v>
      </c>
      <c r="G11" s="294">
        <v>0</v>
      </c>
      <c r="H11" s="295">
        <v>0</v>
      </c>
      <c r="I11" s="296">
        <v>0</v>
      </c>
      <c r="J11" s="157">
        <v>0</v>
      </c>
      <c r="K11" s="37">
        <v>0</v>
      </c>
      <c r="L11" s="37">
        <v>0</v>
      </c>
      <c r="M11" s="39">
        <v>0</v>
      </c>
      <c r="N11" s="280"/>
      <c r="O11" s="280"/>
      <c r="P11" s="280"/>
      <c r="Q11" s="280"/>
      <c r="R11" s="280"/>
      <c r="S11" s="280"/>
      <c r="T11" s="280"/>
      <c r="U11" s="280"/>
      <c r="V11" s="280"/>
      <c r="W11" s="280"/>
      <c r="X11" s="280"/>
      <c r="Y11" s="280"/>
      <c r="Z11" s="280"/>
      <c r="AA11" s="280"/>
      <c r="AB11" s="280"/>
      <c r="AC11" s="280"/>
      <c r="AD11" s="280"/>
    </row>
    <row r="12" spans="1:93" s="3" customFormat="1" ht="14.25" customHeight="1" thickBot="1">
      <c r="A12" s="288"/>
      <c r="B12" s="1727"/>
      <c r="C12" s="2066" t="s">
        <v>249</v>
      </c>
      <c r="D12" s="2066"/>
      <c r="E12" s="2067"/>
      <c r="F12" s="50">
        <v>0</v>
      </c>
      <c r="G12" s="51">
        <v>0.42499999999999999</v>
      </c>
      <c r="H12" s="52">
        <v>0</v>
      </c>
      <c r="I12" s="297">
        <v>0.42499999999999999</v>
      </c>
      <c r="J12" s="157">
        <v>0</v>
      </c>
      <c r="K12" s="37">
        <v>0.23499999999999999</v>
      </c>
      <c r="L12" s="37">
        <v>0</v>
      </c>
      <c r="M12" s="39">
        <v>0.23499999999999999</v>
      </c>
      <c r="N12" s="280"/>
      <c r="O12" s="280"/>
      <c r="P12" s="280"/>
      <c r="Q12" s="280"/>
      <c r="R12" s="280"/>
      <c r="S12" s="280"/>
      <c r="T12" s="280"/>
      <c r="U12" s="280"/>
      <c r="V12" s="280"/>
      <c r="W12" s="280"/>
      <c r="X12" s="280"/>
      <c r="Y12" s="280"/>
      <c r="Z12" s="280"/>
      <c r="AA12" s="280"/>
      <c r="AB12" s="280"/>
      <c r="AC12" s="280"/>
      <c r="AD12" s="280"/>
    </row>
    <row r="13" spans="1:93" s="3" customFormat="1" ht="2.25" hidden="1" customHeight="1" thickBot="1">
      <c r="A13" s="298"/>
      <c r="B13" s="299"/>
      <c r="C13" s="2128" t="s">
        <v>250</v>
      </c>
      <c r="D13" s="2129"/>
      <c r="E13" s="2130"/>
      <c r="F13" s="114">
        <v>0</v>
      </c>
      <c r="G13" s="115">
        <v>0</v>
      </c>
      <c r="H13" s="116">
        <v>0</v>
      </c>
      <c r="I13" s="300">
        <v>0</v>
      </c>
      <c r="J13" s="301">
        <v>0</v>
      </c>
      <c r="K13" s="45">
        <v>0</v>
      </c>
      <c r="L13" s="45">
        <v>0</v>
      </c>
      <c r="M13" s="47">
        <v>0</v>
      </c>
      <c r="N13" s="280"/>
      <c r="O13" s="280"/>
      <c r="P13" s="280"/>
      <c r="Q13" s="280"/>
      <c r="R13" s="280"/>
      <c r="S13" s="280"/>
      <c r="T13" s="280"/>
      <c r="U13" s="280"/>
      <c r="V13" s="280"/>
      <c r="W13" s="280"/>
      <c r="X13" s="280"/>
      <c r="Y13" s="280"/>
      <c r="Z13" s="280"/>
      <c r="AA13" s="280"/>
      <c r="AB13" s="280"/>
      <c r="AC13" s="280"/>
      <c r="AD13" s="280"/>
    </row>
    <row r="14" spans="1:93" s="3" customFormat="1" ht="27.75" customHeight="1" thickBot="1">
      <c r="A14" s="275">
        <v>2</v>
      </c>
      <c r="B14" s="2038" t="s">
        <v>251</v>
      </c>
      <c r="C14" s="2039"/>
      <c r="D14" s="2039"/>
      <c r="E14" s="2040"/>
      <c r="F14" s="276">
        <v>2.5510000000000002</v>
      </c>
      <c r="G14" s="277">
        <v>0</v>
      </c>
      <c r="H14" s="278">
        <v>0</v>
      </c>
      <c r="I14" s="279">
        <v>2.5510000000000002</v>
      </c>
      <c r="J14" s="136">
        <v>0</v>
      </c>
      <c r="K14" s="18">
        <v>0</v>
      </c>
      <c r="L14" s="18">
        <v>0</v>
      </c>
      <c r="M14" s="20">
        <v>0</v>
      </c>
      <c r="N14" s="280"/>
      <c r="O14" s="280"/>
      <c r="P14" s="280"/>
      <c r="Q14" s="280"/>
      <c r="R14" s="280"/>
      <c r="S14" s="280"/>
      <c r="T14" s="280"/>
      <c r="U14" s="280"/>
      <c r="V14" s="280"/>
      <c r="W14" s="280"/>
      <c r="X14" s="280"/>
      <c r="Y14" s="280"/>
      <c r="Z14" s="280"/>
      <c r="AA14" s="280"/>
      <c r="AB14" s="280"/>
      <c r="AC14" s="280"/>
      <c r="AD14" s="280"/>
    </row>
    <row r="15" spans="1:93" s="3" customFormat="1" ht="24" hidden="1" customHeight="1">
      <c r="A15" s="281" t="s">
        <v>252</v>
      </c>
      <c r="B15" s="302"/>
      <c r="C15" s="2140" t="s">
        <v>253</v>
      </c>
      <c r="D15" s="2007"/>
      <c r="E15" s="2008"/>
      <c r="F15" s="102">
        <v>0</v>
      </c>
      <c r="G15" s="103">
        <v>0</v>
      </c>
      <c r="H15" s="104">
        <v>0</v>
      </c>
      <c r="I15" s="303">
        <v>0</v>
      </c>
      <c r="J15" s="287">
        <v>0</v>
      </c>
      <c r="K15" s="29">
        <v>0</v>
      </c>
      <c r="L15" s="29">
        <v>0</v>
      </c>
      <c r="M15" s="31">
        <v>0</v>
      </c>
      <c r="N15" s="280"/>
      <c r="O15" s="280"/>
      <c r="P15" s="280"/>
      <c r="Q15" s="280"/>
      <c r="R15" s="280"/>
      <c r="S15" s="280"/>
      <c r="T15" s="280"/>
      <c r="U15" s="280"/>
      <c r="V15" s="280"/>
      <c r="W15" s="280"/>
      <c r="X15" s="280"/>
      <c r="Y15" s="280"/>
      <c r="Z15" s="280"/>
      <c r="AA15" s="280"/>
      <c r="AB15" s="280"/>
      <c r="AC15" s="280"/>
      <c r="AD15" s="280"/>
    </row>
    <row r="16" spans="1:93" s="3" customFormat="1" ht="16.5" hidden="1" customHeight="1">
      <c r="A16" s="288"/>
      <c r="B16" s="304"/>
      <c r="C16" s="305"/>
      <c r="D16" s="2109" t="s">
        <v>38</v>
      </c>
      <c r="E16" s="1923"/>
      <c r="F16" s="208">
        <v>0</v>
      </c>
      <c r="G16" s="209">
        <v>0</v>
      </c>
      <c r="H16" s="210">
        <v>0</v>
      </c>
      <c r="I16" s="306">
        <v>0</v>
      </c>
      <c r="J16" s="157">
        <v>0</v>
      </c>
      <c r="K16" s="37">
        <v>0</v>
      </c>
      <c r="L16" s="37">
        <v>0</v>
      </c>
      <c r="M16" s="39">
        <v>0</v>
      </c>
      <c r="N16" s="280"/>
      <c r="O16" s="280"/>
      <c r="P16" s="280"/>
      <c r="Q16" s="280"/>
      <c r="R16" s="280"/>
      <c r="S16" s="280"/>
      <c r="T16" s="280"/>
      <c r="U16" s="280"/>
      <c r="V16" s="280"/>
      <c r="W16" s="280"/>
      <c r="X16" s="280"/>
      <c r="Y16" s="280"/>
      <c r="Z16" s="280"/>
      <c r="AA16" s="280"/>
      <c r="AB16" s="280"/>
      <c r="AC16" s="280"/>
      <c r="AD16" s="280"/>
    </row>
    <row r="17" spans="1:30" s="3" customFormat="1" ht="0.75" hidden="1" customHeight="1" thickBot="1">
      <c r="A17" s="307"/>
      <c r="B17" s="304"/>
      <c r="C17" s="305"/>
      <c r="D17" s="2109" t="s">
        <v>39</v>
      </c>
      <c r="E17" s="1923"/>
      <c r="F17" s="208">
        <v>0</v>
      </c>
      <c r="G17" s="209">
        <v>0</v>
      </c>
      <c r="H17" s="210">
        <v>0</v>
      </c>
      <c r="I17" s="306">
        <v>0</v>
      </c>
      <c r="J17" s="157">
        <v>0</v>
      </c>
      <c r="K17" s="37">
        <v>0</v>
      </c>
      <c r="L17" s="37">
        <v>0</v>
      </c>
      <c r="M17" s="39">
        <v>0</v>
      </c>
      <c r="N17" s="280"/>
      <c r="O17" s="280"/>
      <c r="P17" s="280"/>
      <c r="Q17" s="280"/>
      <c r="R17" s="280"/>
      <c r="S17" s="280"/>
      <c r="T17" s="280"/>
      <c r="U17" s="280"/>
      <c r="V17" s="280"/>
      <c r="W17" s="280"/>
      <c r="X17" s="280"/>
      <c r="Y17" s="280"/>
      <c r="Z17" s="280"/>
      <c r="AA17" s="280"/>
      <c r="AB17" s="280"/>
      <c r="AC17" s="280"/>
      <c r="AD17" s="280"/>
    </row>
    <row r="18" spans="1:30" s="3" customFormat="1" ht="17.25" hidden="1" customHeight="1">
      <c r="A18" s="308"/>
      <c r="B18" s="304"/>
      <c r="C18" s="2118" t="s">
        <v>254</v>
      </c>
      <c r="D18" s="2119"/>
      <c r="E18" s="2120"/>
      <c r="F18" s="309">
        <v>2.5510000000000002</v>
      </c>
      <c r="G18" s="310">
        <v>0</v>
      </c>
      <c r="H18" s="311">
        <v>0</v>
      </c>
      <c r="I18" s="312">
        <v>2.5510000000000002</v>
      </c>
      <c r="J18" s="157">
        <v>0</v>
      </c>
      <c r="K18" s="37">
        <v>0</v>
      </c>
      <c r="L18" s="37">
        <v>0</v>
      </c>
      <c r="M18" s="39">
        <v>0</v>
      </c>
      <c r="N18" s="280"/>
      <c r="O18" s="280"/>
      <c r="P18" s="280"/>
      <c r="Q18" s="280"/>
      <c r="R18" s="280"/>
      <c r="S18" s="280"/>
      <c r="T18" s="280"/>
      <c r="U18" s="280"/>
      <c r="V18" s="280"/>
      <c r="W18" s="280"/>
      <c r="X18" s="280"/>
      <c r="Y18" s="280"/>
      <c r="Z18" s="280"/>
      <c r="AA18" s="280"/>
      <c r="AB18" s="280"/>
      <c r="AC18" s="280"/>
      <c r="AD18" s="280"/>
    </row>
    <row r="19" spans="1:30" s="3" customFormat="1" ht="17.25" hidden="1" customHeight="1" thickBot="1">
      <c r="A19" s="307"/>
      <c r="B19" s="304"/>
      <c r="C19" s="2118" t="s">
        <v>255</v>
      </c>
      <c r="D19" s="2119"/>
      <c r="E19" s="2120"/>
      <c r="F19" s="309">
        <v>2.5510000000000002</v>
      </c>
      <c r="G19" s="310">
        <v>0</v>
      </c>
      <c r="H19" s="311">
        <v>0</v>
      </c>
      <c r="I19" s="312">
        <v>2.5510000000000002</v>
      </c>
      <c r="J19" s="157">
        <v>0</v>
      </c>
      <c r="K19" s="37">
        <v>0</v>
      </c>
      <c r="L19" s="37">
        <v>0</v>
      </c>
      <c r="M19" s="39">
        <v>0</v>
      </c>
      <c r="N19" s="280"/>
      <c r="O19" s="280"/>
      <c r="P19" s="280"/>
      <c r="Q19" s="280"/>
      <c r="R19" s="280"/>
      <c r="S19" s="280"/>
      <c r="T19" s="280"/>
      <c r="U19" s="280"/>
      <c r="V19" s="280"/>
      <c r="W19" s="280"/>
      <c r="X19" s="280"/>
      <c r="Y19" s="280"/>
      <c r="Z19" s="280"/>
      <c r="AA19" s="280"/>
      <c r="AB19" s="280"/>
      <c r="AC19" s="280"/>
      <c r="AD19" s="280"/>
    </row>
    <row r="20" spans="1:30" s="3" customFormat="1" ht="20.25" hidden="1" customHeight="1">
      <c r="A20" s="307"/>
      <c r="B20" s="304"/>
      <c r="C20" s="305"/>
      <c r="D20" s="2109" t="s">
        <v>39</v>
      </c>
      <c r="E20" s="1923"/>
      <c r="F20" s="208">
        <v>0</v>
      </c>
      <c r="G20" s="209">
        <v>0</v>
      </c>
      <c r="H20" s="210">
        <v>0</v>
      </c>
      <c r="I20" s="306">
        <v>0</v>
      </c>
      <c r="J20" s="157">
        <v>0</v>
      </c>
      <c r="K20" s="37">
        <v>0</v>
      </c>
      <c r="L20" s="37">
        <v>0</v>
      </c>
      <c r="M20" s="39">
        <v>0</v>
      </c>
      <c r="N20" s="280"/>
      <c r="O20" s="280"/>
      <c r="P20" s="280"/>
      <c r="Q20" s="280"/>
      <c r="R20" s="280"/>
      <c r="S20" s="280"/>
      <c r="T20" s="280"/>
      <c r="U20" s="280"/>
      <c r="V20" s="280"/>
      <c r="W20" s="280"/>
      <c r="X20" s="280"/>
      <c r="Y20" s="280"/>
      <c r="Z20" s="280"/>
      <c r="AA20" s="280"/>
      <c r="AB20" s="280"/>
      <c r="AC20" s="280"/>
      <c r="AD20" s="280"/>
    </row>
    <row r="21" spans="1:30" s="3" customFormat="1" ht="19.5" hidden="1" customHeight="1">
      <c r="A21" s="288" t="s">
        <v>256</v>
      </c>
      <c r="B21" s="304"/>
      <c r="C21" s="2109" t="s">
        <v>257</v>
      </c>
      <c r="D21" s="1922"/>
      <c r="E21" s="1923"/>
      <c r="F21" s="208">
        <v>0</v>
      </c>
      <c r="G21" s="209">
        <v>0</v>
      </c>
      <c r="H21" s="210">
        <v>0</v>
      </c>
      <c r="I21" s="306">
        <v>0</v>
      </c>
      <c r="J21" s="157">
        <v>0</v>
      </c>
      <c r="K21" s="37">
        <v>0</v>
      </c>
      <c r="L21" s="37">
        <v>0</v>
      </c>
      <c r="M21" s="39">
        <v>0</v>
      </c>
      <c r="N21" s="280"/>
      <c r="O21" s="280"/>
      <c r="P21" s="280"/>
      <c r="Q21" s="280"/>
      <c r="R21" s="280"/>
      <c r="S21" s="280"/>
      <c r="T21" s="280"/>
      <c r="U21" s="280"/>
      <c r="V21" s="280"/>
      <c r="W21" s="280"/>
      <c r="X21" s="280"/>
      <c r="Y21" s="280"/>
      <c r="Z21" s="280"/>
      <c r="AA21" s="280"/>
      <c r="AB21" s="280"/>
      <c r="AC21" s="280"/>
      <c r="AD21" s="280"/>
    </row>
    <row r="22" spans="1:30" s="3" customFormat="1" ht="19.5" hidden="1" customHeight="1">
      <c r="A22" s="307"/>
      <c r="B22" s="304"/>
      <c r="C22" s="305"/>
      <c r="D22" s="2109" t="s">
        <v>38</v>
      </c>
      <c r="E22" s="1923"/>
      <c r="F22" s="208">
        <v>0</v>
      </c>
      <c r="G22" s="209">
        <v>0</v>
      </c>
      <c r="H22" s="210">
        <v>0</v>
      </c>
      <c r="I22" s="306">
        <v>0</v>
      </c>
      <c r="J22" s="157">
        <v>0</v>
      </c>
      <c r="K22" s="37">
        <v>0</v>
      </c>
      <c r="L22" s="37">
        <v>0</v>
      </c>
      <c r="M22" s="39">
        <v>0</v>
      </c>
      <c r="N22" s="280"/>
      <c r="O22" s="280"/>
      <c r="P22" s="280"/>
      <c r="Q22" s="280"/>
      <c r="R22" s="280"/>
      <c r="S22" s="280"/>
      <c r="T22" s="280"/>
      <c r="U22" s="280"/>
      <c r="V22" s="280"/>
      <c r="W22" s="280"/>
      <c r="X22" s="280"/>
      <c r="Y22" s="280"/>
      <c r="Z22" s="280"/>
      <c r="AA22" s="280"/>
      <c r="AB22" s="280"/>
      <c r="AC22" s="280"/>
      <c r="AD22" s="280"/>
    </row>
    <row r="23" spans="1:30" s="3" customFormat="1" ht="19.5" hidden="1" customHeight="1" thickBot="1">
      <c r="A23" s="313"/>
      <c r="B23" s="299"/>
      <c r="C23" s="314"/>
      <c r="D23" s="2110" t="s">
        <v>39</v>
      </c>
      <c r="E23" s="2111"/>
      <c r="F23" s="221">
        <v>0</v>
      </c>
      <c r="G23" s="132">
        <v>0</v>
      </c>
      <c r="H23" s="133">
        <v>0</v>
      </c>
      <c r="I23" s="222">
        <v>0</v>
      </c>
      <c r="J23" s="301">
        <v>0</v>
      </c>
      <c r="K23" s="45">
        <v>0</v>
      </c>
      <c r="L23" s="45">
        <v>0</v>
      </c>
      <c r="M23" s="47">
        <v>0</v>
      </c>
      <c r="N23" s="280"/>
      <c r="O23" s="280"/>
      <c r="P23" s="280"/>
      <c r="Q23" s="280"/>
      <c r="R23" s="280"/>
      <c r="S23" s="280"/>
      <c r="T23" s="280"/>
      <c r="U23" s="280"/>
      <c r="V23" s="280"/>
      <c r="W23" s="280"/>
      <c r="X23" s="280"/>
      <c r="Y23" s="280"/>
      <c r="Z23" s="280"/>
      <c r="AA23" s="280"/>
      <c r="AB23" s="280"/>
      <c r="AC23" s="280"/>
      <c r="AD23" s="280"/>
    </row>
    <row r="24" spans="1:30" s="3" customFormat="1" ht="15" customHeight="1" thickBot="1">
      <c r="A24" s="275">
        <v>3</v>
      </c>
      <c r="B24" s="2071" t="s">
        <v>258</v>
      </c>
      <c r="C24" s="2072"/>
      <c r="D24" s="2072"/>
      <c r="E24" s="2073"/>
      <c r="F24" s="315">
        <v>6447.6319999999996</v>
      </c>
      <c r="G24" s="316">
        <v>9578.9830000000002</v>
      </c>
      <c r="H24" s="317">
        <v>1335.481</v>
      </c>
      <c r="I24" s="318">
        <v>17362.096000000001</v>
      </c>
      <c r="J24" s="136">
        <v>6791.4129999999996</v>
      </c>
      <c r="K24" s="18">
        <v>9520.7510000000002</v>
      </c>
      <c r="L24" s="18">
        <v>1357.2059999999999</v>
      </c>
      <c r="M24" s="20">
        <v>17669.37</v>
      </c>
      <c r="N24" s="280"/>
      <c r="O24" s="280"/>
      <c r="P24" s="280"/>
      <c r="Q24" s="280"/>
      <c r="R24" s="280"/>
      <c r="S24" s="280"/>
      <c r="T24" s="280"/>
      <c r="U24" s="280"/>
      <c r="V24" s="280"/>
      <c r="W24" s="280"/>
      <c r="X24" s="280"/>
      <c r="Y24" s="280"/>
      <c r="Z24" s="280"/>
      <c r="AA24" s="280"/>
      <c r="AB24" s="280"/>
      <c r="AC24" s="280"/>
      <c r="AD24" s="280"/>
    </row>
    <row r="25" spans="1:30" s="3" customFormat="1" ht="18" hidden="1" customHeight="1">
      <c r="A25" s="281"/>
      <c r="B25" s="302"/>
      <c r="C25" s="2112" t="s">
        <v>259</v>
      </c>
      <c r="D25" s="2113"/>
      <c r="E25" s="2114"/>
      <c r="F25" s="319">
        <v>0</v>
      </c>
      <c r="G25" s="320">
        <v>0</v>
      </c>
      <c r="H25" s="321">
        <v>0</v>
      </c>
      <c r="I25" s="322">
        <v>0</v>
      </c>
      <c r="J25" s="287">
        <v>0</v>
      </c>
      <c r="K25" s="29">
        <v>0</v>
      </c>
      <c r="L25" s="29">
        <v>0</v>
      </c>
      <c r="M25" s="31">
        <v>0</v>
      </c>
      <c r="N25" s="280"/>
      <c r="O25" s="280"/>
      <c r="P25" s="280"/>
      <c r="Q25" s="280"/>
      <c r="R25" s="280"/>
      <c r="S25" s="280"/>
      <c r="T25" s="280"/>
      <c r="U25" s="280"/>
      <c r="V25" s="280"/>
      <c r="W25" s="280"/>
      <c r="X25" s="280"/>
      <c r="Y25" s="280"/>
      <c r="Z25" s="280"/>
      <c r="AA25" s="280"/>
      <c r="AB25" s="280"/>
      <c r="AC25" s="280"/>
      <c r="AD25" s="280"/>
    </row>
    <row r="26" spans="1:30" s="3" customFormat="1" ht="16.5" customHeight="1">
      <c r="A26" s="288"/>
      <c r="B26" s="304"/>
      <c r="C26" s="2115" t="s">
        <v>260</v>
      </c>
      <c r="D26" s="2116"/>
      <c r="E26" s="2117"/>
      <c r="F26" s="323">
        <v>428.39400000000001</v>
      </c>
      <c r="G26" s="324">
        <v>198.84200000000001</v>
      </c>
      <c r="H26" s="325">
        <v>8.2379999999999995</v>
      </c>
      <c r="I26" s="326">
        <v>635.47400000000005</v>
      </c>
      <c r="J26" s="157">
        <v>302.04300000000001</v>
      </c>
      <c r="K26" s="37">
        <v>323.88200000000001</v>
      </c>
      <c r="L26" s="37">
        <v>135.72499999999999</v>
      </c>
      <c r="M26" s="39">
        <v>761.65</v>
      </c>
      <c r="N26" s="280"/>
      <c r="O26" s="280"/>
      <c r="P26" s="280"/>
      <c r="Q26" s="280"/>
      <c r="R26" s="280"/>
      <c r="S26" s="280"/>
      <c r="T26" s="280"/>
      <c r="U26" s="280"/>
      <c r="V26" s="280"/>
      <c r="W26" s="280"/>
      <c r="X26" s="280"/>
      <c r="Y26" s="280"/>
      <c r="Z26" s="280"/>
      <c r="AA26" s="280"/>
      <c r="AB26" s="280"/>
      <c r="AC26" s="280"/>
      <c r="AD26" s="280"/>
    </row>
    <row r="27" spans="1:30" s="3" customFormat="1" ht="16.5" customHeight="1">
      <c r="A27" s="288"/>
      <c r="B27" s="304"/>
      <c r="C27" s="2087" t="s">
        <v>261</v>
      </c>
      <c r="D27" s="2088"/>
      <c r="E27" s="2089"/>
      <c r="F27" s="32">
        <v>122.182</v>
      </c>
      <c r="G27" s="33">
        <v>60.722999999999999</v>
      </c>
      <c r="H27" s="34">
        <v>2.3E-2</v>
      </c>
      <c r="I27" s="219">
        <v>182.928</v>
      </c>
      <c r="J27" s="157">
        <v>131.596</v>
      </c>
      <c r="K27" s="37">
        <v>60.975000000000001</v>
      </c>
      <c r="L27" s="37">
        <v>2.1999999999999999E-2</v>
      </c>
      <c r="M27" s="39">
        <v>192.59299999999999</v>
      </c>
      <c r="N27" s="280"/>
      <c r="O27" s="280"/>
      <c r="P27" s="280"/>
      <c r="Q27" s="280"/>
      <c r="R27" s="280"/>
      <c r="S27" s="280"/>
      <c r="T27" s="280"/>
      <c r="U27" s="280"/>
      <c r="V27" s="280"/>
      <c r="W27" s="280"/>
      <c r="X27" s="280"/>
      <c r="Y27" s="280"/>
      <c r="Z27" s="280"/>
      <c r="AA27" s="280"/>
      <c r="AB27" s="280"/>
      <c r="AC27" s="280"/>
      <c r="AD27" s="280"/>
    </row>
    <row r="28" spans="1:30" s="3" customFormat="1" ht="16.5" customHeight="1">
      <c r="A28" s="288"/>
      <c r="B28" s="327"/>
      <c r="C28" s="2087" t="s">
        <v>262</v>
      </c>
      <c r="D28" s="2088"/>
      <c r="E28" s="2089"/>
      <c r="F28" s="50">
        <v>2204.65</v>
      </c>
      <c r="G28" s="51">
        <v>1436.201</v>
      </c>
      <c r="H28" s="52">
        <v>428.33699999999999</v>
      </c>
      <c r="I28" s="297">
        <v>4069.1880000000001</v>
      </c>
      <c r="J28" s="287">
        <v>2214.3609999999999</v>
      </c>
      <c r="K28" s="29">
        <v>1482.365</v>
      </c>
      <c r="L28" s="29">
        <v>482.19099999999997</v>
      </c>
      <c r="M28" s="39">
        <v>4178.9170000000004</v>
      </c>
      <c r="N28" s="280"/>
      <c r="O28" s="280"/>
      <c r="P28" s="280"/>
      <c r="Q28" s="280"/>
      <c r="R28" s="280"/>
      <c r="S28" s="280"/>
      <c r="T28" s="280"/>
      <c r="U28" s="280"/>
      <c r="V28" s="280"/>
      <c r="W28" s="280"/>
      <c r="X28" s="280"/>
      <c r="Y28" s="280"/>
      <c r="Z28" s="280"/>
      <c r="AA28" s="280"/>
      <c r="AB28" s="280"/>
      <c r="AC28" s="280"/>
      <c r="AD28" s="280"/>
    </row>
    <row r="29" spans="1:30" s="3" customFormat="1" ht="16.5" customHeight="1">
      <c r="A29" s="288"/>
      <c r="B29" s="327"/>
      <c r="C29" s="2087" t="s">
        <v>263</v>
      </c>
      <c r="D29" s="2088"/>
      <c r="E29" s="2089"/>
      <c r="F29" s="50">
        <v>940.86199999999997</v>
      </c>
      <c r="G29" s="51">
        <v>1615.82</v>
      </c>
      <c r="H29" s="52">
        <v>170</v>
      </c>
      <c r="I29" s="297">
        <v>2726.6819999999998</v>
      </c>
      <c r="J29" s="287">
        <v>1309.9570000000001</v>
      </c>
      <c r="K29" s="29">
        <v>1633.8009999999999</v>
      </c>
      <c r="L29" s="29">
        <v>164</v>
      </c>
      <c r="M29" s="39">
        <v>3107.7579999999998</v>
      </c>
      <c r="N29" s="280"/>
      <c r="O29" s="280"/>
      <c r="P29" s="280"/>
      <c r="Q29" s="280"/>
      <c r="R29" s="280"/>
      <c r="S29" s="280"/>
      <c r="T29" s="280"/>
      <c r="U29" s="280"/>
      <c r="V29" s="280"/>
      <c r="W29" s="280"/>
      <c r="X29" s="280"/>
      <c r="Y29" s="280"/>
      <c r="Z29" s="280"/>
      <c r="AA29" s="280"/>
      <c r="AB29" s="280"/>
      <c r="AC29" s="280"/>
      <c r="AD29" s="280"/>
    </row>
    <row r="30" spans="1:30" s="3" customFormat="1" ht="16.5" customHeight="1">
      <c r="A30" s="288"/>
      <c r="B30" s="327"/>
      <c r="C30" s="2087" t="s">
        <v>881</v>
      </c>
      <c r="D30" s="2088"/>
      <c r="E30" s="2089"/>
      <c r="F30" s="50">
        <v>914.46699999999998</v>
      </c>
      <c r="G30" s="51">
        <v>291.18200000000002</v>
      </c>
      <c r="H30" s="52">
        <v>155.143</v>
      </c>
      <c r="I30" s="297">
        <v>1360.7919999999999</v>
      </c>
      <c r="J30" s="287">
        <v>1017.2809999999999</v>
      </c>
      <c r="K30" s="29">
        <v>354.46600000000001</v>
      </c>
      <c r="L30" s="29">
        <v>244.95</v>
      </c>
      <c r="M30" s="39">
        <v>1616.6969999999999</v>
      </c>
      <c r="N30" s="280"/>
      <c r="O30" s="280"/>
      <c r="P30" s="280"/>
      <c r="Q30" s="280"/>
      <c r="R30" s="280"/>
      <c r="S30" s="280"/>
      <c r="T30" s="280"/>
      <c r="U30" s="280"/>
      <c r="V30" s="280"/>
      <c r="W30" s="280"/>
      <c r="X30" s="280"/>
      <c r="Y30" s="280"/>
      <c r="Z30" s="280"/>
      <c r="AA30" s="280"/>
      <c r="AB30" s="280"/>
      <c r="AC30" s="280"/>
      <c r="AD30" s="280"/>
    </row>
    <row r="31" spans="1:30" s="3" customFormat="1" ht="16.5" customHeight="1">
      <c r="A31" s="281"/>
      <c r="B31" s="327"/>
      <c r="C31" s="2087" t="s">
        <v>264</v>
      </c>
      <c r="D31" s="2088"/>
      <c r="E31" s="2089"/>
      <c r="F31" s="50">
        <v>1579.6479999999999</v>
      </c>
      <c r="G31" s="51">
        <v>5910.2020000000002</v>
      </c>
      <c r="H31" s="52">
        <v>493.20600000000002</v>
      </c>
      <c r="I31" s="297">
        <v>7983.0559999999996</v>
      </c>
      <c r="J31" s="287">
        <v>1571.3630000000001</v>
      </c>
      <c r="K31" s="29">
        <v>5610.9369999999999</v>
      </c>
      <c r="L31" s="29">
        <v>247.69200000000001</v>
      </c>
      <c r="M31" s="39">
        <v>7429.9920000000002</v>
      </c>
      <c r="N31" s="280"/>
      <c r="O31" s="280"/>
      <c r="P31" s="280"/>
      <c r="Q31" s="280"/>
      <c r="R31" s="280"/>
      <c r="S31" s="280"/>
      <c r="T31" s="280"/>
      <c r="U31" s="280"/>
      <c r="V31" s="280"/>
      <c r="W31" s="280"/>
      <c r="X31" s="280"/>
      <c r="Y31" s="280"/>
      <c r="Z31" s="280"/>
      <c r="AA31" s="280"/>
      <c r="AB31" s="280"/>
      <c r="AC31" s="280"/>
      <c r="AD31" s="280"/>
    </row>
    <row r="32" spans="1:30" s="3" customFormat="1" ht="30" customHeight="1" thickBot="1">
      <c r="A32" s="328"/>
      <c r="B32" s="329"/>
      <c r="C32" s="2079" t="s">
        <v>265</v>
      </c>
      <c r="D32" s="2080"/>
      <c r="E32" s="2081"/>
      <c r="F32" s="330">
        <v>257.42899999999997</v>
      </c>
      <c r="G32" s="331">
        <v>66.013000000000005</v>
      </c>
      <c r="H32" s="213">
        <v>80.534000000000006</v>
      </c>
      <c r="I32" s="332">
        <v>403.976</v>
      </c>
      <c r="J32" s="333">
        <v>244.81200000000001</v>
      </c>
      <c r="K32" s="63">
        <v>54.325000000000003</v>
      </c>
      <c r="L32" s="63">
        <v>82.626000000000005</v>
      </c>
      <c r="M32" s="47">
        <v>381.76299999999998</v>
      </c>
      <c r="N32" s="280"/>
      <c r="O32" s="280"/>
      <c r="P32" s="280"/>
      <c r="Q32" s="280"/>
      <c r="R32" s="280"/>
      <c r="S32" s="280"/>
      <c r="T32" s="280"/>
      <c r="U32" s="280"/>
      <c r="V32" s="280"/>
      <c r="W32" s="280"/>
      <c r="X32" s="280"/>
      <c r="Y32" s="280"/>
      <c r="Z32" s="280"/>
      <c r="AA32" s="280"/>
      <c r="AB32" s="280"/>
      <c r="AC32" s="280"/>
      <c r="AD32" s="280"/>
    </row>
    <row r="33" spans="1:30" s="3" customFormat="1" ht="28.5" customHeight="1" thickBot="1">
      <c r="A33" s="275">
        <v>4</v>
      </c>
      <c r="B33" s="2038" t="s">
        <v>266</v>
      </c>
      <c r="C33" s="2039"/>
      <c r="D33" s="2039"/>
      <c r="E33" s="2040"/>
      <c r="F33" s="276">
        <v>60492.722999999998</v>
      </c>
      <c r="G33" s="277">
        <v>16033.951999999999</v>
      </c>
      <c r="H33" s="278">
        <v>2175.3620000000001</v>
      </c>
      <c r="I33" s="279">
        <v>78702.036999999997</v>
      </c>
      <c r="J33" s="136">
        <v>63550.389000000003</v>
      </c>
      <c r="K33" s="18">
        <v>16611.848000000002</v>
      </c>
      <c r="L33" s="18">
        <v>2115.4920000000002</v>
      </c>
      <c r="M33" s="20">
        <v>82277.729000000007</v>
      </c>
      <c r="N33" s="280"/>
      <c r="O33" s="280"/>
      <c r="P33" s="280"/>
      <c r="Q33" s="280"/>
      <c r="R33" s="280"/>
      <c r="S33" s="280"/>
      <c r="T33" s="280"/>
      <c r="U33" s="280"/>
      <c r="V33" s="280"/>
      <c r="W33" s="280"/>
      <c r="X33" s="280"/>
      <c r="Y33" s="280"/>
      <c r="Z33" s="280"/>
      <c r="AA33" s="280"/>
      <c r="AB33" s="280"/>
      <c r="AC33" s="280"/>
      <c r="AD33" s="280"/>
    </row>
    <row r="34" spans="1:30" s="3" customFormat="1" ht="25.5" customHeight="1">
      <c r="A34" s="281"/>
      <c r="B34" s="302"/>
      <c r="C34" s="2066" t="s">
        <v>267</v>
      </c>
      <c r="D34" s="2066"/>
      <c r="E34" s="2067"/>
      <c r="F34" s="50">
        <v>17878.357</v>
      </c>
      <c r="G34" s="51">
        <v>5294.5540000000001</v>
      </c>
      <c r="H34" s="52">
        <v>774.64499999999998</v>
      </c>
      <c r="I34" s="297">
        <v>23947.556</v>
      </c>
      <c r="J34" s="287">
        <v>16907.271000000001</v>
      </c>
      <c r="K34" s="29">
        <v>5397.3739999999998</v>
      </c>
      <c r="L34" s="29">
        <v>748.54499999999996</v>
      </c>
      <c r="M34" s="31">
        <v>23053.19</v>
      </c>
      <c r="N34" s="280"/>
      <c r="O34" s="280"/>
      <c r="P34" s="280"/>
      <c r="Q34" s="280"/>
      <c r="R34" s="280"/>
      <c r="S34" s="280"/>
      <c r="T34" s="280"/>
      <c r="U34" s="280"/>
      <c r="V34" s="280"/>
      <c r="W34" s="280"/>
      <c r="X34" s="280"/>
      <c r="Y34" s="280"/>
      <c r="Z34" s="280"/>
      <c r="AA34" s="280"/>
      <c r="AB34" s="280"/>
      <c r="AC34" s="280"/>
      <c r="AD34" s="280"/>
    </row>
    <row r="35" spans="1:30" s="3" customFormat="1" ht="25.5" customHeight="1">
      <c r="A35" s="288"/>
      <c r="B35" s="304"/>
      <c r="C35" s="2046" t="s">
        <v>268</v>
      </c>
      <c r="D35" s="2046"/>
      <c r="E35" s="2047"/>
      <c r="F35" s="32">
        <v>669.74699999999996</v>
      </c>
      <c r="G35" s="33">
        <v>27.8</v>
      </c>
      <c r="H35" s="34">
        <v>9.1649999999999991</v>
      </c>
      <c r="I35" s="219">
        <v>706.71199999999999</v>
      </c>
      <c r="J35" s="157">
        <v>290.79399999999998</v>
      </c>
      <c r="K35" s="37">
        <v>38.511000000000003</v>
      </c>
      <c r="L35" s="37">
        <v>10.074</v>
      </c>
      <c r="M35" s="39">
        <v>339.37900000000002</v>
      </c>
      <c r="N35" s="280"/>
      <c r="O35" s="280"/>
      <c r="P35" s="280"/>
      <c r="Q35" s="280"/>
      <c r="R35" s="280"/>
      <c r="S35" s="280"/>
      <c r="T35" s="280"/>
      <c r="U35" s="280"/>
      <c r="V35" s="280"/>
      <c r="W35" s="280"/>
      <c r="X35" s="280"/>
      <c r="Y35" s="280"/>
      <c r="Z35" s="280"/>
      <c r="AA35" s="280"/>
      <c r="AB35" s="280"/>
      <c r="AC35" s="280"/>
      <c r="AD35" s="280"/>
    </row>
    <row r="36" spans="1:30" s="3" customFormat="1" ht="38.25" customHeight="1">
      <c r="A36" s="288"/>
      <c r="B36" s="304"/>
      <c r="C36" s="2046" t="s">
        <v>269</v>
      </c>
      <c r="D36" s="2046"/>
      <c r="E36" s="2047"/>
      <c r="F36" s="32">
        <v>1037.261</v>
      </c>
      <c r="G36" s="33">
        <v>332.61900000000003</v>
      </c>
      <c r="H36" s="34">
        <v>20.068999999999999</v>
      </c>
      <c r="I36" s="219">
        <v>1389.9490000000001</v>
      </c>
      <c r="J36" s="157">
        <v>1110.6120000000001</v>
      </c>
      <c r="K36" s="37">
        <v>359.73500000000001</v>
      </c>
      <c r="L36" s="37">
        <v>28.896999999999998</v>
      </c>
      <c r="M36" s="39">
        <v>1499.2439999999999</v>
      </c>
      <c r="N36" s="280"/>
      <c r="O36" s="280"/>
      <c r="P36" s="280"/>
      <c r="Q36" s="280"/>
      <c r="R36" s="280"/>
      <c r="S36" s="280"/>
      <c r="T36" s="280"/>
      <c r="U36" s="280"/>
      <c r="V36" s="280"/>
      <c r="W36" s="280"/>
      <c r="X36" s="280"/>
      <c r="Y36" s="280"/>
      <c r="Z36" s="280"/>
      <c r="AA36" s="280"/>
      <c r="AB36" s="280"/>
      <c r="AC36" s="280"/>
      <c r="AD36" s="280"/>
    </row>
    <row r="37" spans="1:30" s="3" customFormat="1" ht="25.5" customHeight="1">
      <c r="A37" s="288"/>
      <c r="B37" s="334"/>
      <c r="C37" s="2046" t="s">
        <v>270</v>
      </c>
      <c r="D37" s="2046"/>
      <c r="E37" s="2047"/>
      <c r="F37" s="32">
        <v>16317.96</v>
      </c>
      <c r="G37" s="33">
        <v>3824.3609999999999</v>
      </c>
      <c r="H37" s="34">
        <v>657.83199999999999</v>
      </c>
      <c r="I37" s="219">
        <v>20800.152999999998</v>
      </c>
      <c r="J37" s="157">
        <v>16139.549000000001</v>
      </c>
      <c r="K37" s="37">
        <v>4043.261</v>
      </c>
      <c r="L37" s="37">
        <v>610.19899999999996</v>
      </c>
      <c r="M37" s="39">
        <v>20793.008999999998</v>
      </c>
      <c r="N37" s="280"/>
      <c r="O37" s="280"/>
      <c r="P37" s="280"/>
      <c r="Q37" s="280"/>
      <c r="R37" s="280"/>
      <c r="S37" s="280"/>
      <c r="T37" s="280"/>
      <c r="U37" s="280"/>
      <c r="V37" s="280"/>
      <c r="W37" s="280"/>
      <c r="X37" s="280"/>
      <c r="Y37" s="280"/>
      <c r="Z37" s="280"/>
      <c r="AA37" s="280"/>
      <c r="AB37" s="280"/>
      <c r="AC37" s="280"/>
      <c r="AD37" s="280"/>
    </row>
    <row r="38" spans="1:30" s="3" customFormat="1" ht="27" customHeight="1">
      <c r="A38" s="288"/>
      <c r="B38" s="334"/>
      <c r="C38" s="2046" t="s">
        <v>271</v>
      </c>
      <c r="D38" s="2046"/>
      <c r="E38" s="2047"/>
      <c r="F38" s="40">
        <v>288.173</v>
      </c>
      <c r="G38" s="41">
        <v>116.889</v>
      </c>
      <c r="H38" s="42">
        <v>13.234999999999999</v>
      </c>
      <c r="I38" s="335">
        <v>418.29700000000003</v>
      </c>
      <c r="J38" s="301">
        <v>280.67599999999999</v>
      </c>
      <c r="K38" s="45">
        <v>118.42700000000001</v>
      </c>
      <c r="L38" s="45">
        <v>14.243</v>
      </c>
      <c r="M38" s="39">
        <v>413.346</v>
      </c>
      <c r="N38" s="280"/>
      <c r="O38" s="280"/>
      <c r="P38" s="280"/>
      <c r="Q38" s="280"/>
      <c r="R38" s="280"/>
      <c r="S38" s="280"/>
      <c r="T38" s="280"/>
      <c r="U38" s="280"/>
      <c r="V38" s="280"/>
      <c r="W38" s="280"/>
      <c r="X38" s="280"/>
      <c r="Y38" s="280"/>
      <c r="Z38" s="280"/>
      <c r="AA38" s="280"/>
      <c r="AB38" s="280"/>
      <c r="AC38" s="280"/>
      <c r="AD38" s="280"/>
    </row>
    <row r="39" spans="1:30" s="3" customFormat="1" ht="27.75" customHeight="1">
      <c r="A39" s="288"/>
      <c r="B39" s="334"/>
      <c r="C39" s="2046" t="s">
        <v>272</v>
      </c>
      <c r="D39" s="2046"/>
      <c r="E39" s="2047"/>
      <c r="F39" s="40">
        <v>7935.02</v>
      </c>
      <c r="G39" s="33">
        <v>1637.673</v>
      </c>
      <c r="H39" s="42">
        <v>128.29499999999999</v>
      </c>
      <c r="I39" s="335">
        <v>9700.9879999999994</v>
      </c>
      <c r="J39" s="301">
        <v>11372.513000000001</v>
      </c>
      <c r="K39" s="45">
        <v>1772.5519999999999</v>
      </c>
      <c r="L39" s="45">
        <v>115.009</v>
      </c>
      <c r="M39" s="39">
        <v>13260.074000000001</v>
      </c>
      <c r="N39" s="280"/>
      <c r="O39" s="280"/>
      <c r="P39" s="280"/>
      <c r="Q39" s="280"/>
      <c r="R39" s="280"/>
      <c r="S39" s="280"/>
      <c r="T39" s="280"/>
      <c r="U39" s="280"/>
      <c r="V39" s="280"/>
      <c r="W39" s="280"/>
      <c r="X39" s="280"/>
      <c r="Y39" s="280"/>
      <c r="Z39" s="280"/>
      <c r="AA39" s="280"/>
      <c r="AB39" s="280"/>
      <c r="AC39" s="280"/>
      <c r="AD39" s="280"/>
    </row>
    <row r="40" spans="1:30" s="3" customFormat="1" ht="27" customHeight="1">
      <c r="A40" s="288"/>
      <c r="B40" s="334"/>
      <c r="C40" s="2046" t="s">
        <v>273</v>
      </c>
      <c r="D40" s="2046"/>
      <c r="E40" s="2047"/>
      <c r="F40" s="40">
        <v>47.524000000000001</v>
      </c>
      <c r="G40" s="336">
        <v>0</v>
      </c>
      <c r="H40" s="42">
        <v>0</v>
      </c>
      <c r="I40" s="335">
        <v>47.524000000000001</v>
      </c>
      <c r="J40" s="301">
        <v>35.414000000000001</v>
      </c>
      <c r="K40" s="45">
        <v>0</v>
      </c>
      <c r="L40" s="45">
        <v>0</v>
      </c>
      <c r="M40" s="39">
        <v>35.414000000000001</v>
      </c>
      <c r="N40" s="280"/>
      <c r="O40" s="280"/>
      <c r="P40" s="280"/>
      <c r="Q40" s="280"/>
      <c r="R40" s="280"/>
      <c r="S40" s="280"/>
      <c r="T40" s="280"/>
      <c r="U40" s="280"/>
      <c r="V40" s="280"/>
      <c r="W40" s="280"/>
      <c r="X40" s="280"/>
      <c r="Y40" s="280"/>
      <c r="Z40" s="280"/>
      <c r="AA40" s="280"/>
      <c r="AB40" s="280"/>
      <c r="AC40" s="280"/>
      <c r="AD40" s="280"/>
    </row>
    <row r="41" spans="1:30" s="3" customFormat="1" ht="41.25" customHeight="1">
      <c r="A41" s="288"/>
      <c r="B41" s="334"/>
      <c r="C41" s="2046" t="s">
        <v>274</v>
      </c>
      <c r="D41" s="2046"/>
      <c r="E41" s="2047"/>
      <c r="F41" s="40">
        <v>245.17599999999999</v>
      </c>
      <c r="G41" s="336">
        <v>119.276</v>
      </c>
      <c r="H41" s="42">
        <v>7.5860000000000003</v>
      </c>
      <c r="I41" s="335">
        <v>372.03800000000001</v>
      </c>
      <c r="J41" s="301">
        <v>353.43</v>
      </c>
      <c r="K41" s="45">
        <v>75.44</v>
      </c>
      <c r="L41" s="45">
        <v>10.359</v>
      </c>
      <c r="M41" s="39">
        <v>439.22899999999998</v>
      </c>
      <c r="N41" s="280"/>
      <c r="O41" s="280"/>
      <c r="P41" s="280"/>
      <c r="Q41" s="280"/>
      <c r="R41" s="280"/>
      <c r="S41" s="280"/>
      <c r="T41" s="280"/>
      <c r="U41" s="280"/>
      <c r="V41" s="280"/>
      <c r="W41" s="280"/>
      <c r="X41" s="280"/>
      <c r="Y41" s="280"/>
      <c r="Z41" s="280"/>
      <c r="AA41" s="280"/>
      <c r="AB41" s="280"/>
      <c r="AC41" s="280"/>
      <c r="AD41" s="280"/>
    </row>
    <row r="42" spans="1:30" s="3" customFormat="1" ht="26.25" customHeight="1">
      <c r="A42" s="288"/>
      <c r="B42" s="334"/>
      <c r="C42" s="2046" t="s">
        <v>275</v>
      </c>
      <c r="D42" s="2046"/>
      <c r="E42" s="2047"/>
      <c r="F42" s="40">
        <v>14136.478999999999</v>
      </c>
      <c r="G42" s="336">
        <v>3695.0650000000001</v>
      </c>
      <c r="H42" s="42">
        <v>333.97699999999998</v>
      </c>
      <c r="I42" s="335">
        <v>18165.521000000001</v>
      </c>
      <c r="J42" s="301">
        <v>14411.277</v>
      </c>
      <c r="K42" s="45">
        <v>3714.0659999999998</v>
      </c>
      <c r="L42" s="45">
        <v>344.73099999999999</v>
      </c>
      <c r="M42" s="39">
        <v>18470.074000000001</v>
      </c>
      <c r="N42" s="280"/>
      <c r="O42" s="280"/>
      <c r="P42" s="280"/>
      <c r="Q42" s="280"/>
      <c r="R42" s="280"/>
      <c r="S42" s="280"/>
      <c r="T42" s="280"/>
      <c r="U42" s="280"/>
      <c r="V42" s="280"/>
      <c r="W42" s="280"/>
      <c r="X42" s="280"/>
      <c r="Y42" s="280"/>
      <c r="Z42" s="280"/>
      <c r="AA42" s="280"/>
      <c r="AB42" s="280"/>
      <c r="AC42" s="280"/>
      <c r="AD42" s="280"/>
    </row>
    <row r="43" spans="1:30" s="3" customFormat="1" ht="29.25" customHeight="1">
      <c r="A43" s="288"/>
      <c r="B43" s="334"/>
      <c r="C43" s="2046" t="s">
        <v>276</v>
      </c>
      <c r="D43" s="2046"/>
      <c r="E43" s="2047"/>
      <c r="F43" s="32">
        <v>885.66</v>
      </c>
      <c r="G43" s="337">
        <v>412.44200000000001</v>
      </c>
      <c r="H43" s="34">
        <v>155.60300000000001</v>
      </c>
      <c r="I43" s="219">
        <v>1453.7049999999999</v>
      </c>
      <c r="J43" s="157">
        <v>1017.284</v>
      </c>
      <c r="K43" s="37">
        <v>454.00299999999999</v>
      </c>
      <c r="L43" s="37">
        <v>121.907</v>
      </c>
      <c r="M43" s="39">
        <v>1593.194</v>
      </c>
      <c r="N43" s="280"/>
      <c r="O43" s="280"/>
      <c r="P43" s="280"/>
      <c r="Q43" s="280"/>
      <c r="R43" s="280"/>
      <c r="S43" s="280"/>
      <c r="T43" s="280"/>
      <c r="U43" s="280"/>
      <c r="V43" s="280"/>
      <c r="W43" s="280"/>
      <c r="X43" s="280"/>
      <c r="Y43" s="280"/>
      <c r="Z43" s="280"/>
      <c r="AA43" s="280"/>
      <c r="AB43" s="280"/>
      <c r="AC43" s="280"/>
      <c r="AD43" s="280"/>
    </row>
    <row r="44" spans="1:30" s="3" customFormat="1" ht="27" hidden="1" customHeight="1">
      <c r="A44" s="288"/>
      <c r="B44" s="334"/>
      <c r="C44" s="2064" t="s">
        <v>277</v>
      </c>
      <c r="D44" s="2064"/>
      <c r="E44" s="2065"/>
      <c r="F44" s="289">
        <v>0</v>
      </c>
      <c r="G44" s="338">
        <v>0</v>
      </c>
      <c r="H44" s="339">
        <v>0</v>
      </c>
      <c r="I44" s="292">
        <v>0</v>
      </c>
      <c r="J44" s="157">
        <v>0</v>
      </c>
      <c r="K44" s="37">
        <v>0</v>
      </c>
      <c r="L44" s="37">
        <v>0</v>
      </c>
      <c r="M44" s="39">
        <v>0</v>
      </c>
      <c r="N44" s="280"/>
      <c r="O44" s="280"/>
      <c r="P44" s="280"/>
      <c r="Q44" s="280"/>
      <c r="R44" s="280"/>
      <c r="S44" s="280"/>
      <c r="T44" s="280"/>
      <c r="U44" s="280"/>
      <c r="V44" s="280"/>
      <c r="W44" s="280"/>
      <c r="X44" s="280"/>
      <c r="Y44" s="280"/>
      <c r="Z44" s="280"/>
      <c r="AA44" s="280"/>
      <c r="AB44" s="280"/>
      <c r="AC44" s="280"/>
      <c r="AD44" s="280"/>
    </row>
    <row r="45" spans="1:30" s="3" customFormat="1" ht="27.75" customHeight="1" thickBot="1">
      <c r="A45" s="340"/>
      <c r="B45" s="341"/>
      <c r="C45" s="2104" t="s">
        <v>278</v>
      </c>
      <c r="D45" s="2105"/>
      <c r="E45" s="2106"/>
      <c r="F45" s="342">
        <v>1051.366</v>
      </c>
      <c r="G45" s="343">
        <v>573.27300000000002</v>
      </c>
      <c r="H45" s="213">
        <v>74.954999999999998</v>
      </c>
      <c r="I45" s="344">
        <v>1699.5940000000001</v>
      </c>
      <c r="J45" s="345">
        <v>1631.569</v>
      </c>
      <c r="K45" s="346">
        <v>638.47900000000004</v>
      </c>
      <c r="L45" s="346">
        <v>111.52800000000001</v>
      </c>
      <c r="M45" s="347">
        <v>2381.576</v>
      </c>
      <c r="N45" s="280"/>
      <c r="O45" s="280"/>
      <c r="P45" s="280"/>
      <c r="Q45" s="280"/>
      <c r="R45" s="280"/>
      <c r="S45" s="280"/>
      <c r="T45" s="280"/>
      <c r="U45" s="280"/>
      <c r="V45" s="280"/>
      <c r="W45" s="280"/>
      <c r="X45" s="280"/>
      <c r="Y45" s="280"/>
      <c r="Z45" s="280"/>
      <c r="AA45" s="280"/>
      <c r="AB45" s="280"/>
      <c r="AC45" s="280"/>
      <c r="AD45" s="280"/>
    </row>
    <row r="46" spans="1:30" s="3" customFormat="1" ht="27.75" customHeight="1" thickBot="1">
      <c r="A46" s="275">
        <v>5</v>
      </c>
      <c r="B46" s="2038" t="s">
        <v>279</v>
      </c>
      <c r="C46" s="2039"/>
      <c r="D46" s="2039"/>
      <c r="E46" s="2040"/>
      <c r="F46" s="276">
        <v>92703.622000000003</v>
      </c>
      <c r="G46" s="348">
        <v>20370.722000000002</v>
      </c>
      <c r="H46" s="278">
        <v>2314.2959999999998</v>
      </c>
      <c r="I46" s="279">
        <v>115388.64</v>
      </c>
      <c r="J46" s="136">
        <v>88762.315000000002</v>
      </c>
      <c r="K46" s="18">
        <v>19781.131000000001</v>
      </c>
      <c r="L46" s="18">
        <v>2513.0639999999999</v>
      </c>
      <c r="M46" s="20">
        <v>111056.51</v>
      </c>
      <c r="N46" s="280"/>
      <c r="O46" s="280"/>
      <c r="P46" s="280"/>
      <c r="Q46" s="280"/>
      <c r="R46" s="280"/>
      <c r="S46" s="280"/>
      <c r="T46" s="280"/>
      <c r="U46" s="280"/>
      <c r="V46" s="280"/>
      <c r="W46" s="280"/>
      <c r="X46" s="280"/>
      <c r="Y46" s="280"/>
      <c r="Z46" s="280"/>
      <c r="AA46" s="280"/>
      <c r="AB46" s="280"/>
      <c r="AC46" s="280"/>
      <c r="AD46" s="280"/>
    </row>
    <row r="47" spans="1:30" s="3" customFormat="1" ht="25.5" customHeight="1">
      <c r="A47" s="281"/>
      <c r="B47" s="302"/>
      <c r="C47" s="2107" t="s">
        <v>280</v>
      </c>
      <c r="D47" s="2107"/>
      <c r="E47" s="2108"/>
      <c r="F47" s="28">
        <v>6984.93</v>
      </c>
      <c r="G47" s="287">
        <v>1639.722</v>
      </c>
      <c r="H47" s="30">
        <v>649.65599999999995</v>
      </c>
      <c r="I47" s="349">
        <v>9274.3080000000009</v>
      </c>
      <c r="J47" s="287">
        <v>7013.1509999999998</v>
      </c>
      <c r="K47" s="29">
        <v>1713.0360000000001</v>
      </c>
      <c r="L47" s="29">
        <v>803.74599999999998</v>
      </c>
      <c r="M47" s="31">
        <v>9529.9330000000009</v>
      </c>
      <c r="N47" s="280"/>
      <c r="O47" s="280"/>
      <c r="P47" s="280"/>
      <c r="Q47" s="280"/>
      <c r="R47" s="280"/>
      <c r="S47" s="280"/>
      <c r="T47" s="280"/>
      <c r="U47" s="280"/>
      <c r="V47" s="280"/>
      <c r="W47" s="280"/>
      <c r="X47" s="280"/>
      <c r="Y47" s="280"/>
      <c r="Z47" s="280"/>
      <c r="AA47" s="280"/>
      <c r="AB47" s="280"/>
      <c r="AC47" s="280"/>
      <c r="AD47" s="280"/>
    </row>
    <row r="48" spans="1:30" s="3" customFormat="1" ht="17.25" customHeight="1">
      <c r="A48" s="288"/>
      <c r="B48" s="334"/>
      <c r="C48" s="2098" t="s">
        <v>281</v>
      </c>
      <c r="D48" s="2098"/>
      <c r="E48" s="2099"/>
      <c r="F48" s="36">
        <v>199.35400000000001</v>
      </c>
      <c r="G48" s="157">
        <v>0</v>
      </c>
      <c r="H48" s="38">
        <v>40</v>
      </c>
      <c r="I48" s="350">
        <v>239.35400000000001</v>
      </c>
      <c r="J48" s="157">
        <v>189.20400000000001</v>
      </c>
      <c r="K48" s="37">
        <v>0</v>
      </c>
      <c r="L48" s="37">
        <v>40</v>
      </c>
      <c r="M48" s="39">
        <v>229.20400000000001</v>
      </c>
      <c r="N48" s="280"/>
      <c r="O48" s="280"/>
      <c r="P48" s="280"/>
      <c r="Q48" s="280"/>
      <c r="R48" s="280"/>
      <c r="S48" s="280"/>
      <c r="T48" s="280"/>
      <c r="U48" s="280"/>
      <c r="V48" s="280"/>
      <c r="W48" s="280"/>
      <c r="X48" s="280"/>
      <c r="Y48" s="280"/>
      <c r="Z48" s="280"/>
      <c r="AA48" s="280"/>
      <c r="AB48" s="280"/>
      <c r="AC48" s="280"/>
      <c r="AD48" s="280"/>
    </row>
    <row r="49" spans="1:30" s="3" customFormat="1" ht="25.5" customHeight="1">
      <c r="A49" s="288"/>
      <c r="B49" s="334"/>
      <c r="C49" s="2098" t="s">
        <v>282</v>
      </c>
      <c r="D49" s="2098"/>
      <c r="E49" s="2099"/>
      <c r="F49" s="36">
        <v>946.36699999999996</v>
      </c>
      <c r="G49" s="157">
        <v>354.42</v>
      </c>
      <c r="H49" s="38">
        <v>34.295000000000002</v>
      </c>
      <c r="I49" s="350">
        <v>1335.0820000000001</v>
      </c>
      <c r="J49" s="157">
        <v>828.56100000000004</v>
      </c>
      <c r="K49" s="37">
        <v>278.06400000000002</v>
      </c>
      <c r="L49" s="37">
        <v>32.204000000000001</v>
      </c>
      <c r="M49" s="39">
        <v>1138.829</v>
      </c>
      <c r="N49" s="280"/>
      <c r="O49" s="280"/>
      <c r="P49" s="280"/>
      <c r="Q49" s="280"/>
      <c r="R49" s="280"/>
      <c r="S49" s="280"/>
      <c r="T49" s="280"/>
      <c r="U49" s="280"/>
      <c r="V49" s="280"/>
      <c r="W49" s="280"/>
      <c r="X49" s="280"/>
      <c r="Y49" s="280"/>
      <c r="Z49" s="280"/>
      <c r="AA49" s="280"/>
      <c r="AB49" s="280"/>
      <c r="AC49" s="280"/>
      <c r="AD49" s="280"/>
    </row>
    <row r="50" spans="1:30" s="3" customFormat="1" ht="15.75" customHeight="1">
      <c r="A50" s="288"/>
      <c r="B50" s="334"/>
      <c r="C50" s="2098" t="s">
        <v>283</v>
      </c>
      <c r="D50" s="2098"/>
      <c r="E50" s="2099"/>
      <c r="F50" s="44">
        <v>28817.324000000001</v>
      </c>
      <c r="G50" s="301">
        <v>6616.2020000000002</v>
      </c>
      <c r="H50" s="46">
        <v>742.66200000000003</v>
      </c>
      <c r="I50" s="350">
        <v>36176.188000000002</v>
      </c>
      <c r="J50" s="301">
        <v>28743.334999999999</v>
      </c>
      <c r="K50" s="45">
        <v>6643.73</v>
      </c>
      <c r="L50" s="45">
        <v>769.15499999999997</v>
      </c>
      <c r="M50" s="39">
        <v>36156.22</v>
      </c>
      <c r="N50" s="280"/>
      <c r="O50" s="280"/>
      <c r="P50" s="280"/>
      <c r="Q50" s="280"/>
      <c r="R50" s="280"/>
      <c r="S50" s="280"/>
      <c r="T50" s="280"/>
      <c r="U50" s="280"/>
      <c r="V50" s="280"/>
      <c r="W50" s="280"/>
      <c r="X50" s="280"/>
      <c r="Y50" s="280"/>
      <c r="Z50" s="280"/>
      <c r="AA50" s="280"/>
      <c r="AB50" s="280"/>
      <c r="AC50" s="280"/>
      <c r="AD50" s="280"/>
    </row>
    <row r="51" spans="1:30" s="3" customFormat="1" ht="25.5" customHeight="1">
      <c r="A51" s="288"/>
      <c r="B51" s="334"/>
      <c r="C51" s="2098" t="s">
        <v>882</v>
      </c>
      <c r="D51" s="2098"/>
      <c r="E51" s="2099"/>
      <c r="F51" s="44">
        <v>161.61199999999999</v>
      </c>
      <c r="G51" s="301">
        <v>34.021999999999998</v>
      </c>
      <c r="H51" s="46">
        <v>55.384999999999998</v>
      </c>
      <c r="I51" s="351">
        <v>251.01900000000001</v>
      </c>
      <c r="J51" s="301">
        <v>142.542</v>
      </c>
      <c r="K51" s="45">
        <v>28.606000000000002</v>
      </c>
      <c r="L51" s="45">
        <v>54.841999999999999</v>
      </c>
      <c r="M51" s="39">
        <v>225.99</v>
      </c>
      <c r="N51" s="280"/>
      <c r="O51" s="280"/>
      <c r="P51" s="280"/>
      <c r="Q51" s="280"/>
      <c r="R51" s="280"/>
      <c r="S51" s="280"/>
      <c r="T51" s="280"/>
      <c r="U51" s="280"/>
      <c r="V51" s="280"/>
      <c r="W51" s="280"/>
      <c r="X51" s="280"/>
      <c r="Y51" s="280"/>
      <c r="Z51" s="280"/>
      <c r="AA51" s="280"/>
      <c r="AB51" s="280"/>
      <c r="AC51" s="280"/>
      <c r="AD51" s="280"/>
    </row>
    <row r="52" spans="1:30" s="3" customFormat="1" ht="25.5" customHeight="1">
      <c r="A52" s="288"/>
      <c r="B52" s="334"/>
      <c r="C52" s="2098" t="s">
        <v>284</v>
      </c>
      <c r="D52" s="2098"/>
      <c r="E52" s="2099"/>
      <c r="F52" s="44">
        <v>6645.5690000000004</v>
      </c>
      <c r="G52" s="301">
        <v>1431.1959999999999</v>
      </c>
      <c r="H52" s="46">
        <v>30.469000000000001</v>
      </c>
      <c r="I52" s="351">
        <v>8107.2340000000004</v>
      </c>
      <c r="J52" s="301">
        <v>3189.846</v>
      </c>
      <c r="K52" s="45">
        <v>939.89300000000003</v>
      </c>
      <c r="L52" s="45">
        <v>35.935000000000002</v>
      </c>
      <c r="M52" s="39">
        <v>4165.674</v>
      </c>
      <c r="N52" s="280"/>
      <c r="O52" s="280"/>
      <c r="P52" s="280"/>
      <c r="Q52" s="280"/>
      <c r="R52" s="280"/>
      <c r="S52" s="280"/>
      <c r="T52" s="280"/>
      <c r="U52" s="280"/>
      <c r="V52" s="280"/>
      <c r="W52" s="280"/>
      <c r="X52" s="280"/>
      <c r="Y52" s="280"/>
      <c r="Z52" s="280"/>
      <c r="AA52" s="280"/>
      <c r="AB52" s="280"/>
      <c r="AC52" s="280"/>
      <c r="AD52" s="280"/>
    </row>
    <row r="53" spans="1:30" s="3" customFormat="1" ht="25.5" hidden="1" customHeight="1">
      <c r="A53" s="288"/>
      <c r="B53" s="334"/>
      <c r="C53" s="2098" t="s">
        <v>285</v>
      </c>
      <c r="D53" s="2098"/>
      <c r="E53" s="2099"/>
      <c r="F53" s="44">
        <v>0</v>
      </c>
      <c r="G53" s="301">
        <v>0</v>
      </c>
      <c r="H53" s="46">
        <v>0</v>
      </c>
      <c r="I53" s="351">
        <v>0</v>
      </c>
      <c r="J53" s="301">
        <v>0</v>
      </c>
      <c r="K53" s="45">
        <v>0</v>
      </c>
      <c r="L53" s="45">
        <v>0</v>
      </c>
      <c r="M53" s="39">
        <v>0</v>
      </c>
      <c r="N53" s="280"/>
      <c r="O53" s="280"/>
      <c r="P53" s="280"/>
      <c r="Q53" s="280"/>
      <c r="R53" s="280"/>
      <c r="S53" s="280"/>
      <c r="T53" s="280"/>
      <c r="U53" s="280"/>
      <c r="V53" s="280"/>
      <c r="W53" s="280"/>
      <c r="X53" s="280"/>
      <c r="Y53" s="280"/>
      <c r="Z53" s="280"/>
      <c r="AA53" s="280"/>
      <c r="AB53" s="280"/>
      <c r="AC53" s="280"/>
      <c r="AD53" s="280"/>
    </row>
    <row r="54" spans="1:30" s="3" customFormat="1" ht="39.75" customHeight="1">
      <c r="A54" s="298"/>
      <c r="B54" s="299"/>
      <c r="C54" s="2098" t="s">
        <v>286</v>
      </c>
      <c r="D54" s="2098"/>
      <c r="E54" s="2099"/>
      <c r="F54" s="44">
        <v>40.277999999999999</v>
      </c>
      <c r="G54" s="301">
        <v>3.0750000000000002</v>
      </c>
      <c r="H54" s="46">
        <v>0</v>
      </c>
      <c r="I54" s="351">
        <v>43.353000000000002</v>
      </c>
      <c r="J54" s="301">
        <v>38.017000000000003</v>
      </c>
      <c r="K54" s="45">
        <v>4.625</v>
      </c>
      <c r="L54" s="45">
        <v>0</v>
      </c>
      <c r="M54" s="39">
        <v>42.642000000000003</v>
      </c>
      <c r="N54" s="280"/>
      <c r="O54" s="280"/>
      <c r="P54" s="280"/>
      <c r="Q54" s="280"/>
      <c r="R54" s="280"/>
      <c r="S54" s="280"/>
      <c r="T54" s="280"/>
      <c r="U54" s="280"/>
      <c r="V54" s="280"/>
      <c r="W54" s="280"/>
      <c r="X54" s="280"/>
      <c r="Y54" s="280"/>
      <c r="Z54" s="280"/>
      <c r="AA54" s="280"/>
      <c r="AB54" s="280"/>
      <c r="AC54" s="280"/>
      <c r="AD54" s="280"/>
    </row>
    <row r="55" spans="1:30" s="3" customFormat="1" ht="25.5" customHeight="1">
      <c r="A55" s="298"/>
      <c r="B55" s="299"/>
      <c r="C55" s="2098" t="s">
        <v>287</v>
      </c>
      <c r="D55" s="2098"/>
      <c r="E55" s="2099"/>
      <c r="F55" s="44">
        <v>44517.995999999999</v>
      </c>
      <c r="G55" s="157">
        <v>9201.3680000000004</v>
      </c>
      <c r="H55" s="46">
        <v>460.69499999999999</v>
      </c>
      <c r="I55" s="351">
        <v>54180.059000000001</v>
      </c>
      <c r="J55" s="301">
        <v>44705.254999999997</v>
      </c>
      <c r="K55" s="45">
        <v>9146.6810000000005</v>
      </c>
      <c r="L55" s="45">
        <v>489.62400000000002</v>
      </c>
      <c r="M55" s="39">
        <v>54341.56</v>
      </c>
      <c r="N55" s="280"/>
      <c r="O55" s="280"/>
      <c r="P55" s="280"/>
      <c r="Q55" s="280"/>
      <c r="R55" s="280"/>
      <c r="S55" s="280"/>
      <c r="T55" s="280"/>
      <c r="U55" s="280"/>
      <c r="V55" s="280"/>
      <c r="W55" s="280"/>
      <c r="X55" s="280"/>
      <c r="Y55" s="280"/>
      <c r="Z55" s="280"/>
      <c r="AA55" s="280"/>
      <c r="AB55" s="280"/>
      <c r="AC55" s="280"/>
      <c r="AD55" s="280"/>
    </row>
    <row r="56" spans="1:30" s="3" customFormat="1" ht="31.5" customHeight="1">
      <c r="A56" s="298"/>
      <c r="B56" s="299"/>
      <c r="C56" s="2098" t="s">
        <v>883</v>
      </c>
      <c r="D56" s="2098"/>
      <c r="E56" s="2099"/>
      <c r="F56" s="36">
        <v>545.58699999999999</v>
      </c>
      <c r="G56" s="301">
        <v>237.25299999999999</v>
      </c>
      <c r="H56" s="38">
        <v>80.197999999999993</v>
      </c>
      <c r="I56" s="351">
        <v>863.03800000000001</v>
      </c>
      <c r="J56" s="301">
        <v>479.85199999999998</v>
      </c>
      <c r="K56" s="45">
        <v>227.16800000000001</v>
      </c>
      <c r="L56" s="45">
        <v>77.418000000000006</v>
      </c>
      <c r="M56" s="39">
        <v>784.43799999999999</v>
      </c>
      <c r="N56" s="280"/>
      <c r="O56" s="280"/>
      <c r="P56" s="280"/>
      <c r="Q56" s="280"/>
      <c r="R56" s="280"/>
      <c r="S56" s="280"/>
      <c r="T56" s="280"/>
      <c r="U56" s="280"/>
      <c r="V56" s="280"/>
      <c r="W56" s="280"/>
      <c r="X56" s="280"/>
      <c r="Y56" s="280"/>
      <c r="Z56" s="280"/>
      <c r="AA56" s="280"/>
      <c r="AB56" s="280"/>
      <c r="AC56" s="280"/>
      <c r="AD56" s="280"/>
    </row>
    <row r="57" spans="1:30" s="3" customFormat="1" ht="25.5" customHeight="1">
      <c r="A57" s="288"/>
      <c r="B57" s="334"/>
      <c r="C57" s="2098" t="s">
        <v>288</v>
      </c>
      <c r="D57" s="2098"/>
      <c r="E57" s="2099"/>
      <c r="F57" s="44">
        <v>1878.5170000000001</v>
      </c>
      <c r="G57" s="301">
        <v>281.92</v>
      </c>
      <c r="H57" s="46">
        <v>0</v>
      </c>
      <c r="I57" s="351">
        <v>2160.4369999999999</v>
      </c>
      <c r="J57" s="301">
        <v>1561.8579999999999</v>
      </c>
      <c r="K57" s="45">
        <v>288.55</v>
      </c>
      <c r="L57" s="45">
        <v>0</v>
      </c>
      <c r="M57" s="39">
        <v>1850.4079999999999</v>
      </c>
      <c r="N57" s="280"/>
      <c r="O57" s="280"/>
      <c r="P57" s="280"/>
      <c r="Q57" s="280"/>
      <c r="R57" s="280"/>
      <c r="S57" s="280"/>
      <c r="T57" s="280"/>
      <c r="U57" s="280"/>
      <c r="V57" s="280"/>
      <c r="W57" s="280"/>
      <c r="X57" s="280"/>
      <c r="Y57" s="280"/>
      <c r="Z57" s="280"/>
      <c r="AA57" s="280"/>
      <c r="AB57" s="280"/>
      <c r="AC57" s="280"/>
      <c r="AD57" s="280"/>
    </row>
    <row r="58" spans="1:30" s="3" customFormat="1" ht="25.5" hidden="1" customHeight="1">
      <c r="A58" s="288"/>
      <c r="B58" s="334"/>
      <c r="C58" s="2100" t="s">
        <v>289</v>
      </c>
      <c r="D58" s="2100"/>
      <c r="E58" s="2101"/>
      <c r="F58" s="99">
        <v>0</v>
      </c>
      <c r="G58" s="352">
        <v>0</v>
      </c>
      <c r="H58" s="101">
        <v>0</v>
      </c>
      <c r="I58" s="250">
        <v>0</v>
      </c>
      <c r="J58" s="301">
        <v>0</v>
      </c>
      <c r="K58" s="45">
        <v>0</v>
      </c>
      <c r="L58" s="45">
        <v>0</v>
      </c>
      <c r="M58" s="39">
        <v>0</v>
      </c>
      <c r="N58" s="280"/>
      <c r="O58" s="280"/>
      <c r="P58" s="280"/>
      <c r="Q58" s="280"/>
      <c r="R58" s="280"/>
      <c r="S58" s="280"/>
      <c r="T58" s="280"/>
      <c r="U58" s="280"/>
      <c r="V58" s="280"/>
      <c r="W58" s="280"/>
      <c r="X58" s="280"/>
      <c r="Y58" s="280"/>
      <c r="Z58" s="280"/>
      <c r="AA58" s="280"/>
      <c r="AB58" s="280"/>
      <c r="AC58" s="280"/>
      <c r="AD58" s="280"/>
    </row>
    <row r="59" spans="1:30" s="3" customFormat="1" ht="39.75" customHeight="1">
      <c r="A59" s="298"/>
      <c r="B59" s="299"/>
      <c r="C59" s="2098" t="s">
        <v>290</v>
      </c>
      <c r="D59" s="2098"/>
      <c r="E59" s="2099"/>
      <c r="F59" s="44">
        <v>0</v>
      </c>
      <c r="G59" s="301">
        <v>43.134</v>
      </c>
      <c r="H59" s="46">
        <v>38.600999999999999</v>
      </c>
      <c r="I59" s="351">
        <v>81.734999999999999</v>
      </c>
      <c r="J59" s="301">
        <v>0</v>
      </c>
      <c r="K59" s="45">
        <v>41.234999999999999</v>
      </c>
      <c r="L59" s="45">
        <v>27.542000000000002</v>
      </c>
      <c r="M59" s="39">
        <v>68.777000000000001</v>
      </c>
      <c r="N59" s="280"/>
      <c r="O59" s="280"/>
      <c r="P59" s="280"/>
      <c r="Q59" s="280"/>
      <c r="R59" s="280"/>
      <c r="S59" s="280"/>
      <c r="T59" s="280"/>
      <c r="U59" s="280"/>
      <c r="V59" s="280"/>
      <c r="W59" s="280"/>
      <c r="X59" s="280"/>
      <c r="Y59" s="280"/>
      <c r="Z59" s="280"/>
      <c r="AA59" s="280"/>
      <c r="AB59" s="280"/>
      <c r="AC59" s="280"/>
      <c r="AD59" s="280"/>
    </row>
    <row r="60" spans="1:30" s="3" customFormat="1" ht="25.5" customHeight="1">
      <c r="A60" s="298"/>
      <c r="B60" s="299"/>
      <c r="C60" s="2098" t="s">
        <v>291</v>
      </c>
      <c r="D60" s="2098"/>
      <c r="E60" s="2099"/>
      <c r="F60" s="44">
        <v>0</v>
      </c>
      <c r="G60" s="301">
        <v>0</v>
      </c>
      <c r="H60" s="46">
        <v>9.0869999999999997</v>
      </c>
      <c r="I60" s="351">
        <v>9.0869999999999997</v>
      </c>
      <c r="J60" s="301">
        <v>0</v>
      </c>
      <c r="K60" s="45">
        <v>0</v>
      </c>
      <c r="L60" s="45">
        <v>9.8879999999999999</v>
      </c>
      <c r="M60" s="39">
        <v>9.8879999999999999</v>
      </c>
      <c r="N60" s="280"/>
      <c r="O60" s="280"/>
      <c r="P60" s="280"/>
      <c r="Q60" s="280"/>
      <c r="R60" s="280"/>
      <c r="S60" s="280"/>
      <c r="T60" s="280"/>
      <c r="U60" s="280"/>
      <c r="V60" s="280"/>
      <c r="W60" s="280"/>
      <c r="X60" s="280"/>
      <c r="Y60" s="280"/>
      <c r="Z60" s="280"/>
      <c r="AA60" s="280"/>
      <c r="AB60" s="280"/>
      <c r="AC60" s="280"/>
      <c r="AD60" s="280"/>
    </row>
    <row r="61" spans="1:30" s="3" customFormat="1" ht="30.75" customHeight="1">
      <c r="A61" s="298"/>
      <c r="B61" s="299"/>
      <c r="C61" s="2098" t="s">
        <v>884</v>
      </c>
      <c r="D61" s="2098"/>
      <c r="E61" s="2099"/>
      <c r="F61" s="44">
        <v>0</v>
      </c>
      <c r="G61" s="301">
        <v>58.368000000000002</v>
      </c>
      <c r="H61" s="46">
        <v>0</v>
      </c>
      <c r="I61" s="351">
        <v>58.368000000000002</v>
      </c>
      <c r="J61" s="301">
        <v>0</v>
      </c>
      <c r="K61" s="45">
        <v>58.478000000000002</v>
      </c>
      <c r="L61" s="45">
        <v>0</v>
      </c>
      <c r="M61" s="39">
        <v>58.478000000000002</v>
      </c>
      <c r="N61" s="280"/>
      <c r="O61" s="280"/>
      <c r="P61" s="280"/>
      <c r="Q61" s="280"/>
      <c r="R61" s="280"/>
      <c r="S61" s="280"/>
      <c r="T61" s="280"/>
      <c r="U61" s="280"/>
      <c r="V61" s="280"/>
      <c r="W61" s="280"/>
      <c r="X61" s="280"/>
      <c r="Y61" s="280"/>
      <c r="Z61" s="280"/>
      <c r="AA61" s="280"/>
      <c r="AB61" s="280"/>
      <c r="AC61" s="280"/>
      <c r="AD61" s="280"/>
    </row>
    <row r="62" spans="1:30" s="3" customFormat="1" ht="28.5" customHeight="1" thickBot="1">
      <c r="A62" s="298"/>
      <c r="B62" s="353"/>
      <c r="C62" s="2102" t="s">
        <v>292</v>
      </c>
      <c r="D62" s="2102"/>
      <c r="E62" s="2103"/>
      <c r="F62" s="44">
        <v>1966.088</v>
      </c>
      <c r="G62" s="301">
        <v>470.04199999999997</v>
      </c>
      <c r="H62" s="46">
        <v>173.24799999999999</v>
      </c>
      <c r="I62" s="351">
        <v>2609.3780000000002</v>
      </c>
      <c r="J62" s="301">
        <v>1870.694</v>
      </c>
      <c r="K62" s="45">
        <v>411.065</v>
      </c>
      <c r="L62" s="45">
        <v>172.71</v>
      </c>
      <c r="M62" s="47">
        <v>2454.4690000000001</v>
      </c>
      <c r="N62" s="280"/>
      <c r="O62" s="280"/>
      <c r="P62" s="280"/>
      <c r="Q62" s="280"/>
      <c r="R62" s="280"/>
      <c r="S62" s="280"/>
      <c r="T62" s="280"/>
      <c r="U62" s="280"/>
      <c r="V62" s="280"/>
      <c r="W62" s="280"/>
      <c r="X62" s="280"/>
      <c r="Y62" s="280"/>
      <c r="Z62" s="280"/>
      <c r="AA62" s="280"/>
      <c r="AB62" s="280"/>
      <c r="AC62" s="280"/>
      <c r="AD62" s="280"/>
    </row>
    <row r="63" spans="1:30" s="3" customFormat="1" ht="30" customHeight="1" thickBot="1">
      <c r="A63" s="275">
        <v>6</v>
      </c>
      <c r="B63" s="2038" t="s">
        <v>293</v>
      </c>
      <c r="C63" s="2039"/>
      <c r="D63" s="2039"/>
      <c r="E63" s="2040"/>
      <c r="F63" s="276">
        <v>34654.133999999998</v>
      </c>
      <c r="G63" s="348">
        <v>11512.132</v>
      </c>
      <c r="H63" s="278">
        <v>5115.8779999999997</v>
      </c>
      <c r="I63" s="279">
        <v>51282.144</v>
      </c>
      <c r="J63" s="136">
        <v>37005.773999999998</v>
      </c>
      <c r="K63" s="18">
        <v>12317.242</v>
      </c>
      <c r="L63" s="18">
        <v>5670.4809999999998</v>
      </c>
      <c r="M63" s="20">
        <v>54993.497000000003</v>
      </c>
      <c r="N63" s="280"/>
      <c r="O63" s="280"/>
      <c r="P63" s="280"/>
      <c r="Q63" s="280"/>
      <c r="R63" s="280"/>
      <c r="S63" s="280"/>
      <c r="T63" s="280"/>
      <c r="U63" s="280"/>
      <c r="V63" s="280"/>
      <c r="W63" s="280"/>
      <c r="X63" s="280"/>
      <c r="Y63" s="280"/>
      <c r="Z63" s="280"/>
      <c r="AA63" s="280"/>
      <c r="AB63" s="280"/>
      <c r="AC63" s="280"/>
      <c r="AD63" s="280"/>
    </row>
    <row r="64" spans="1:30" s="3" customFormat="1" ht="25.5" customHeight="1">
      <c r="A64" s="281"/>
      <c r="B64" s="302"/>
      <c r="C64" s="2066" t="s">
        <v>294</v>
      </c>
      <c r="D64" s="2066"/>
      <c r="E64" s="2067"/>
      <c r="F64" s="50">
        <v>1493.646</v>
      </c>
      <c r="G64" s="354">
        <v>275.678</v>
      </c>
      <c r="H64" s="52">
        <v>110.89700000000001</v>
      </c>
      <c r="I64" s="297">
        <v>1880.221</v>
      </c>
      <c r="J64" s="287">
        <v>1614.5150000000001</v>
      </c>
      <c r="K64" s="29">
        <v>317.17399999999998</v>
      </c>
      <c r="L64" s="29">
        <v>176.81800000000001</v>
      </c>
      <c r="M64" s="31">
        <v>2108.5070000000001</v>
      </c>
      <c r="N64" s="280"/>
      <c r="O64" s="280"/>
      <c r="P64" s="280"/>
      <c r="Q64" s="280"/>
      <c r="R64" s="280"/>
      <c r="S64" s="280"/>
      <c r="T64" s="280"/>
      <c r="U64" s="280"/>
      <c r="V64" s="280"/>
      <c r="W64" s="280"/>
      <c r="X64" s="280"/>
      <c r="Y64" s="280"/>
      <c r="Z64" s="280"/>
      <c r="AA64" s="280"/>
      <c r="AB64" s="280"/>
      <c r="AC64" s="280"/>
      <c r="AD64" s="280"/>
    </row>
    <row r="65" spans="1:30" s="3" customFormat="1" ht="25.5" hidden="1" customHeight="1">
      <c r="A65" s="288"/>
      <c r="B65" s="334"/>
      <c r="C65" s="2032" t="s">
        <v>295</v>
      </c>
      <c r="D65" s="2033"/>
      <c r="E65" s="2034"/>
      <c r="F65" s="289">
        <v>0</v>
      </c>
      <c r="G65" s="338">
        <v>0</v>
      </c>
      <c r="H65" s="291">
        <v>0</v>
      </c>
      <c r="I65" s="292">
        <v>0</v>
      </c>
      <c r="J65" s="157">
        <v>0</v>
      </c>
      <c r="K65" s="37">
        <v>0</v>
      </c>
      <c r="L65" s="37">
        <v>0</v>
      </c>
      <c r="M65" s="39">
        <v>0</v>
      </c>
      <c r="N65" s="280"/>
      <c r="O65" s="280"/>
      <c r="P65" s="280"/>
      <c r="Q65" s="280"/>
      <c r="R65" s="280"/>
      <c r="S65" s="280"/>
      <c r="T65" s="280"/>
      <c r="U65" s="280"/>
      <c r="V65" s="280"/>
      <c r="W65" s="280"/>
      <c r="X65" s="280"/>
      <c r="Y65" s="280"/>
      <c r="Z65" s="280"/>
      <c r="AA65" s="280"/>
      <c r="AB65" s="280"/>
      <c r="AC65" s="280"/>
      <c r="AD65" s="280"/>
    </row>
    <row r="66" spans="1:30" s="3" customFormat="1" ht="27.75" customHeight="1">
      <c r="A66" s="288"/>
      <c r="B66" s="334"/>
      <c r="C66" s="2087" t="s">
        <v>296</v>
      </c>
      <c r="D66" s="2088"/>
      <c r="E66" s="2089"/>
      <c r="F66" s="32">
        <v>78.662999999999997</v>
      </c>
      <c r="G66" s="337">
        <v>79.516000000000005</v>
      </c>
      <c r="H66" s="34">
        <v>14.951000000000001</v>
      </c>
      <c r="I66" s="219">
        <v>173.13</v>
      </c>
      <c r="J66" s="157">
        <v>74.527000000000001</v>
      </c>
      <c r="K66" s="37">
        <v>156.24100000000001</v>
      </c>
      <c r="L66" s="37">
        <v>10.151</v>
      </c>
      <c r="M66" s="39">
        <v>240.91900000000001</v>
      </c>
      <c r="N66" s="280"/>
      <c r="O66" s="280"/>
      <c r="P66" s="280"/>
      <c r="Q66" s="280"/>
      <c r="R66" s="280"/>
      <c r="S66" s="280"/>
      <c r="T66" s="280"/>
      <c r="U66" s="280"/>
      <c r="V66" s="280"/>
      <c r="W66" s="280"/>
      <c r="X66" s="280"/>
      <c r="Y66" s="280"/>
      <c r="Z66" s="280"/>
      <c r="AA66" s="280"/>
      <c r="AB66" s="280"/>
      <c r="AC66" s="280"/>
      <c r="AD66" s="280"/>
    </row>
    <row r="67" spans="1:30" s="3" customFormat="1" ht="16.5" customHeight="1">
      <c r="A67" s="288"/>
      <c r="B67" s="334"/>
      <c r="C67" s="2087" t="s">
        <v>297</v>
      </c>
      <c r="D67" s="2088"/>
      <c r="E67" s="2089"/>
      <c r="F67" s="32">
        <v>16377.701999999999</v>
      </c>
      <c r="G67" s="337">
        <v>5727.241</v>
      </c>
      <c r="H67" s="34">
        <v>3516.6390000000001</v>
      </c>
      <c r="I67" s="219">
        <v>25621.581999999999</v>
      </c>
      <c r="J67" s="157">
        <v>17875.212</v>
      </c>
      <c r="K67" s="37">
        <v>6000.2120000000004</v>
      </c>
      <c r="L67" s="37">
        <v>3866.27</v>
      </c>
      <c r="M67" s="39">
        <v>27741.694</v>
      </c>
      <c r="N67" s="280"/>
      <c r="O67" s="280"/>
      <c r="P67" s="280"/>
      <c r="Q67" s="280"/>
      <c r="R67" s="280"/>
      <c r="S67" s="280"/>
      <c r="T67" s="280"/>
      <c r="U67" s="280"/>
      <c r="V67" s="280"/>
      <c r="W67" s="280"/>
      <c r="X67" s="280"/>
      <c r="Y67" s="280"/>
      <c r="Z67" s="280"/>
      <c r="AA67" s="280"/>
      <c r="AB67" s="280"/>
      <c r="AC67" s="280"/>
      <c r="AD67" s="280"/>
    </row>
    <row r="68" spans="1:30" s="3" customFormat="1" ht="27.75" customHeight="1">
      <c r="A68" s="288"/>
      <c r="B68" s="334"/>
      <c r="C68" s="2046" t="s">
        <v>298</v>
      </c>
      <c r="D68" s="2046"/>
      <c r="E68" s="2047"/>
      <c r="F68" s="32">
        <v>322.935</v>
      </c>
      <c r="G68" s="337">
        <v>40.902000000000001</v>
      </c>
      <c r="H68" s="34">
        <v>56.271000000000001</v>
      </c>
      <c r="I68" s="219">
        <v>420.108</v>
      </c>
      <c r="J68" s="157">
        <v>350.74400000000003</v>
      </c>
      <c r="K68" s="37">
        <v>45.488999999999997</v>
      </c>
      <c r="L68" s="37">
        <v>60.216000000000001</v>
      </c>
      <c r="M68" s="39">
        <v>456.44900000000001</v>
      </c>
      <c r="N68" s="280"/>
      <c r="O68" s="280"/>
      <c r="P68" s="280"/>
      <c r="Q68" s="280"/>
      <c r="R68" s="280"/>
      <c r="S68" s="280"/>
      <c r="T68" s="280"/>
      <c r="U68" s="280"/>
      <c r="V68" s="280"/>
      <c r="W68" s="280"/>
      <c r="X68" s="280"/>
      <c r="Y68" s="280"/>
      <c r="Z68" s="280"/>
      <c r="AA68" s="280"/>
      <c r="AB68" s="280"/>
      <c r="AC68" s="280"/>
      <c r="AD68" s="280"/>
    </row>
    <row r="69" spans="1:30" s="3" customFormat="1" ht="25.5" customHeight="1">
      <c r="A69" s="288"/>
      <c r="B69" s="334"/>
      <c r="C69" s="2087" t="s">
        <v>299</v>
      </c>
      <c r="D69" s="2088"/>
      <c r="E69" s="2089"/>
      <c r="F69" s="40">
        <v>9.2249999999999996</v>
      </c>
      <c r="G69" s="336">
        <v>247.851</v>
      </c>
      <c r="H69" s="42">
        <v>4.2439999999999998</v>
      </c>
      <c r="I69" s="335">
        <v>261.32</v>
      </c>
      <c r="J69" s="301">
        <v>9.2430000000000003</v>
      </c>
      <c r="K69" s="45">
        <v>229.852</v>
      </c>
      <c r="L69" s="45">
        <v>4.2510000000000003</v>
      </c>
      <c r="M69" s="39">
        <v>243.346</v>
      </c>
      <c r="N69" s="280"/>
      <c r="O69" s="280"/>
      <c r="P69" s="280"/>
      <c r="Q69" s="280"/>
      <c r="R69" s="280"/>
      <c r="S69" s="280"/>
      <c r="T69" s="280"/>
      <c r="U69" s="280"/>
      <c r="V69" s="280"/>
      <c r="W69" s="280"/>
      <c r="X69" s="280"/>
      <c r="Y69" s="280"/>
      <c r="Z69" s="280"/>
      <c r="AA69" s="280"/>
      <c r="AB69" s="280"/>
      <c r="AC69" s="280"/>
      <c r="AD69" s="280"/>
    </row>
    <row r="70" spans="1:30" s="3" customFormat="1" ht="4.5" hidden="1" customHeight="1">
      <c r="A70" s="288"/>
      <c r="B70" s="334"/>
      <c r="C70" s="2064" t="s">
        <v>300</v>
      </c>
      <c r="D70" s="2064"/>
      <c r="E70" s="2065"/>
      <c r="F70" s="293">
        <v>0</v>
      </c>
      <c r="G70" s="355">
        <v>0</v>
      </c>
      <c r="H70" s="295">
        <v>0</v>
      </c>
      <c r="I70" s="296">
        <v>0</v>
      </c>
      <c r="J70" s="301">
        <v>0</v>
      </c>
      <c r="K70" s="45">
        <v>0</v>
      </c>
      <c r="L70" s="45">
        <v>0</v>
      </c>
      <c r="M70" s="39">
        <v>0</v>
      </c>
      <c r="N70" s="280"/>
      <c r="O70" s="280"/>
      <c r="P70" s="280"/>
      <c r="Q70" s="280"/>
      <c r="R70" s="280"/>
      <c r="S70" s="280"/>
      <c r="T70" s="280"/>
      <c r="U70" s="280"/>
      <c r="V70" s="280"/>
      <c r="W70" s="280"/>
      <c r="X70" s="280"/>
      <c r="Y70" s="280"/>
      <c r="Z70" s="280"/>
      <c r="AA70" s="280"/>
      <c r="AB70" s="280"/>
      <c r="AC70" s="280"/>
      <c r="AD70" s="280"/>
    </row>
    <row r="71" spans="1:30" s="3" customFormat="1" ht="38.25" customHeight="1">
      <c r="A71" s="288"/>
      <c r="B71" s="334"/>
      <c r="C71" s="2087" t="s">
        <v>301</v>
      </c>
      <c r="D71" s="2088"/>
      <c r="E71" s="2089"/>
      <c r="F71" s="40">
        <v>3.4009999999999998</v>
      </c>
      <c r="G71" s="336">
        <v>0</v>
      </c>
      <c r="H71" s="34">
        <v>15.32</v>
      </c>
      <c r="I71" s="335">
        <v>18.721</v>
      </c>
      <c r="J71" s="301">
        <v>3.468</v>
      </c>
      <c r="K71" s="45">
        <v>0</v>
      </c>
      <c r="L71" s="45">
        <v>17.986999999999998</v>
      </c>
      <c r="M71" s="39">
        <v>21.454999999999998</v>
      </c>
      <c r="N71" s="280"/>
      <c r="O71" s="280"/>
      <c r="P71" s="280"/>
      <c r="Q71" s="280"/>
      <c r="R71" s="280"/>
      <c r="S71" s="280"/>
      <c r="T71" s="280"/>
      <c r="U71" s="280"/>
      <c r="V71" s="280"/>
      <c r="W71" s="280"/>
      <c r="X71" s="280"/>
      <c r="Y71" s="280"/>
      <c r="Z71" s="280"/>
      <c r="AA71" s="280"/>
      <c r="AB71" s="280"/>
      <c r="AC71" s="280"/>
      <c r="AD71" s="280"/>
    </row>
    <row r="72" spans="1:30" s="3" customFormat="1" ht="25.5" customHeight="1">
      <c r="A72" s="288"/>
      <c r="B72" s="334"/>
      <c r="C72" s="2087" t="s">
        <v>302</v>
      </c>
      <c r="D72" s="2088"/>
      <c r="E72" s="2089"/>
      <c r="F72" s="32">
        <v>11472.647999999999</v>
      </c>
      <c r="G72" s="337">
        <v>3489.5079999999998</v>
      </c>
      <c r="H72" s="34">
        <v>1299.1369999999999</v>
      </c>
      <c r="I72" s="219">
        <v>16261.293</v>
      </c>
      <c r="J72" s="301">
        <v>12082.075999999999</v>
      </c>
      <c r="K72" s="45">
        <v>3818.299</v>
      </c>
      <c r="L72" s="45">
        <v>1443.7170000000001</v>
      </c>
      <c r="M72" s="39">
        <v>17344.092000000001</v>
      </c>
      <c r="N72" s="280"/>
      <c r="O72" s="280"/>
      <c r="P72" s="280"/>
      <c r="Q72" s="280"/>
      <c r="R72" s="280"/>
      <c r="S72" s="280"/>
      <c r="T72" s="280"/>
      <c r="U72" s="280"/>
      <c r="V72" s="280"/>
      <c r="W72" s="280"/>
      <c r="X72" s="280"/>
      <c r="Y72" s="280"/>
      <c r="Z72" s="280"/>
      <c r="AA72" s="280"/>
      <c r="AB72" s="280"/>
      <c r="AC72" s="280"/>
      <c r="AD72" s="280"/>
    </row>
    <row r="73" spans="1:30" s="3" customFormat="1" ht="29.25" customHeight="1">
      <c r="A73" s="288"/>
      <c r="B73" s="334"/>
      <c r="C73" s="2095" t="s">
        <v>885</v>
      </c>
      <c r="D73" s="2096"/>
      <c r="E73" s="2097"/>
      <c r="F73" s="50">
        <v>287.62599999999998</v>
      </c>
      <c r="G73" s="354">
        <v>66.168000000000006</v>
      </c>
      <c r="H73" s="52">
        <v>5.3639999999999999</v>
      </c>
      <c r="I73" s="297">
        <v>359.15800000000002</v>
      </c>
      <c r="J73" s="157">
        <v>291.548</v>
      </c>
      <c r="K73" s="37">
        <v>76.08</v>
      </c>
      <c r="L73" s="37">
        <v>6.4889999999999999</v>
      </c>
      <c r="M73" s="39">
        <v>374.11700000000002</v>
      </c>
      <c r="N73" s="280"/>
      <c r="O73" s="280"/>
      <c r="P73" s="280"/>
      <c r="Q73" s="280"/>
      <c r="R73" s="280"/>
      <c r="S73" s="280"/>
      <c r="T73" s="280"/>
      <c r="U73" s="280"/>
      <c r="V73" s="280"/>
      <c r="W73" s="280"/>
      <c r="X73" s="280"/>
      <c r="Y73" s="280"/>
      <c r="Z73" s="280"/>
      <c r="AA73" s="280"/>
      <c r="AB73" s="280"/>
      <c r="AC73" s="280"/>
      <c r="AD73" s="280"/>
    </row>
    <row r="74" spans="1:30" s="3" customFormat="1" ht="27.75" customHeight="1">
      <c r="A74" s="281"/>
      <c r="B74" s="302"/>
      <c r="C74" s="2044" t="s">
        <v>303</v>
      </c>
      <c r="D74" s="2044"/>
      <c r="E74" s="2045"/>
      <c r="F74" s="40">
        <v>0</v>
      </c>
      <c r="G74" s="336">
        <v>48.51</v>
      </c>
      <c r="H74" s="356">
        <v>0</v>
      </c>
      <c r="I74" s="332">
        <v>48.51</v>
      </c>
      <c r="J74" s="333">
        <v>0</v>
      </c>
      <c r="K74" s="63">
        <v>48.594999999999999</v>
      </c>
      <c r="L74" s="63">
        <v>0</v>
      </c>
      <c r="M74" s="31">
        <v>48.594999999999999</v>
      </c>
      <c r="N74" s="280"/>
      <c r="O74" s="280"/>
      <c r="P74" s="280"/>
      <c r="Q74" s="280"/>
      <c r="R74" s="280"/>
      <c r="S74" s="280"/>
      <c r="T74" s="280"/>
      <c r="U74" s="280"/>
      <c r="V74" s="280"/>
      <c r="W74" s="280"/>
      <c r="X74" s="280"/>
      <c r="Y74" s="280"/>
      <c r="Z74" s="280"/>
      <c r="AA74" s="280"/>
      <c r="AB74" s="280"/>
      <c r="AC74" s="280"/>
      <c r="AD74" s="280"/>
    </row>
    <row r="75" spans="1:30" s="3" customFormat="1" ht="27" hidden="1" customHeight="1">
      <c r="A75" s="288"/>
      <c r="B75" s="334"/>
      <c r="C75" s="2064" t="s">
        <v>304</v>
      </c>
      <c r="D75" s="2064"/>
      <c r="E75" s="2065"/>
      <c r="F75" s="293">
        <v>0</v>
      </c>
      <c r="G75" s="355">
        <v>0</v>
      </c>
      <c r="H75" s="295">
        <v>0</v>
      </c>
      <c r="I75" s="296">
        <v>0</v>
      </c>
      <c r="J75" s="301">
        <v>0</v>
      </c>
      <c r="K75" s="45">
        <v>0</v>
      </c>
      <c r="L75" s="45">
        <v>0</v>
      </c>
      <c r="M75" s="39">
        <v>0</v>
      </c>
      <c r="N75" s="280"/>
      <c r="O75" s="280"/>
      <c r="P75" s="280"/>
      <c r="Q75" s="280"/>
      <c r="R75" s="280"/>
      <c r="S75" s="280"/>
      <c r="T75" s="280"/>
      <c r="U75" s="280"/>
      <c r="V75" s="280"/>
      <c r="W75" s="280"/>
      <c r="X75" s="280"/>
      <c r="Y75" s="280"/>
      <c r="Z75" s="280"/>
      <c r="AA75" s="280"/>
      <c r="AB75" s="280"/>
      <c r="AC75" s="280"/>
      <c r="AD75" s="280"/>
    </row>
    <row r="76" spans="1:30" s="3" customFormat="1" ht="39" customHeight="1">
      <c r="A76" s="288"/>
      <c r="B76" s="334"/>
      <c r="C76" s="2087" t="s">
        <v>305</v>
      </c>
      <c r="D76" s="2088"/>
      <c r="E76" s="2089"/>
      <c r="F76" s="40">
        <v>4.0990000000000002</v>
      </c>
      <c r="G76" s="336">
        <v>0</v>
      </c>
      <c r="H76" s="42">
        <v>0</v>
      </c>
      <c r="I76" s="335">
        <v>4.0990000000000002</v>
      </c>
      <c r="J76" s="301">
        <v>4.1059999999999999</v>
      </c>
      <c r="K76" s="45">
        <v>0</v>
      </c>
      <c r="L76" s="45">
        <v>0</v>
      </c>
      <c r="M76" s="39">
        <v>4.1059999999999999</v>
      </c>
      <c r="N76" s="280"/>
      <c r="O76" s="280"/>
      <c r="P76" s="280"/>
      <c r="Q76" s="280"/>
      <c r="R76" s="280"/>
      <c r="S76" s="280"/>
      <c r="T76" s="280"/>
      <c r="U76" s="280"/>
      <c r="V76" s="280"/>
      <c r="W76" s="280"/>
      <c r="X76" s="280"/>
      <c r="Y76" s="280"/>
      <c r="Z76" s="280"/>
      <c r="AA76" s="280"/>
      <c r="AB76" s="280"/>
      <c r="AC76" s="280"/>
      <c r="AD76" s="280"/>
    </row>
    <row r="77" spans="1:30" s="3" customFormat="1" ht="25.5" customHeight="1">
      <c r="A77" s="288"/>
      <c r="B77" s="334"/>
      <c r="C77" s="2087" t="s">
        <v>306</v>
      </c>
      <c r="D77" s="2088"/>
      <c r="E77" s="2089"/>
      <c r="F77" s="32">
        <v>0</v>
      </c>
      <c r="G77" s="337">
        <v>0</v>
      </c>
      <c r="H77" s="34">
        <v>10.845000000000001</v>
      </c>
      <c r="I77" s="219">
        <v>10.845000000000001</v>
      </c>
      <c r="J77" s="157">
        <v>0</v>
      </c>
      <c r="K77" s="37">
        <v>0</v>
      </c>
      <c r="L77" s="37">
        <v>10.845000000000001</v>
      </c>
      <c r="M77" s="39">
        <v>10.845000000000001</v>
      </c>
      <c r="N77" s="280"/>
      <c r="O77" s="280"/>
      <c r="P77" s="280"/>
      <c r="Q77" s="280"/>
      <c r="R77" s="280"/>
      <c r="S77" s="280"/>
      <c r="T77" s="280"/>
      <c r="U77" s="280"/>
      <c r="V77" s="280"/>
      <c r="W77" s="280"/>
      <c r="X77" s="280"/>
      <c r="Y77" s="280"/>
      <c r="Z77" s="280"/>
      <c r="AA77" s="280"/>
      <c r="AB77" s="280"/>
      <c r="AC77" s="280"/>
      <c r="AD77" s="280"/>
    </row>
    <row r="78" spans="1:30" s="3" customFormat="1" ht="27.75" hidden="1" customHeight="1">
      <c r="A78" s="298"/>
      <c r="B78" s="353"/>
      <c r="C78" s="2090" t="s">
        <v>307</v>
      </c>
      <c r="D78" s="2090"/>
      <c r="E78" s="2091"/>
      <c r="F78" s="293">
        <v>0</v>
      </c>
      <c r="G78" s="355">
        <v>0</v>
      </c>
      <c r="H78" s="295">
        <v>0</v>
      </c>
      <c r="I78" s="296">
        <v>0</v>
      </c>
      <c r="J78" s="301">
        <v>0</v>
      </c>
      <c r="K78" s="45">
        <v>0</v>
      </c>
      <c r="L78" s="45">
        <v>0</v>
      </c>
      <c r="M78" s="47">
        <v>0</v>
      </c>
      <c r="N78" s="280"/>
      <c r="O78" s="280"/>
      <c r="P78" s="280"/>
      <c r="Q78" s="280"/>
      <c r="R78" s="280"/>
      <c r="S78" s="280"/>
      <c r="T78" s="280"/>
      <c r="U78" s="280"/>
      <c r="V78" s="280"/>
      <c r="W78" s="280"/>
      <c r="X78" s="280"/>
      <c r="Y78" s="280"/>
      <c r="Z78" s="280"/>
      <c r="AA78" s="280"/>
      <c r="AB78" s="280"/>
      <c r="AC78" s="280"/>
      <c r="AD78" s="280"/>
    </row>
    <row r="79" spans="1:30" s="3" customFormat="1" ht="26.25" customHeight="1" thickBot="1">
      <c r="A79" s="298"/>
      <c r="B79" s="353"/>
      <c r="C79" s="2092" t="s">
        <v>308</v>
      </c>
      <c r="D79" s="2093"/>
      <c r="E79" s="2094"/>
      <c r="F79" s="330">
        <v>4604.1890000000003</v>
      </c>
      <c r="G79" s="357">
        <v>1536.758</v>
      </c>
      <c r="H79" s="356">
        <v>82.21</v>
      </c>
      <c r="I79" s="332">
        <v>6223.1570000000002</v>
      </c>
      <c r="J79" s="301">
        <v>4700.335</v>
      </c>
      <c r="K79" s="45">
        <v>1625.3</v>
      </c>
      <c r="L79" s="45">
        <v>73.736999999999995</v>
      </c>
      <c r="M79" s="47">
        <v>6399.3720000000003</v>
      </c>
      <c r="N79" s="280"/>
      <c r="O79" s="280"/>
      <c r="P79" s="280"/>
      <c r="Q79" s="280"/>
      <c r="R79" s="280"/>
      <c r="S79" s="280"/>
      <c r="T79" s="280"/>
      <c r="U79" s="280"/>
      <c r="V79" s="280"/>
      <c r="W79" s="280"/>
      <c r="X79" s="280"/>
      <c r="Y79" s="280"/>
      <c r="Z79" s="280"/>
      <c r="AA79" s="280"/>
      <c r="AB79" s="280"/>
      <c r="AC79" s="280"/>
      <c r="AD79" s="280"/>
    </row>
    <row r="80" spans="1:30" s="3" customFormat="1" ht="15" customHeight="1" thickBot="1">
      <c r="A80" s="275">
        <v>7</v>
      </c>
      <c r="B80" s="2038" t="s">
        <v>309</v>
      </c>
      <c r="C80" s="2039"/>
      <c r="D80" s="2039"/>
      <c r="E80" s="2040"/>
      <c r="F80" s="276">
        <v>0</v>
      </c>
      <c r="G80" s="348">
        <v>0</v>
      </c>
      <c r="H80" s="278">
        <v>0</v>
      </c>
      <c r="I80" s="279">
        <v>0</v>
      </c>
      <c r="J80" s="136">
        <v>0</v>
      </c>
      <c r="K80" s="18">
        <v>0</v>
      </c>
      <c r="L80" s="18">
        <v>0</v>
      </c>
      <c r="M80" s="20">
        <v>0</v>
      </c>
      <c r="N80" s="280"/>
      <c r="O80" s="280"/>
      <c r="P80" s="280"/>
      <c r="Q80" s="280"/>
      <c r="R80" s="280"/>
      <c r="S80" s="280"/>
      <c r="T80" s="280"/>
      <c r="U80" s="280"/>
      <c r="V80" s="280"/>
      <c r="W80" s="280"/>
      <c r="X80" s="280"/>
      <c r="Y80" s="280"/>
      <c r="Z80" s="280"/>
      <c r="AA80" s="280"/>
      <c r="AB80" s="280"/>
      <c r="AC80" s="280"/>
      <c r="AD80" s="280"/>
    </row>
    <row r="81" spans="1:30" s="3" customFormat="1" ht="13.5" hidden="1" customHeight="1" thickBot="1">
      <c r="A81" s="281"/>
      <c r="B81" s="302"/>
      <c r="C81" s="2074" t="s">
        <v>310</v>
      </c>
      <c r="D81" s="2074"/>
      <c r="E81" s="2075"/>
      <c r="F81" s="102">
        <v>0</v>
      </c>
      <c r="G81" s="358">
        <v>0</v>
      </c>
      <c r="H81" s="104">
        <v>0</v>
      </c>
      <c r="I81" s="303">
        <v>0</v>
      </c>
      <c r="J81" s="287">
        <v>0</v>
      </c>
      <c r="K81" s="29">
        <v>0</v>
      </c>
      <c r="L81" s="29">
        <v>0</v>
      </c>
      <c r="M81" s="31">
        <v>0</v>
      </c>
      <c r="N81" s="280"/>
      <c r="O81" s="280"/>
      <c r="P81" s="280"/>
      <c r="Q81" s="280"/>
      <c r="R81" s="280"/>
      <c r="S81" s="280"/>
      <c r="T81" s="280"/>
      <c r="U81" s="280"/>
      <c r="V81" s="280"/>
      <c r="W81" s="280"/>
      <c r="X81" s="280"/>
      <c r="Y81" s="280"/>
      <c r="Z81" s="280"/>
      <c r="AA81" s="280"/>
      <c r="AB81" s="280"/>
      <c r="AC81" s="280"/>
      <c r="AD81" s="280"/>
    </row>
    <row r="82" spans="1:30" s="3" customFormat="1" ht="13.5" hidden="1" customHeight="1" thickBot="1">
      <c r="A82" s="288"/>
      <c r="B82" s="334"/>
      <c r="C82" s="2082" t="s">
        <v>311</v>
      </c>
      <c r="D82" s="2082"/>
      <c r="E82" s="2083"/>
      <c r="F82" s="110">
        <v>0</v>
      </c>
      <c r="G82" s="145">
        <v>0</v>
      </c>
      <c r="H82" s="112">
        <v>0</v>
      </c>
      <c r="I82" s="359">
        <v>0</v>
      </c>
      <c r="J82" s="157">
        <v>0</v>
      </c>
      <c r="K82" s="37">
        <v>0</v>
      </c>
      <c r="L82" s="37">
        <v>0</v>
      </c>
      <c r="M82" s="39">
        <v>0</v>
      </c>
      <c r="N82" s="280"/>
      <c r="O82" s="280"/>
      <c r="P82" s="280"/>
      <c r="Q82" s="280"/>
      <c r="R82" s="280"/>
      <c r="S82" s="280"/>
      <c r="T82" s="280"/>
      <c r="U82" s="280"/>
      <c r="V82" s="280"/>
      <c r="W82" s="280"/>
      <c r="X82" s="280"/>
      <c r="Y82" s="280"/>
      <c r="Z82" s="280"/>
      <c r="AA82" s="280"/>
      <c r="AB82" s="280"/>
      <c r="AC82" s="280"/>
      <c r="AD82" s="280"/>
    </row>
    <row r="83" spans="1:30" s="3" customFormat="1" ht="24.75" hidden="1" customHeight="1">
      <c r="A83" s="288"/>
      <c r="B83" s="334"/>
      <c r="C83" s="2082" t="s">
        <v>312</v>
      </c>
      <c r="D83" s="2082"/>
      <c r="E83" s="2083"/>
      <c r="F83" s="110">
        <v>0</v>
      </c>
      <c r="G83" s="145">
        <v>0</v>
      </c>
      <c r="H83" s="112">
        <v>0</v>
      </c>
      <c r="I83" s="359">
        <v>0</v>
      </c>
      <c r="J83" s="157">
        <v>0</v>
      </c>
      <c r="K83" s="37">
        <v>0</v>
      </c>
      <c r="L83" s="37">
        <v>0</v>
      </c>
      <c r="M83" s="39">
        <v>0</v>
      </c>
      <c r="N83" s="280"/>
      <c r="O83" s="280"/>
      <c r="P83" s="280"/>
      <c r="Q83" s="280"/>
      <c r="R83" s="280"/>
      <c r="S83" s="280"/>
      <c r="T83" s="280"/>
      <c r="U83" s="280"/>
      <c r="V83" s="280"/>
      <c r="W83" s="280"/>
      <c r="X83" s="280"/>
      <c r="Y83" s="280"/>
      <c r="Z83" s="280"/>
      <c r="AA83" s="280"/>
      <c r="AB83" s="280"/>
      <c r="AC83" s="280"/>
      <c r="AD83" s="280"/>
    </row>
    <row r="84" spans="1:30" s="3" customFormat="1" ht="25.5" hidden="1" customHeight="1" thickBot="1">
      <c r="A84" s="298"/>
      <c r="B84" s="353"/>
      <c r="C84" s="2060" t="s">
        <v>313</v>
      </c>
      <c r="D84" s="2060"/>
      <c r="E84" s="2061"/>
      <c r="F84" s="114">
        <v>0</v>
      </c>
      <c r="G84" s="146">
        <v>0</v>
      </c>
      <c r="H84" s="116">
        <v>0</v>
      </c>
      <c r="I84" s="300">
        <v>0</v>
      </c>
      <c r="J84" s="301">
        <v>0</v>
      </c>
      <c r="K84" s="45">
        <v>0</v>
      </c>
      <c r="L84" s="45">
        <v>0</v>
      </c>
      <c r="M84" s="47">
        <v>0</v>
      </c>
      <c r="N84" s="280"/>
      <c r="O84" s="280"/>
      <c r="P84" s="280"/>
      <c r="Q84" s="280"/>
      <c r="R84" s="280"/>
      <c r="S84" s="280"/>
      <c r="T84" s="280"/>
      <c r="U84" s="280"/>
      <c r="V84" s="280"/>
      <c r="W84" s="280"/>
      <c r="X84" s="280"/>
      <c r="Y84" s="280"/>
      <c r="Z84" s="280"/>
      <c r="AA84" s="280"/>
      <c r="AB84" s="280"/>
      <c r="AC84" s="280"/>
      <c r="AD84" s="280"/>
    </row>
    <row r="85" spans="1:30" s="3" customFormat="1" ht="15" customHeight="1" thickBot="1">
      <c r="A85" s="275">
        <v>8</v>
      </c>
      <c r="B85" s="2084" t="s">
        <v>890</v>
      </c>
      <c r="C85" s="2085"/>
      <c r="D85" s="2085"/>
      <c r="E85" s="2086"/>
      <c r="F85" s="276">
        <v>14612.733</v>
      </c>
      <c r="G85" s="348">
        <v>19750.754000000001</v>
      </c>
      <c r="H85" s="278">
        <v>273.57400000000001</v>
      </c>
      <c r="I85" s="279">
        <v>34637.061000000002</v>
      </c>
      <c r="J85" s="136">
        <v>14497.834999999999</v>
      </c>
      <c r="K85" s="18">
        <v>19986.348999999998</v>
      </c>
      <c r="L85" s="18">
        <v>327.35399999999998</v>
      </c>
      <c r="M85" s="20">
        <v>34811.538</v>
      </c>
      <c r="N85" s="280"/>
      <c r="O85" s="280"/>
      <c r="P85" s="280"/>
      <c r="Q85" s="280"/>
      <c r="R85" s="280"/>
      <c r="S85" s="280"/>
      <c r="T85" s="280"/>
      <c r="U85" s="280"/>
      <c r="V85" s="280"/>
      <c r="W85" s="280"/>
      <c r="X85" s="280"/>
      <c r="Y85" s="280"/>
      <c r="Z85" s="280"/>
      <c r="AA85" s="280"/>
      <c r="AB85" s="280"/>
      <c r="AC85" s="280"/>
      <c r="AD85" s="280"/>
    </row>
    <row r="86" spans="1:30" s="3" customFormat="1" ht="25.5" customHeight="1">
      <c r="A86" s="281"/>
      <c r="B86" s="302"/>
      <c r="C86" s="2066" t="s">
        <v>1068</v>
      </c>
      <c r="D86" s="2066"/>
      <c r="E86" s="2067"/>
      <c r="F86" s="50">
        <v>7832.4040000000005</v>
      </c>
      <c r="G86" s="354">
        <v>4872.7129999999997</v>
      </c>
      <c r="H86" s="52">
        <v>272.13</v>
      </c>
      <c r="I86" s="297">
        <v>12977.246999999999</v>
      </c>
      <c r="J86" s="287">
        <v>7985.558</v>
      </c>
      <c r="K86" s="29">
        <v>5080.7969999999996</v>
      </c>
      <c r="L86" s="29">
        <v>326.12900000000002</v>
      </c>
      <c r="M86" s="31">
        <v>13392.484</v>
      </c>
      <c r="N86" s="280"/>
      <c r="O86" s="280"/>
      <c r="P86" s="280"/>
      <c r="Q86" s="280"/>
      <c r="R86" s="280"/>
      <c r="S86" s="280"/>
      <c r="T86" s="280"/>
      <c r="U86" s="280"/>
      <c r="V86" s="280"/>
      <c r="W86" s="280"/>
      <c r="X86" s="280"/>
      <c r="Y86" s="280"/>
      <c r="Z86" s="280"/>
      <c r="AA86" s="280"/>
      <c r="AB86" s="280"/>
      <c r="AC86" s="280"/>
      <c r="AD86" s="280"/>
    </row>
    <row r="87" spans="1:30" s="3" customFormat="1" ht="15.75" customHeight="1" thickBot="1">
      <c r="A87" s="288"/>
      <c r="B87" s="360"/>
      <c r="C87" s="2048" t="s">
        <v>1069</v>
      </c>
      <c r="D87" s="2048"/>
      <c r="E87" s="2049"/>
      <c r="F87" s="40">
        <v>996.13099999999997</v>
      </c>
      <c r="G87" s="336">
        <v>312.23099999999999</v>
      </c>
      <c r="H87" s="42">
        <v>0</v>
      </c>
      <c r="I87" s="335">
        <v>1308.3620000000001</v>
      </c>
      <c r="J87" s="157">
        <v>963.62800000000004</v>
      </c>
      <c r="K87" s="37">
        <v>308.39</v>
      </c>
      <c r="L87" s="37">
        <v>0</v>
      </c>
      <c r="M87" s="39">
        <v>1272.018</v>
      </c>
      <c r="N87" s="280"/>
      <c r="O87" s="280"/>
      <c r="P87" s="280"/>
      <c r="Q87" s="280"/>
      <c r="R87" s="280"/>
      <c r="S87" s="280"/>
      <c r="T87" s="280"/>
      <c r="U87" s="280"/>
      <c r="V87" s="280"/>
      <c r="W87" s="280"/>
      <c r="X87" s="280"/>
      <c r="Y87" s="280"/>
      <c r="Z87" s="280"/>
      <c r="AA87" s="280"/>
      <c r="AB87" s="280"/>
      <c r="AC87" s="280"/>
      <c r="AD87" s="280"/>
    </row>
    <row r="88" spans="1:30" s="3" customFormat="1" ht="15.75" customHeight="1">
      <c r="A88" s="288"/>
      <c r="B88" s="302"/>
      <c r="C88" s="2046" t="s">
        <v>891</v>
      </c>
      <c r="D88" s="2046"/>
      <c r="E88" s="2047"/>
      <c r="F88" s="32">
        <v>0</v>
      </c>
      <c r="G88" s="337">
        <v>23.576000000000001</v>
      </c>
      <c r="H88" s="34">
        <v>0</v>
      </c>
      <c r="I88" s="219">
        <v>23.576000000000001</v>
      </c>
      <c r="J88" s="157">
        <v>0</v>
      </c>
      <c r="K88" s="37">
        <v>23.675000000000001</v>
      </c>
      <c r="L88" s="37">
        <v>0</v>
      </c>
      <c r="M88" s="39">
        <v>23.675000000000001</v>
      </c>
      <c r="N88" s="280"/>
      <c r="O88" s="280"/>
      <c r="P88" s="280"/>
      <c r="Q88" s="280"/>
      <c r="R88" s="280"/>
      <c r="S88" s="280"/>
      <c r="T88" s="280"/>
      <c r="U88" s="280"/>
      <c r="V88" s="280"/>
      <c r="W88" s="280"/>
      <c r="X88" s="280"/>
      <c r="Y88" s="280"/>
      <c r="Z88" s="280"/>
      <c r="AA88" s="280"/>
      <c r="AB88" s="280"/>
      <c r="AC88" s="280"/>
      <c r="AD88" s="280"/>
    </row>
    <row r="89" spans="1:30" s="3" customFormat="1" ht="16.5" customHeight="1">
      <c r="A89" s="281"/>
      <c r="B89" s="334"/>
      <c r="C89" s="2046" t="s">
        <v>886</v>
      </c>
      <c r="D89" s="2046"/>
      <c r="E89" s="2047"/>
      <c r="F89" s="50">
        <v>4284.1980000000003</v>
      </c>
      <c r="G89" s="354">
        <v>13341.296</v>
      </c>
      <c r="H89" s="52">
        <v>0</v>
      </c>
      <c r="I89" s="297">
        <v>17625.493999999999</v>
      </c>
      <c r="J89" s="287">
        <v>4248.6490000000003</v>
      </c>
      <c r="K89" s="29">
        <v>14572.654</v>
      </c>
      <c r="L89" s="29">
        <v>0</v>
      </c>
      <c r="M89" s="39">
        <v>18821.303</v>
      </c>
      <c r="N89" s="280"/>
      <c r="O89" s="280"/>
      <c r="P89" s="280"/>
      <c r="Q89" s="280"/>
      <c r="R89" s="280"/>
      <c r="S89" s="280"/>
      <c r="T89" s="280"/>
      <c r="U89" s="280"/>
      <c r="V89" s="280"/>
      <c r="W89" s="280"/>
      <c r="X89" s="280"/>
      <c r="Y89" s="280"/>
      <c r="Z89" s="280"/>
      <c r="AA89" s="280"/>
      <c r="AB89" s="280"/>
      <c r="AC89" s="280"/>
      <c r="AD89" s="280"/>
    </row>
    <row r="90" spans="1:30" s="3" customFormat="1" ht="16.5" customHeight="1">
      <c r="A90" s="281"/>
      <c r="B90" s="361"/>
      <c r="C90" s="2032" t="s">
        <v>1070</v>
      </c>
      <c r="D90" s="2033"/>
      <c r="E90" s="2034"/>
      <c r="F90" s="283">
        <v>1500</v>
      </c>
      <c r="G90" s="362">
        <v>1200</v>
      </c>
      <c r="H90" s="285">
        <v>0</v>
      </c>
      <c r="I90" s="286">
        <v>2700</v>
      </c>
      <c r="J90" s="287">
        <v>1300</v>
      </c>
      <c r="K90" s="29">
        <v>0</v>
      </c>
      <c r="L90" s="29">
        <v>0</v>
      </c>
      <c r="M90" s="39">
        <v>1300</v>
      </c>
      <c r="N90" s="280"/>
      <c r="O90" s="280"/>
      <c r="P90" s="280"/>
      <c r="Q90" s="280"/>
      <c r="R90" s="280"/>
      <c r="S90" s="280"/>
      <c r="T90" s="280"/>
      <c r="U90" s="280"/>
      <c r="V90" s="280"/>
      <c r="W90" s="280"/>
      <c r="X90" s="280"/>
      <c r="Y90" s="280"/>
      <c r="Z90" s="280"/>
      <c r="AA90" s="280"/>
      <c r="AB90" s="280"/>
      <c r="AC90" s="280"/>
      <c r="AD90" s="280"/>
    </row>
    <row r="91" spans="1:30" s="3" customFormat="1" ht="28.5" customHeight="1">
      <c r="A91" s="281"/>
      <c r="B91" s="361"/>
      <c r="C91" s="2076" t="s">
        <v>887</v>
      </c>
      <c r="D91" s="2077"/>
      <c r="E91" s="2078"/>
      <c r="F91" s="200">
        <v>0</v>
      </c>
      <c r="G91" s="363">
        <v>0</v>
      </c>
      <c r="H91" s="202">
        <v>1.444</v>
      </c>
      <c r="I91" s="214">
        <v>1.444</v>
      </c>
      <c r="J91" s="287">
        <v>0</v>
      </c>
      <c r="K91" s="29">
        <v>0</v>
      </c>
      <c r="L91" s="29">
        <v>1.2250000000000001</v>
      </c>
      <c r="M91" s="39">
        <v>1.2250000000000001</v>
      </c>
      <c r="N91" s="280"/>
      <c r="O91" s="280"/>
      <c r="P91" s="280"/>
      <c r="Q91" s="280"/>
      <c r="R91" s="280"/>
      <c r="S91" s="280"/>
      <c r="T91" s="280"/>
      <c r="U91" s="280"/>
      <c r="V91" s="280"/>
      <c r="W91" s="280"/>
      <c r="X91" s="280"/>
      <c r="Y91" s="280"/>
      <c r="Z91" s="280"/>
      <c r="AA91" s="280"/>
      <c r="AB91" s="280"/>
      <c r="AC91" s="280"/>
      <c r="AD91" s="280"/>
    </row>
    <row r="92" spans="1:30" s="3" customFormat="1" ht="30" customHeight="1" thickBot="1">
      <c r="A92" s="281"/>
      <c r="B92" s="364"/>
      <c r="C92" s="2079" t="s">
        <v>888</v>
      </c>
      <c r="D92" s="2080"/>
      <c r="E92" s="2081"/>
      <c r="F92" s="330">
        <v>0</v>
      </c>
      <c r="G92" s="357">
        <v>0.93799999999999994</v>
      </c>
      <c r="H92" s="356">
        <v>0</v>
      </c>
      <c r="I92" s="332">
        <v>0.93799999999999994</v>
      </c>
      <c r="J92" s="287">
        <v>0</v>
      </c>
      <c r="K92" s="29">
        <v>0.83299999999999996</v>
      </c>
      <c r="L92" s="29">
        <v>0</v>
      </c>
      <c r="M92" s="39">
        <v>0.83299999999999996</v>
      </c>
      <c r="N92" s="280"/>
      <c r="O92" s="280"/>
      <c r="P92" s="280"/>
      <c r="Q92" s="280"/>
      <c r="R92" s="280"/>
      <c r="S92" s="280"/>
      <c r="T92" s="280"/>
      <c r="U92" s="280"/>
      <c r="V92" s="280"/>
      <c r="W92" s="280"/>
      <c r="X92" s="280"/>
      <c r="Y92" s="280"/>
      <c r="Z92" s="280"/>
      <c r="AA92" s="280"/>
      <c r="AB92" s="280"/>
      <c r="AC92" s="280"/>
      <c r="AD92" s="280"/>
    </row>
    <row r="93" spans="1:30" s="3" customFormat="1" ht="13.5" hidden="1" customHeight="1" thickBot="1">
      <c r="A93" s="298" t="s">
        <v>314</v>
      </c>
      <c r="B93" s="329"/>
      <c r="C93" s="2068" t="s">
        <v>315</v>
      </c>
      <c r="D93" s="2069"/>
      <c r="E93" s="2070"/>
      <c r="F93" s="319">
        <v>0</v>
      </c>
      <c r="G93" s="365">
        <v>0</v>
      </c>
      <c r="H93" s="321">
        <v>0</v>
      </c>
      <c r="I93" s="322">
        <v>0</v>
      </c>
      <c r="J93" s="333">
        <v>0</v>
      </c>
      <c r="K93" s="63">
        <v>0</v>
      </c>
      <c r="L93" s="63">
        <v>0</v>
      </c>
      <c r="M93" s="47">
        <v>0</v>
      </c>
      <c r="N93" s="280"/>
      <c r="O93" s="280"/>
      <c r="P93" s="280"/>
      <c r="Q93" s="280"/>
      <c r="R93" s="280"/>
      <c r="S93" s="280"/>
      <c r="T93" s="280"/>
      <c r="U93" s="280"/>
      <c r="V93" s="280"/>
      <c r="W93" s="280"/>
      <c r="X93" s="280"/>
      <c r="Y93" s="280"/>
      <c r="Z93" s="280"/>
      <c r="AA93" s="280"/>
      <c r="AB93" s="280"/>
      <c r="AC93" s="280"/>
      <c r="AD93" s="280"/>
    </row>
    <row r="94" spans="1:30" s="3" customFormat="1" ht="25.5" customHeight="1" thickBot="1">
      <c r="A94" s="275">
        <v>9</v>
      </c>
      <c r="B94" s="2071" t="s">
        <v>316</v>
      </c>
      <c r="C94" s="2072"/>
      <c r="D94" s="2072"/>
      <c r="E94" s="2073"/>
      <c r="F94" s="276">
        <v>0</v>
      </c>
      <c r="G94" s="348">
        <v>184.5</v>
      </c>
      <c r="H94" s="278">
        <v>0</v>
      </c>
      <c r="I94" s="366">
        <v>184.5</v>
      </c>
      <c r="J94" s="136">
        <v>0</v>
      </c>
      <c r="K94" s="18">
        <v>184.846</v>
      </c>
      <c r="L94" s="18">
        <v>0</v>
      </c>
      <c r="M94" s="20">
        <v>184.846</v>
      </c>
      <c r="N94" s="280"/>
      <c r="O94" s="280"/>
      <c r="P94" s="280"/>
      <c r="Q94" s="280"/>
      <c r="R94" s="280"/>
      <c r="S94" s="280"/>
      <c r="T94" s="280"/>
      <c r="U94" s="280"/>
      <c r="V94" s="280"/>
      <c r="W94" s="280"/>
      <c r="X94" s="280"/>
      <c r="Y94" s="280"/>
      <c r="Z94" s="280"/>
      <c r="AA94" s="280"/>
      <c r="AB94" s="280"/>
      <c r="AC94" s="280"/>
      <c r="AD94" s="280"/>
    </row>
    <row r="95" spans="1:30" s="3" customFormat="1" ht="25.5" hidden="1" customHeight="1">
      <c r="A95" s="281"/>
      <c r="B95" s="302"/>
      <c r="C95" s="2074" t="s">
        <v>317</v>
      </c>
      <c r="D95" s="2074"/>
      <c r="E95" s="2075"/>
      <c r="F95" s="102">
        <v>0</v>
      </c>
      <c r="G95" s="358">
        <v>0</v>
      </c>
      <c r="H95" s="104">
        <v>0</v>
      </c>
      <c r="I95" s="303">
        <v>0</v>
      </c>
      <c r="J95" s="287">
        <v>0</v>
      </c>
      <c r="K95" s="29">
        <v>0</v>
      </c>
      <c r="L95" s="29">
        <v>0</v>
      </c>
      <c r="M95" s="31">
        <v>0</v>
      </c>
      <c r="N95" s="280"/>
      <c r="O95" s="280"/>
      <c r="P95" s="280"/>
      <c r="Q95" s="280"/>
      <c r="R95" s="280"/>
      <c r="S95" s="280"/>
      <c r="T95" s="280"/>
      <c r="U95" s="280"/>
      <c r="V95" s="280"/>
      <c r="W95" s="280"/>
      <c r="X95" s="280"/>
      <c r="Y95" s="280"/>
      <c r="Z95" s="280"/>
      <c r="AA95" s="280"/>
      <c r="AB95" s="280"/>
      <c r="AC95" s="280"/>
      <c r="AD95" s="280"/>
    </row>
    <row r="96" spans="1:30" s="3" customFormat="1" ht="28.5" customHeight="1" thickBot="1">
      <c r="A96" s="288"/>
      <c r="B96" s="334"/>
      <c r="C96" s="2066" t="s">
        <v>318</v>
      </c>
      <c r="D96" s="2066"/>
      <c r="E96" s="2067"/>
      <c r="F96" s="50">
        <v>0</v>
      </c>
      <c r="G96" s="354">
        <v>184.5</v>
      </c>
      <c r="H96" s="52">
        <v>0</v>
      </c>
      <c r="I96" s="219">
        <v>184.5</v>
      </c>
      <c r="J96" s="157">
        <v>0</v>
      </c>
      <c r="K96" s="37">
        <v>184.846</v>
      </c>
      <c r="L96" s="37">
        <v>0</v>
      </c>
      <c r="M96" s="39">
        <v>184.846</v>
      </c>
      <c r="N96" s="280"/>
      <c r="O96" s="280"/>
      <c r="P96" s="280"/>
      <c r="Q96" s="280"/>
      <c r="R96" s="280"/>
      <c r="S96" s="280"/>
      <c r="T96" s="280"/>
      <c r="U96" s="280"/>
      <c r="V96" s="280"/>
      <c r="W96" s="280"/>
      <c r="X96" s="280"/>
      <c r="Y96" s="280"/>
      <c r="Z96" s="280"/>
      <c r="AA96" s="280"/>
      <c r="AB96" s="280"/>
      <c r="AC96" s="280"/>
      <c r="AD96" s="280"/>
    </row>
    <row r="97" spans="1:30" s="3" customFormat="1" ht="31.5" hidden="1" customHeight="1" thickBot="1">
      <c r="A97" s="298" t="s">
        <v>319</v>
      </c>
      <c r="B97" s="353"/>
      <c r="C97" s="2060" t="s">
        <v>320</v>
      </c>
      <c r="D97" s="2060"/>
      <c r="E97" s="2061"/>
      <c r="F97" s="114">
        <v>0</v>
      </c>
      <c r="G97" s="146">
        <v>0</v>
      </c>
      <c r="H97" s="116">
        <v>0</v>
      </c>
      <c r="I97" s="300">
        <v>0</v>
      </c>
      <c r="J97" s="301">
        <v>0</v>
      </c>
      <c r="K97" s="45">
        <v>0</v>
      </c>
      <c r="L97" s="45">
        <v>0</v>
      </c>
      <c r="M97" s="47">
        <v>0</v>
      </c>
      <c r="N97" s="280"/>
      <c r="O97" s="280"/>
      <c r="P97" s="280"/>
      <c r="Q97" s="280"/>
      <c r="R97" s="280"/>
      <c r="S97" s="280"/>
      <c r="T97" s="280"/>
      <c r="U97" s="280"/>
      <c r="V97" s="280"/>
      <c r="W97" s="280"/>
      <c r="X97" s="280"/>
      <c r="Y97" s="280"/>
      <c r="Z97" s="280"/>
      <c r="AA97" s="280"/>
      <c r="AB97" s="280"/>
      <c r="AC97" s="280"/>
      <c r="AD97" s="280"/>
    </row>
    <row r="98" spans="1:30" s="3" customFormat="1" ht="27.75" customHeight="1" thickBot="1">
      <c r="A98" s="275">
        <v>10</v>
      </c>
      <c r="B98" s="2071" t="s">
        <v>321</v>
      </c>
      <c r="C98" s="2072"/>
      <c r="D98" s="2072"/>
      <c r="E98" s="2073"/>
      <c r="F98" s="276">
        <v>5170.3280000000004</v>
      </c>
      <c r="G98" s="348">
        <v>1895.6320000000001</v>
      </c>
      <c r="H98" s="278">
        <v>472.95</v>
      </c>
      <c r="I98" s="279">
        <v>7538.91</v>
      </c>
      <c r="J98" s="136">
        <v>5171.7479999999996</v>
      </c>
      <c r="K98" s="18">
        <v>1899.09</v>
      </c>
      <c r="L98" s="18">
        <v>483.03399999999999</v>
      </c>
      <c r="M98" s="20">
        <v>7553.8720000000003</v>
      </c>
      <c r="N98" s="280"/>
      <c r="O98" s="280"/>
      <c r="P98" s="280"/>
      <c r="Q98" s="280"/>
      <c r="R98" s="280"/>
      <c r="S98" s="280"/>
      <c r="T98" s="280"/>
      <c r="U98" s="280"/>
      <c r="V98" s="280"/>
      <c r="W98" s="280"/>
      <c r="X98" s="280"/>
      <c r="Y98" s="280"/>
      <c r="Z98" s="280"/>
      <c r="AA98" s="280"/>
      <c r="AB98" s="280"/>
      <c r="AC98" s="280"/>
      <c r="AD98" s="280"/>
    </row>
    <row r="99" spans="1:30" s="3" customFormat="1" ht="17.25" customHeight="1">
      <c r="A99" s="367"/>
      <c r="B99" s="302"/>
      <c r="C99" s="2062" t="s">
        <v>322</v>
      </c>
      <c r="D99" s="2062"/>
      <c r="E99" s="2063"/>
      <c r="F99" s="283">
        <v>0</v>
      </c>
      <c r="G99" s="362">
        <v>0</v>
      </c>
      <c r="H99" s="285">
        <v>24</v>
      </c>
      <c r="I99" s="286">
        <v>24</v>
      </c>
      <c r="J99" s="287">
        <v>0</v>
      </c>
      <c r="K99" s="29">
        <v>0</v>
      </c>
      <c r="L99" s="29">
        <v>24</v>
      </c>
      <c r="M99" s="31">
        <v>24</v>
      </c>
      <c r="N99" s="280"/>
      <c r="O99" s="280"/>
      <c r="P99" s="280"/>
      <c r="Q99" s="280"/>
      <c r="R99" s="280"/>
      <c r="S99" s="280"/>
      <c r="T99" s="280"/>
      <c r="U99" s="280"/>
      <c r="V99" s="280"/>
      <c r="W99" s="280"/>
      <c r="X99" s="280"/>
      <c r="Y99" s="280"/>
      <c r="Z99" s="280"/>
      <c r="AA99" s="280"/>
      <c r="AB99" s="280"/>
      <c r="AC99" s="280"/>
      <c r="AD99" s="280"/>
    </row>
    <row r="100" spans="1:30" s="3" customFormat="1" ht="16.5" customHeight="1">
      <c r="A100" s="368"/>
      <c r="B100" s="334"/>
      <c r="C100" s="2044" t="s">
        <v>323</v>
      </c>
      <c r="D100" s="2044"/>
      <c r="E100" s="2045"/>
      <c r="F100" s="50">
        <v>5079.3500000000004</v>
      </c>
      <c r="G100" s="354">
        <v>1845</v>
      </c>
      <c r="H100" s="52">
        <v>448.95</v>
      </c>
      <c r="I100" s="297">
        <v>7373.3</v>
      </c>
      <c r="J100" s="157">
        <v>5080.7700000000004</v>
      </c>
      <c r="K100" s="37">
        <v>1848.4580000000001</v>
      </c>
      <c r="L100" s="37">
        <v>459.03399999999999</v>
      </c>
      <c r="M100" s="39">
        <v>7388.2619999999997</v>
      </c>
      <c r="N100" s="280"/>
      <c r="O100" s="280"/>
      <c r="P100" s="280"/>
      <c r="Q100" s="280"/>
      <c r="R100" s="280"/>
      <c r="S100" s="280"/>
      <c r="T100" s="280"/>
      <c r="U100" s="280"/>
      <c r="V100" s="280"/>
      <c r="W100" s="280"/>
      <c r="X100" s="280"/>
      <c r="Y100" s="280"/>
      <c r="Z100" s="280"/>
      <c r="AA100" s="280"/>
      <c r="AB100" s="280"/>
      <c r="AC100" s="280"/>
      <c r="AD100" s="280"/>
    </row>
    <row r="101" spans="1:30" s="3" customFormat="1" ht="25.5" hidden="1" customHeight="1">
      <c r="A101" s="368"/>
      <c r="B101" s="334"/>
      <c r="C101" s="2064" t="s">
        <v>324</v>
      </c>
      <c r="D101" s="2064"/>
      <c r="E101" s="2065"/>
      <c r="F101" s="289">
        <v>0</v>
      </c>
      <c r="G101" s="338">
        <v>0</v>
      </c>
      <c r="H101" s="291">
        <v>0</v>
      </c>
      <c r="I101" s="292">
        <v>0</v>
      </c>
      <c r="J101" s="157">
        <v>0</v>
      </c>
      <c r="K101" s="37">
        <v>0</v>
      </c>
      <c r="L101" s="37">
        <v>0</v>
      </c>
      <c r="M101" s="39">
        <v>0</v>
      </c>
      <c r="N101" s="280"/>
      <c r="O101" s="280"/>
      <c r="P101" s="280"/>
      <c r="Q101" s="280"/>
      <c r="R101" s="280"/>
      <c r="S101" s="280"/>
      <c r="T101" s="280"/>
      <c r="U101" s="280"/>
      <c r="V101" s="280"/>
      <c r="W101" s="280"/>
      <c r="X101" s="280"/>
      <c r="Y101" s="280"/>
      <c r="Z101" s="280"/>
      <c r="AA101" s="280"/>
      <c r="AB101" s="280"/>
      <c r="AC101" s="280"/>
      <c r="AD101" s="280"/>
    </row>
    <row r="102" spans="1:30" s="3" customFormat="1" ht="15.75" customHeight="1" thickBot="1">
      <c r="A102" s="369"/>
      <c r="B102" s="353"/>
      <c r="C102" s="2046" t="s">
        <v>325</v>
      </c>
      <c r="D102" s="2046"/>
      <c r="E102" s="2047"/>
      <c r="F102" s="40">
        <v>90.977999999999994</v>
      </c>
      <c r="G102" s="336">
        <v>50.631999999999998</v>
      </c>
      <c r="H102" s="42">
        <v>0</v>
      </c>
      <c r="I102" s="335">
        <v>141.61000000000001</v>
      </c>
      <c r="J102" s="301">
        <v>90.977999999999994</v>
      </c>
      <c r="K102" s="45">
        <v>50.631999999999998</v>
      </c>
      <c r="L102" s="45">
        <v>0</v>
      </c>
      <c r="M102" s="47">
        <v>141.61000000000001</v>
      </c>
      <c r="N102" s="280"/>
      <c r="O102" s="280"/>
      <c r="P102" s="280"/>
      <c r="Q102" s="280"/>
      <c r="R102" s="280"/>
      <c r="S102" s="280"/>
      <c r="T102" s="280"/>
      <c r="U102" s="280"/>
      <c r="V102" s="280"/>
      <c r="W102" s="280"/>
      <c r="X102" s="280"/>
      <c r="Y102" s="280"/>
      <c r="Z102" s="280"/>
      <c r="AA102" s="280"/>
      <c r="AB102" s="280"/>
      <c r="AC102" s="280"/>
      <c r="AD102" s="280"/>
    </row>
    <row r="103" spans="1:30" s="3" customFormat="1" ht="16.5" customHeight="1" thickBot="1">
      <c r="A103" s="275">
        <v>11</v>
      </c>
      <c r="B103" s="2038" t="s">
        <v>326</v>
      </c>
      <c r="C103" s="2039"/>
      <c r="D103" s="2039"/>
      <c r="E103" s="2040"/>
      <c r="F103" s="276">
        <v>1072.175</v>
      </c>
      <c r="G103" s="348">
        <v>661.33</v>
      </c>
      <c r="H103" s="278">
        <v>134.792</v>
      </c>
      <c r="I103" s="279">
        <v>1868.297</v>
      </c>
      <c r="J103" s="136">
        <v>1067.951</v>
      </c>
      <c r="K103" s="18">
        <v>675.08900000000006</v>
      </c>
      <c r="L103" s="18">
        <v>93.174000000000007</v>
      </c>
      <c r="M103" s="20">
        <v>1836.2139999999999</v>
      </c>
      <c r="N103" s="280"/>
      <c r="O103" s="280"/>
      <c r="P103" s="280"/>
      <c r="Q103" s="280"/>
      <c r="R103" s="280"/>
      <c r="S103" s="280"/>
      <c r="T103" s="280"/>
      <c r="U103" s="280"/>
      <c r="V103" s="280"/>
      <c r="W103" s="280"/>
      <c r="X103" s="280"/>
      <c r="Y103" s="280"/>
      <c r="Z103" s="280"/>
      <c r="AA103" s="280"/>
      <c r="AB103" s="280"/>
      <c r="AC103" s="280"/>
      <c r="AD103" s="280"/>
    </row>
    <row r="104" spans="1:30" s="3" customFormat="1" ht="28.5" customHeight="1">
      <c r="A104" s="281"/>
      <c r="B104" s="302"/>
      <c r="C104" s="2066" t="s">
        <v>889</v>
      </c>
      <c r="D104" s="2066"/>
      <c r="E104" s="2067"/>
      <c r="F104" s="323">
        <v>46.515999999999998</v>
      </c>
      <c r="G104" s="354">
        <v>71.777000000000001</v>
      </c>
      <c r="H104" s="52">
        <v>2.109</v>
      </c>
      <c r="I104" s="297">
        <v>120.402</v>
      </c>
      <c r="J104" s="287">
        <v>55.073</v>
      </c>
      <c r="K104" s="29">
        <v>87.218000000000004</v>
      </c>
      <c r="L104" s="29">
        <v>2.1070000000000002</v>
      </c>
      <c r="M104" s="31">
        <v>144.398</v>
      </c>
      <c r="N104" s="280"/>
      <c r="O104" s="280"/>
      <c r="P104" s="280"/>
      <c r="Q104" s="280"/>
      <c r="R104" s="280"/>
      <c r="S104" s="280"/>
      <c r="T104" s="280"/>
      <c r="U104" s="280"/>
      <c r="V104" s="280"/>
      <c r="W104" s="280"/>
      <c r="X104" s="280"/>
      <c r="Y104" s="280"/>
      <c r="Z104" s="280"/>
      <c r="AA104" s="280"/>
      <c r="AB104" s="280"/>
      <c r="AC104" s="280"/>
      <c r="AD104" s="280"/>
    </row>
    <row r="105" spans="1:30" s="3" customFormat="1" ht="25.5" customHeight="1">
      <c r="A105" s="288"/>
      <c r="B105" s="334"/>
      <c r="C105" s="2046" t="s">
        <v>892</v>
      </c>
      <c r="D105" s="2046"/>
      <c r="E105" s="2047"/>
      <c r="F105" s="32">
        <v>27.178999999999998</v>
      </c>
      <c r="G105" s="33">
        <v>13.563000000000001</v>
      </c>
      <c r="H105" s="34">
        <v>6.0999999999999999E-2</v>
      </c>
      <c r="I105" s="219">
        <v>40.802999999999997</v>
      </c>
      <c r="J105" s="157">
        <v>30.312000000000001</v>
      </c>
      <c r="K105" s="37">
        <v>4.01</v>
      </c>
      <c r="L105" s="37">
        <v>0.17899999999999999</v>
      </c>
      <c r="M105" s="39">
        <v>34.500999999999998</v>
      </c>
      <c r="N105" s="280"/>
      <c r="O105" s="280"/>
      <c r="P105" s="280"/>
      <c r="Q105" s="280"/>
      <c r="R105" s="280"/>
      <c r="S105" s="280"/>
      <c r="T105" s="280"/>
      <c r="U105" s="280"/>
      <c r="V105" s="280"/>
      <c r="W105" s="280"/>
      <c r="X105" s="280"/>
      <c r="Y105" s="280"/>
      <c r="Z105" s="280"/>
      <c r="AA105" s="280"/>
      <c r="AB105" s="280"/>
      <c r="AC105" s="280"/>
      <c r="AD105" s="280"/>
    </row>
    <row r="106" spans="1:30" s="3" customFormat="1" ht="16.5" customHeight="1">
      <c r="A106" s="288"/>
      <c r="B106" s="334"/>
      <c r="C106" s="2046" t="s">
        <v>327</v>
      </c>
      <c r="D106" s="2046"/>
      <c r="E106" s="2047"/>
      <c r="F106" s="32">
        <v>951.88</v>
      </c>
      <c r="G106" s="33">
        <v>521.51199999999994</v>
      </c>
      <c r="H106" s="34">
        <v>131.89599999999999</v>
      </c>
      <c r="I106" s="219">
        <v>1605.288</v>
      </c>
      <c r="J106" s="157">
        <v>927.79499999999996</v>
      </c>
      <c r="K106" s="37">
        <v>532.02099999999996</v>
      </c>
      <c r="L106" s="37">
        <v>90.53</v>
      </c>
      <c r="M106" s="39">
        <v>1550.346</v>
      </c>
      <c r="N106" s="280"/>
      <c r="O106" s="280"/>
      <c r="P106" s="280"/>
      <c r="Q106" s="280"/>
      <c r="R106" s="280"/>
      <c r="S106" s="280"/>
      <c r="T106" s="280"/>
      <c r="U106" s="280"/>
      <c r="V106" s="280"/>
      <c r="W106" s="280"/>
      <c r="X106" s="280"/>
      <c r="Y106" s="280"/>
      <c r="Z106" s="280"/>
      <c r="AA106" s="280"/>
      <c r="AB106" s="280"/>
      <c r="AC106" s="280"/>
      <c r="AD106" s="280"/>
    </row>
    <row r="107" spans="1:30" s="3" customFormat="1" ht="28.5" hidden="1" customHeight="1">
      <c r="A107" s="288"/>
      <c r="B107" s="334"/>
      <c r="C107" s="2046" t="s">
        <v>328</v>
      </c>
      <c r="D107" s="2046"/>
      <c r="E107" s="2047"/>
      <c r="F107" s="32">
        <v>0</v>
      </c>
      <c r="G107" s="33">
        <v>11.31</v>
      </c>
      <c r="H107" s="34">
        <v>0</v>
      </c>
      <c r="I107" s="219">
        <v>11.31</v>
      </c>
      <c r="J107" s="157">
        <v>0</v>
      </c>
      <c r="K107" s="37">
        <v>0.13500000000000001</v>
      </c>
      <c r="L107" s="37">
        <v>0</v>
      </c>
      <c r="M107" s="39">
        <v>0.13500000000000001</v>
      </c>
      <c r="N107" s="280"/>
      <c r="O107" s="280"/>
      <c r="P107" s="280"/>
      <c r="Q107" s="280"/>
      <c r="R107" s="280"/>
      <c r="S107" s="280"/>
      <c r="T107" s="280"/>
      <c r="U107" s="280"/>
      <c r="V107" s="280"/>
      <c r="W107" s="280"/>
      <c r="X107" s="280"/>
      <c r="Y107" s="280"/>
      <c r="Z107" s="280"/>
      <c r="AA107" s="280"/>
      <c r="AB107" s="280"/>
      <c r="AC107" s="280"/>
      <c r="AD107" s="280"/>
    </row>
    <row r="108" spans="1:30" s="3" customFormat="1" ht="15.75" customHeight="1">
      <c r="A108" s="281"/>
      <c r="B108" s="302"/>
      <c r="C108" s="2046" t="s">
        <v>893</v>
      </c>
      <c r="D108" s="2046"/>
      <c r="E108" s="2047"/>
      <c r="F108" s="50">
        <v>40.375999999999998</v>
      </c>
      <c r="G108" s="51">
        <v>43.167999999999999</v>
      </c>
      <c r="H108" s="52">
        <v>0.72599999999999998</v>
      </c>
      <c r="I108" s="297">
        <v>84.27</v>
      </c>
      <c r="J108" s="287">
        <v>47.595999999999997</v>
      </c>
      <c r="K108" s="29">
        <v>51.704999999999998</v>
      </c>
      <c r="L108" s="29">
        <v>0.35799999999999998</v>
      </c>
      <c r="M108" s="39">
        <v>99.659000000000006</v>
      </c>
      <c r="N108" s="280"/>
      <c r="O108" s="280"/>
      <c r="P108" s="280"/>
      <c r="Q108" s="280"/>
      <c r="R108" s="280"/>
      <c r="S108" s="280"/>
      <c r="T108" s="280"/>
      <c r="U108" s="280"/>
      <c r="V108" s="280"/>
      <c r="W108" s="280"/>
      <c r="X108" s="280"/>
      <c r="Y108" s="280"/>
      <c r="Z108" s="280"/>
      <c r="AA108" s="280"/>
      <c r="AB108" s="280"/>
      <c r="AC108" s="280"/>
      <c r="AD108" s="280"/>
    </row>
    <row r="109" spans="1:30" s="3" customFormat="1" ht="18.75" customHeight="1" thickBot="1">
      <c r="A109" s="281"/>
      <c r="B109" s="302"/>
      <c r="C109" s="2046" t="s">
        <v>329</v>
      </c>
      <c r="D109" s="2046"/>
      <c r="E109" s="2047"/>
      <c r="F109" s="50">
        <v>6.2240000000000002</v>
      </c>
      <c r="G109" s="51">
        <v>0</v>
      </c>
      <c r="H109" s="52">
        <v>0</v>
      </c>
      <c r="I109" s="297">
        <v>6.2240000000000002</v>
      </c>
      <c r="J109" s="287">
        <v>7.1749999999999998</v>
      </c>
      <c r="K109" s="29">
        <v>0</v>
      </c>
      <c r="L109" s="29">
        <v>0</v>
      </c>
      <c r="M109" s="39">
        <v>7.1749999999999998</v>
      </c>
      <c r="N109" s="280"/>
      <c r="O109" s="280"/>
      <c r="P109" s="280"/>
      <c r="Q109" s="280"/>
      <c r="R109" s="280"/>
      <c r="S109" s="280"/>
      <c r="T109" s="280"/>
      <c r="U109" s="280"/>
      <c r="V109" s="280"/>
      <c r="W109" s="280"/>
      <c r="X109" s="280"/>
      <c r="Y109" s="280"/>
      <c r="Z109" s="280"/>
      <c r="AA109" s="280"/>
      <c r="AB109" s="280"/>
      <c r="AC109" s="280"/>
      <c r="AD109" s="280"/>
    </row>
    <row r="110" spans="1:30" s="3" customFormat="1" ht="25.5" hidden="1" customHeight="1" thickBot="1">
      <c r="A110" s="328"/>
      <c r="B110" s="370"/>
      <c r="C110" s="2060" t="s">
        <v>330</v>
      </c>
      <c r="D110" s="2060"/>
      <c r="E110" s="2061"/>
      <c r="F110" s="319">
        <v>0</v>
      </c>
      <c r="G110" s="320">
        <v>0</v>
      </c>
      <c r="H110" s="321">
        <v>0</v>
      </c>
      <c r="I110" s="322">
        <v>0</v>
      </c>
      <c r="J110" s="333">
        <v>0</v>
      </c>
      <c r="K110" s="63">
        <v>0</v>
      </c>
      <c r="L110" s="63">
        <v>0</v>
      </c>
      <c r="M110" s="47">
        <v>0</v>
      </c>
      <c r="N110" s="280"/>
      <c r="O110" s="280"/>
      <c r="P110" s="280"/>
      <c r="Q110" s="280"/>
      <c r="R110" s="280"/>
      <c r="S110" s="280"/>
      <c r="T110" s="280"/>
      <c r="U110" s="280"/>
      <c r="V110" s="280"/>
      <c r="W110" s="280"/>
      <c r="X110" s="280"/>
      <c r="Y110" s="280"/>
      <c r="Z110" s="280"/>
      <c r="AA110" s="280"/>
      <c r="AB110" s="280"/>
      <c r="AC110" s="280"/>
      <c r="AD110" s="280"/>
    </row>
    <row r="111" spans="1:30" s="3" customFormat="1" ht="15" customHeight="1" thickBot="1">
      <c r="A111" s="275">
        <v>12</v>
      </c>
      <c r="B111" s="2050" t="s">
        <v>331</v>
      </c>
      <c r="C111" s="2051"/>
      <c r="D111" s="2051"/>
      <c r="E111" s="2052"/>
      <c r="F111" s="276">
        <v>2319.9059999999999</v>
      </c>
      <c r="G111" s="277">
        <v>676.44600000000003</v>
      </c>
      <c r="H111" s="278">
        <v>239.988</v>
      </c>
      <c r="I111" s="279">
        <v>3236.34</v>
      </c>
      <c r="J111" s="136">
        <v>3064.6770000000001</v>
      </c>
      <c r="K111" s="18">
        <v>953.62900000000002</v>
      </c>
      <c r="L111" s="18">
        <v>178.03100000000001</v>
      </c>
      <c r="M111" s="20">
        <v>4196.3370000000004</v>
      </c>
      <c r="N111" s="280"/>
      <c r="O111" s="280"/>
      <c r="P111" s="280"/>
      <c r="Q111" s="280"/>
      <c r="R111" s="280"/>
      <c r="S111" s="280"/>
      <c r="T111" s="280"/>
      <c r="U111" s="280"/>
      <c r="V111" s="280"/>
      <c r="W111" s="280"/>
      <c r="X111" s="280"/>
      <c r="Y111" s="280"/>
      <c r="Z111" s="280"/>
      <c r="AA111" s="280"/>
      <c r="AB111" s="280"/>
      <c r="AC111" s="280"/>
      <c r="AD111" s="280"/>
    </row>
    <row r="112" spans="1:30" s="3" customFormat="1" ht="15.75" customHeight="1">
      <c r="A112" s="281"/>
      <c r="B112" s="302"/>
      <c r="C112" s="2044" t="s">
        <v>332</v>
      </c>
      <c r="D112" s="2044"/>
      <c r="E112" s="2045"/>
      <c r="F112" s="50">
        <v>7.0839999999999996</v>
      </c>
      <c r="G112" s="51">
        <v>11.567</v>
      </c>
      <c r="H112" s="52">
        <v>0.24099999999999999</v>
      </c>
      <c r="I112" s="297">
        <v>18.891999999999999</v>
      </c>
      <c r="J112" s="287">
        <v>3.0379999999999998</v>
      </c>
      <c r="K112" s="29">
        <v>6.6289999999999996</v>
      </c>
      <c r="L112" s="29">
        <v>8.5999999999999993E-2</v>
      </c>
      <c r="M112" s="31">
        <v>9.7530000000000001</v>
      </c>
      <c r="N112" s="280"/>
      <c r="O112" s="280"/>
      <c r="P112" s="280"/>
      <c r="Q112" s="280"/>
      <c r="R112" s="280"/>
      <c r="S112" s="280"/>
      <c r="T112" s="280"/>
      <c r="U112" s="280"/>
      <c r="V112" s="280"/>
      <c r="W112" s="280"/>
      <c r="X112" s="280"/>
      <c r="Y112" s="280"/>
      <c r="Z112" s="280"/>
      <c r="AA112" s="280"/>
      <c r="AB112" s="280"/>
      <c r="AC112" s="280"/>
      <c r="AD112" s="280"/>
    </row>
    <row r="113" spans="1:53" s="3" customFormat="1" ht="25.5" customHeight="1">
      <c r="A113" s="288"/>
      <c r="B113" s="334"/>
      <c r="C113" s="2046" t="s">
        <v>333</v>
      </c>
      <c r="D113" s="2046"/>
      <c r="E113" s="2047"/>
      <c r="F113" s="32">
        <v>1147.1659999999999</v>
      </c>
      <c r="G113" s="33">
        <v>390.95499999999998</v>
      </c>
      <c r="H113" s="34">
        <v>122.529</v>
      </c>
      <c r="I113" s="219">
        <v>1660.65</v>
      </c>
      <c r="J113" s="157">
        <v>938.23199999999997</v>
      </c>
      <c r="K113" s="37">
        <v>348.45600000000002</v>
      </c>
      <c r="L113" s="37">
        <v>103.349</v>
      </c>
      <c r="M113" s="39">
        <v>1390.037</v>
      </c>
      <c r="N113" s="280"/>
      <c r="O113" s="280"/>
      <c r="P113" s="280"/>
      <c r="Q113" s="280"/>
      <c r="R113" s="280"/>
      <c r="S113" s="280"/>
      <c r="T113" s="280"/>
      <c r="U113" s="280"/>
      <c r="V113" s="280"/>
      <c r="W113" s="280"/>
      <c r="X113" s="280"/>
      <c r="Y113" s="280"/>
      <c r="Z113" s="280"/>
      <c r="AA113" s="280"/>
      <c r="AB113" s="280"/>
      <c r="AC113" s="280"/>
      <c r="AD113" s="280"/>
    </row>
    <row r="114" spans="1:53" s="3" customFormat="1" ht="25.5" hidden="1" customHeight="1">
      <c r="A114" s="288"/>
      <c r="B114" s="371"/>
      <c r="C114" s="2053" t="s">
        <v>334</v>
      </c>
      <c r="D114" s="2053"/>
      <c r="E114" s="2054"/>
      <c r="F114" s="309">
        <v>0</v>
      </c>
      <c r="G114" s="310">
        <v>0</v>
      </c>
      <c r="H114" s="311">
        <v>0</v>
      </c>
      <c r="I114" s="312">
        <v>0</v>
      </c>
      <c r="J114" s="157">
        <v>0</v>
      </c>
      <c r="K114" s="37">
        <v>0</v>
      </c>
      <c r="L114" s="37">
        <v>0</v>
      </c>
      <c r="M114" s="39">
        <v>0</v>
      </c>
      <c r="N114" s="280"/>
      <c r="O114" s="280"/>
      <c r="P114" s="280"/>
      <c r="Q114" s="280"/>
      <c r="R114" s="280"/>
      <c r="S114" s="280"/>
      <c r="T114" s="280"/>
      <c r="U114" s="280"/>
      <c r="V114" s="280"/>
      <c r="W114" s="280"/>
      <c r="X114" s="280"/>
      <c r="Y114" s="280"/>
      <c r="Z114" s="280"/>
      <c r="AA114" s="280"/>
      <c r="AB114" s="280"/>
      <c r="AC114" s="280"/>
      <c r="AD114" s="280"/>
    </row>
    <row r="115" spans="1:53" s="3" customFormat="1" ht="16.5" customHeight="1" thickBot="1">
      <c r="A115" s="328"/>
      <c r="B115" s="370"/>
      <c r="C115" s="2055" t="s">
        <v>335</v>
      </c>
      <c r="D115" s="2055"/>
      <c r="E115" s="2056"/>
      <c r="F115" s="330">
        <v>1165.6559999999999</v>
      </c>
      <c r="G115" s="331">
        <v>273.92399999999998</v>
      </c>
      <c r="H115" s="356">
        <v>117.218</v>
      </c>
      <c r="I115" s="332">
        <v>1556.798</v>
      </c>
      <c r="J115" s="333">
        <v>2123.4070000000002</v>
      </c>
      <c r="K115" s="63">
        <v>598.54399999999998</v>
      </c>
      <c r="L115" s="63">
        <v>74.596000000000004</v>
      </c>
      <c r="M115" s="47">
        <v>2796.547</v>
      </c>
      <c r="N115" s="280"/>
      <c r="O115" s="280"/>
      <c r="P115" s="280"/>
      <c r="Q115" s="280"/>
      <c r="R115" s="280"/>
      <c r="S115" s="280"/>
      <c r="T115" s="280"/>
      <c r="U115" s="280"/>
      <c r="V115" s="280"/>
      <c r="W115" s="280"/>
      <c r="X115" s="280"/>
      <c r="Y115" s="280"/>
      <c r="Z115" s="280"/>
      <c r="AA115" s="280"/>
      <c r="AB115" s="280"/>
      <c r="AC115" s="280"/>
      <c r="AD115" s="280"/>
    </row>
    <row r="116" spans="1:53" s="3" customFormat="1" ht="15" customHeight="1" thickBot="1">
      <c r="A116" s="275">
        <v>13</v>
      </c>
      <c r="B116" s="2057" t="s">
        <v>336</v>
      </c>
      <c r="C116" s="2058"/>
      <c r="D116" s="2058"/>
      <c r="E116" s="2059"/>
      <c r="F116" s="276">
        <v>628.10699999999997</v>
      </c>
      <c r="G116" s="277">
        <v>212.07900000000001</v>
      </c>
      <c r="H116" s="278">
        <v>70.603999999999999</v>
      </c>
      <c r="I116" s="279">
        <v>910.79</v>
      </c>
      <c r="J116" s="136">
        <v>638.72299999999996</v>
      </c>
      <c r="K116" s="18">
        <v>213.95400000000001</v>
      </c>
      <c r="L116" s="18">
        <v>71.37</v>
      </c>
      <c r="M116" s="20">
        <v>924.04700000000003</v>
      </c>
      <c r="N116" s="280"/>
      <c r="O116" s="280"/>
      <c r="P116" s="280"/>
      <c r="Q116" s="280"/>
      <c r="R116" s="280"/>
      <c r="S116" s="280"/>
      <c r="T116" s="280"/>
      <c r="U116" s="280"/>
      <c r="V116" s="280"/>
      <c r="W116" s="280"/>
      <c r="X116" s="280"/>
      <c r="Y116" s="280"/>
      <c r="Z116" s="280"/>
      <c r="AA116" s="280"/>
      <c r="AB116" s="280"/>
      <c r="AC116" s="280"/>
      <c r="AD116" s="280"/>
    </row>
    <row r="117" spans="1:53" s="3" customFormat="1" ht="16.5" customHeight="1" thickBot="1">
      <c r="A117" s="328"/>
      <c r="B117" s="370"/>
      <c r="C117" s="2042" t="s">
        <v>337</v>
      </c>
      <c r="D117" s="2042"/>
      <c r="E117" s="2043"/>
      <c r="F117" s="330">
        <v>628.10699999999997</v>
      </c>
      <c r="G117" s="331">
        <v>212.07900000000001</v>
      </c>
      <c r="H117" s="356">
        <v>70.603999999999999</v>
      </c>
      <c r="I117" s="332">
        <v>910.79</v>
      </c>
      <c r="J117" s="333">
        <v>638.72299999999996</v>
      </c>
      <c r="K117" s="63">
        <v>213.95400000000001</v>
      </c>
      <c r="L117" s="63">
        <v>71.37</v>
      </c>
      <c r="M117" s="65">
        <v>924.04700000000003</v>
      </c>
      <c r="N117" s="280"/>
      <c r="O117" s="280"/>
      <c r="P117" s="280"/>
      <c r="Q117" s="280"/>
      <c r="R117" s="280"/>
      <c r="S117" s="280"/>
      <c r="T117" s="280"/>
      <c r="U117" s="280"/>
      <c r="V117" s="280"/>
      <c r="W117" s="280"/>
      <c r="X117" s="280"/>
      <c r="Y117" s="280"/>
      <c r="Z117" s="280"/>
      <c r="AA117" s="280"/>
      <c r="AB117" s="280"/>
      <c r="AC117" s="280"/>
      <c r="AD117" s="280"/>
    </row>
    <row r="118" spans="1:53" s="3" customFormat="1" ht="15.75" customHeight="1" thickBot="1">
      <c r="A118" s="275">
        <v>14</v>
      </c>
      <c r="B118" s="2038" t="s">
        <v>338</v>
      </c>
      <c r="C118" s="2039"/>
      <c r="D118" s="2039"/>
      <c r="E118" s="2040"/>
      <c r="F118" s="276">
        <v>24682.532999999999</v>
      </c>
      <c r="G118" s="277">
        <v>12965.442999999999</v>
      </c>
      <c r="H118" s="278">
        <v>1746.07</v>
      </c>
      <c r="I118" s="279">
        <v>39394.046000000002</v>
      </c>
      <c r="J118" s="136">
        <v>25105.516</v>
      </c>
      <c r="K118" s="18">
        <v>12866.576999999999</v>
      </c>
      <c r="L118" s="18">
        <v>1626.1590000000001</v>
      </c>
      <c r="M118" s="20">
        <v>39598.252</v>
      </c>
      <c r="N118" s="280"/>
      <c r="O118" s="280"/>
      <c r="P118" s="280"/>
      <c r="Q118" s="280"/>
      <c r="R118" s="280"/>
      <c r="S118" s="280"/>
      <c r="T118" s="280"/>
      <c r="U118" s="280"/>
      <c r="V118" s="280"/>
      <c r="W118" s="280"/>
      <c r="X118" s="280"/>
      <c r="Y118" s="280"/>
      <c r="Z118" s="280"/>
      <c r="AA118" s="280"/>
      <c r="AB118" s="280"/>
      <c r="AC118" s="280"/>
      <c r="AD118" s="280"/>
    </row>
    <row r="119" spans="1:53" s="3" customFormat="1" ht="15" customHeight="1">
      <c r="A119" s="281"/>
      <c r="B119" s="302"/>
      <c r="C119" s="2044" t="s">
        <v>339</v>
      </c>
      <c r="D119" s="2044"/>
      <c r="E119" s="2045"/>
      <c r="F119" s="50">
        <v>10979.936</v>
      </c>
      <c r="G119" s="51">
        <v>12224.377</v>
      </c>
      <c r="H119" s="52">
        <v>3970.91</v>
      </c>
      <c r="I119" s="297">
        <v>27175.223000000002</v>
      </c>
      <c r="J119" s="287">
        <v>10979.936</v>
      </c>
      <c r="K119" s="29">
        <v>12224.373</v>
      </c>
      <c r="L119" s="29">
        <v>3970.91</v>
      </c>
      <c r="M119" s="31">
        <v>27175.219000000001</v>
      </c>
      <c r="N119" s="280"/>
      <c r="O119" s="280"/>
      <c r="P119" s="280"/>
      <c r="Q119" s="280"/>
      <c r="R119" s="280"/>
      <c r="S119" s="280"/>
      <c r="T119" s="280"/>
      <c r="U119" s="280"/>
      <c r="V119" s="280"/>
      <c r="W119" s="280"/>
      <c r="X119" s="280"/>
      <c r="Y119" s="280"/>
      <c r="Z119" s="280"/>
      <c r="AA119" s="280"/>
      <c r="AB119" s="280"/>
      <c r="AC119" s="280"/>
      <c r="AD119" s="280"/>
    </row>
    <row r="120" spans="1:53" s="3" customFormat="1" ht="16.5" customHeight="1">
      <c r="A120" s="288"/>
      <c r="B120" s="334"/>
      <c r="C120" s="2046" t="s">
        <v>340</v>
      </c>
      <c r="D120" s="2046"/>
      <c r="E120" s="2047"/>
      <c r="F120" s="32">
        <v>8782.9869999999992</v>
      </c>
      <c r="G120" s="33">
        <v>1074.3579999999999</v>
      </c>
      <c r="H120" s="34">
        <v>146.39500000000001</v>
      </c>
      <c r="I120" s="219">
        <v>10003.74</v>
      </c>
      <c r="J120" s="157">
        <v>9097.2900000000009</v>
      </c>
      <c r="K120" s="37">
        <v>1074.3579999999999</v>
      </c>
      <c r="L120" s="37">
        <v>146.39500000000001</v>
      </c>
      <c r="M120" s="39">
        <v>10318.043</v>
      </c>
      <c r="N120" s="280"/>
      <c r="O120" s="280"/>
      <c r="P120" s="280"/>
      <c r="Q120" s="280"/>
      <c r="R120" s="280"/>
      <c r="S120" s="280"/>
      <c r="T120" s="280"/>
      <c r="U120" s="280"/>
      <c r="V120" s="280"/>
      <c r="W120" s="280"/>
      <c r="X120" s="280"/>
      <c r="Y120" s="280"/>
      <c r="Z120" s="280"/>
      <c r="AA120" s="280"/>
      <c r="AB120" s="280"/>
      <c r="AC120" s="280"/>
      <c r="AD120" s="280"/>
    </row>
    <row r="121" spans="1:53" s="3" customFormat="1" ht="14.25" customHeight="1">
      <c r="A121" s="288"/>
      <c r="B121" s="334"/>
      <c r="C121" s="2046" t="s">
        <v>341</v>
      </c>
      <c r="D121" s="2046"/>
      <c r="E121" s="2047"/>
      <c r="F121" s="32">
        <v>4926.7690000000002</v>
      </c>
      <c r="G121" s="33">
        <v>-159.6</v>
      </c>
      <c r="H121" s="34">
        <v>-1636.482</v>
      </c>
      <c r="I121" s="219">
        <v>3130.6869999999999</v>
      </c>
      <c r="J121" s="157">
        <v>5426.7920000000004</v>
      </c>
      <c r="K121" s="37">
        <v>-340.84399999999999</v>
      </c>
      <c r="L121" s="37">
        <v>-2371.893</v>
      </c>
      <c r="M121" s="39">
        <v>2714.0549999999998</v>
      </c>
      <c r="N121" s="280"/>
      <c r="O121" s="280"/>
      <c r="P121" s="280"/>
      <c r="Q121" s="280"/>
      <c r="R121" s="280"/>
      <c r="S121" s="280"/>
      <c r="T121" s="280"/>
      <c r="U121" s="280"/>
      <c r="V121" s="280"/>
      <c r="W121" s="280"/>
      <c r="X121" s="280"/>
      <c r="Y121" s="280"/>
      <c r="Z121" s="280"/>
      <c r="AA121" s="280"/>
      <c r="AB121" s="280"/>
      <c r="AC121" s="280"/>
      <c r="AD121" s="280"/>
    </row>
    <row r="122" spans="1:53" s="3" customFormat="1" ht="16.5" customHeight="1">
      <c r="A122" s="368"/>
      <c r="B122" s="334"/>
      <c r="C122" s="2048" t="s">
        <v>342</v>
      </c>
      <c r="D122" s="2048"/>
      <c r="E122" s="2049"/>
      <c r="F122" s="40">
        <v>-7.1589999999999998</v>
      </c>
      <c r="G122" s="41">
        <v>7.5449999999999999</v>
      </c>
      <c r="H122" s="42">
        <v>0.65700000000000003</v>
      </c>
      <c r="I122" s="219">
        <v>1.0429999999999999</v>
      </c>
      <c r="J122" s="157">
        <v>-24.138999999999999</v>
      </c>
      <c r="K122" s="37">
        <v>5.3659999999999997</v>
      </c>
      <c r="L122" s="37">
        <v>0.879</v>
      </c>
      <c r="M122" s="39">
        <v>-17.893999999999998</v>
      </c>
      <c r="N122" s="280"/>
      <c r="O122" s="280"/>
      <c r="P122" s="280"/>
      <c r="Q122" s="280"/>
      <c r="R122" s="280"/>
      <c r="S122" s="280"/>
      <c r="T122" s="280"/>
      <c r="U122" s="280"/>
      <c r="V122" s="280"/>
      <c r="W122" s="280"/>
      <c r="X122" s="280"/>
      <c r="Y122" s="280"/>
      <c r="Z122" s="280"/>
      <c r="AA122" s="280"/>
      <c r="AB122" s="280"/>
      <c r="AC122" s="280"/>
      <c r="AD122" s="280"/>
    </row>
    <row r="123" spans="1:53" s="3" customFormat="1" ht="12.75" hidden="1" customHeight="1">
      <c r="A123" s="288"/>
      <c r="B123" s="334"/>
      <c r="C123" s="2032" t="s">
        <v>343</v>
      </c>
      <c r="D123" s="2033"/>
      <c r="E123" s="2034"/>
      <c r="F123" s="289">
        <v>0</v>
      </c>
      <c r="G123" s="290">
        <v>0</v>
      </c>
      <c r="H123" s="291">
        <v>0</v>
      </c>
      <c r="I123" s="292">
        <v>0</v>
      </c>
      <c r="J123" s="157">
        <v>0</v>
      </c>
      <c r="K123" s="37">
        <v>0</v>
      </c>
      <c r="L123" s="37">
        <v>0</v>
      </c>
      <c r="M123" s="39">
        <v>0</v>
      </c>
      <c r="N123" s="280"/>
      <c r="O123" s="280"/>
      <c r="P123" s="280"/>
      <c r="Q123" s="280"/>
      <c r="R123" s="280"/>
      <c r="S123" s="280"/>
      <c r="T123" s="280"/>
      <c r="U123" s="280"/>
      <c r="V123" s="280"/>
      <c r="W123" s="280"/>
      <c r="X123" s="280"/>
      <c r="Y123" s="280"/>
      <c r="Z123" s="280"/>
      <c r="AA123" s="280"/>
      <c r="AB123" s="280"/>
      <c r="AC123" s="280"/>
      <c r="AD123" s="280"/>
    </row>
    <row r="124" spans="1:53" s="3" customFormat="1" ht="15.75" customHeight="1" thickBot="1">
      <c r="A124" s="298"/>
      <c r="B124" s="353"/>
      <c r="C124" s="2035" t="s">
        <v>344</v>
      </c>
      <c r="D124" s="2036"/>
      <c r="E124" s="2037"/>
      <c r="F124" s="372">
        <v>0</v>
      </c>
      <c r="G124" s="373">
        <v>-181.23699999999999</v>
      </c>
      <c r="H124" s="374">
        <v>-735.41</v>
      </c>
      <c r="I124" s="375">
        <v>-916.64700000000005</v>
      </c>
      <c r="J124" s="301">
        <v>-374.363</v>
      </c>
      <c r="K124" s="45">
        <v>-96.676000000000002</v>
      </c>
      <c r="L124" s="45">
        <v>-120.13200000000001</v>
      </c>
      <c r="M124" s="47">
        <v>-591.17100000000005</v>
      </c>
      <c r="N124" s="280"/>
      <c r="O124" s="280"/>
      <c r="P124" s="280"/>
      <c r="Q124" s="280"/>
      <c r="R124" s="280"/>
      <c r="S124" s="280"/>
      <c r="T124" s="280"/>
      <c r="U124" s="280"/>
      <c r="V124" s="280"/>
      <c r="W124" s="280"/>
      <c r="X124" s="280"/>
      <c r="Y124" s="280"/>
      <c r="Z124" s="280"/>
      <c r="AA124" s="280"/>
      <c r="AB124" s="280"/>
      <c r="AC124" s="280"/>
      <c r="AD124" s="280"/>
    </row>
    <row r="125" spans="1:53" s="3" customFormat="1" ht="15.75" customHeight="1" thickBot="1">
      <c r="A125" s="275">
        <v>15</v>
      </c>
      <c r="B125" s="2038" t="s">
        <v>345</v>
      </c>
      <c r="C125" s="2039" t="s">
        <v>346</v>
      </c>
      <c r="D125" s="2039"/>
      <c r="E125" s="2040"/>
      <c r="F125" s="276">
        <v>1985.462</v>
      </c>
      <c r="G125" s="277">
        <v>392.61</v>
      </c>
      <c r="H125" s="278">
        <v>0</v>
      </c>
      <c r="I125" s="279">
        <v>2378.0720000000001</v>
      </c>
      <c r="J125" s="136">
        <v>454.06200000000001</v>
      </c>
      <c r="K125" s="18">
        <v>95.046000000000006</v>
      </c>
      <c r="L125" s="18">
        <v>0</v>
      </c>
      <c r="M125" s="20">
        <v>549.10799999999995</v>
      </c>
      <c r="N125" s="280"/>
      <c r="O125" s="280"/>
      <c r="P125" s="280"/>
      <c r="Q125" s="280"/>
      <c r="R125" s="280"/>
      <c r="S125" s="280"/>
      <c r="T125" s="280"/>
      <c r="U125" s="280"/>
      <c r="V125" s="280"/>
      <c r="W125" s="280"/>
      <c r="X125" s="280"/>
      <c r="Y125" s="280"/>
      <c r="Z125" s="280"/>
      <c r="AA125" s="280"/>
      <c r="AB125" s="280"/>
      <c r="AC125" s="280"/>
      <c r="AD125" s="280"/>
    </row>
    <row r="126" spans="1:53" s="3" customFormat="1" ht="15" customHeight="1" thickBot="1">
      <c r="A126" s="275">
        <v>16</v>
      </c>
      <c r="B126" s="2038" t="s">
        <v>347</v>
      </c>
      <c r="C126" s="2039"/>
      <c r="D126" s="2039"/>
      <c r="E126" s="2040"/>
      <c r="F126" s="276">
        <v>244771.90599999999</v>
      </c>
      <c r="G126" s="277">
        <v>94235.008000000002</v>
      </c>
      <c r="H126" s="278">
        <v>13878.995000000001</v>
      </c>
      <c r="I126" s="279">
        <v>352885.90899999999</v>
      </c>
      <c r="J126" s="376">
        <v>246110.40299999999</v>
      </c>
      <c r="K126" s="252">
        <v>95105.786999999997</v>
      </c>
      <c r="L126" s="252">
        <v>14435.365</v>
      </c>
      <c r="M126" s="20">
        <v>355651.55499999999</v>
      </c>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row>
    <row r="127" spans="1:53" s="3" customFormat="1">
      <c r="A127" s="1"/>
      <c r="B127" s="377"/>
      <c r="C127" s="377"/>
      <c r="D127" s="1763"/>
      <c r="E127" s="1763"/>
      <c r="F127" s="377"/>
      <c r="G127" s="377"/>
      <c r="H127" s="377"/>
      <c r="I127" s="378"/>
    </row>
    <row r="128" spans="1:53" s="3" customFormat="1" ht="14.25">
      <c r="A128" s="265" t="s">
        <v>241</v>
      </c>
      <c r="B128" s="377"/>
      <c r="C128" s="377"/>
      <c r="D128" s="2041" t="s">
        <v>880</v>
      </c>
      <c r="E128" s="2041"/>
      <c r="F128" s="377"/>
      <c r="G128" s="377"/>
      <c r="H128" s="377"/>
      <c r="I128" s="379"/>
    </row>
    <row r="129" spans="1:13" s="3" customFormat="1">
      <c r="A129" s="1"/>
      <c r="B129" s="377"/>
      <c r="C129" s="377"/>
      <c r="D129" s="1763"/>
      <c r="E129" s="1763"/>
      <c r="F129" s="377"/>
      <c r="G129" s="377"/>
      <c r="H129" s="377"/>
      <c r="I129" s="377"/>
    </row>
    <row r="132" spans="1:13" s="3" customFormat="1">
      <c r="A132" s="1"/>
      <c r="B132" s="2"/>
      <c r="C132" s="2"/>
      <c r="D132" s="2"/>
      <c r="E132" s="2"/>
      <c r="F132" s="2"/>
      <c r="G132" s="2"/>
      <c r="H132" s="2"/>
      <c r="I132" s="2"/>
      <c r="J132" s="268"/>
      <c r="K132" s="268"/>
      <c r="L132" s="268"/>
      <c r="M132" s="268"/>
    </row>
    <row r="133" spans="1:13" s="3" customFormat="1">
      <c r="A133" s="1"/>
      <c r="B133" s="2"/>
      <c r="C133" s="2"/>
      <c r="D133" s="2"/>
      <c r="E133" s="2"/>
      <c r="F133" s="2"/>
      <c r="G133" s="2"/>
      <c r="H133" s="2"/>
      <c r="I133" s="2"/>
      <c r="J133" s="268"/>
      <c r="K133" s="268"/>
      <c r="L133" s="268"/>
      <c r="M133" s="268"/>
    </row>
    <row r="134" spans="1:13" s="3" customFormat="1">
      <c r="A134" s="1"/>
      <c r="B134" s="2"/>
      <c r="C134" s="2"/>
      <c r="D134" s="2"/>
      <c r="E134" s="2"/>
      <c r="F134" s="2"/>
      <c r="G134" s="2"/>
      <c r="H134" s="2"/>
      <c r="I134" s="2"/>
      <c r="J134" s="267"/>
      <c r="K134" s="267"/>
      <c r="L134" s="267"/>
      <c r="M134" s="267"/>
    </row>
    <row r="138" spans="1:13" s="3" customFormat="1">
      <c r="A138" s="1"/>
      <c r="B138" s="2"/>
      <c r="C138" s="2"/>
      <c r="D138" s="2"/>
      <c r="E138" s="2"/>
      <c r="F138" s="2"/>
      <c r="G138" s="2"/>
      <c r="H138" s="2"/>
      <c r="I138" s="2"/>
      <c r="J138" s="268"/>
      <c r="K138" s="268"/>
      <c r="L138" s="268"/>
      <c r="M138" s="268"/>
    </row>
    <row r="307" spans="1:93" s="3" customFormat="1">
      <c r="A307" s="1"/>
      <c r="B307" s="2"/>
      <c r="C307" s="2"/>
      <c r="D307" s="2"/>
      <c r="E307" s="2"/>
      <c r="F307" s="2"/>
      <c r="G307" s="2"/>
      <c r="H307" s="2"/>
      <c r="I307" s="2"/>
      <c r="N307" s="3">
        <v>1000</v>
      </c>
      <c r="CL307" s="2"/>
      <c r="CM307" s="2"/>
      <c r="CN307" s="2"/>
      <c r="CO307" s="2"/>
    </row>
  </sheetData>
  <mergeCells count="125">
    <mergeCell ref="D3:M3"/>
    <mergeCell ref="L5:M5"/>
    <mergeCell ref="B6:E7"/>
    <mergeCell ref="F6:I6"/>
    <mergeCell ref="J6:M6"/>
    <mergeCell ref="B8:E8"/>
    <mergeCell ref="C15:E15"/>
    <mergeCell ref="D16:E16"/>
    <mergeCell ref="D17:E17"/>
    <mergeCell ref="C18:E18"/>
    <mergeCell ref="C19:E19"/>
    <mergeCell ref="D20:E20"/>
    <mergeCell ref="C9:E9"/>
    <mergeCell ref="C10:E10"/>
    <mergeCell ref="C11:E11"/>
    <mergeCell ref="C12:E12"/>
    <mergeCell ref="C13:E13"/>
    <mergeCell ref="B14:E14"/>
    <mergeCell ref="C27:E27"/>
    <mergeCell ref="C28:E28"/>
    <mergeCell ref="C29:E29"/>
    <mergeCell ref="C30:E30"/>
    <mergeCell ref="C31:E31"/>
    <mergeCell ref="C32:E32"/>
    <mergeCell ref="C21:E21"/>
    <mergeCell ref="D22:E22"/>
    <mergeCell ref="D23:E23"/>
    <mergeCell ref="B24:E24"/>
    <mergeCell ref="C25:E25"/>
    <mergeCell ref="C26:E26"/>
    <mergeCell ref="C39:E39"/>
    <mergeCell ref="C40:E40"/>
    <mergeCell ref="C41:E41"/>
    <mergeCell ref="C42:E42"/>
    <mergeCell ref="C43:E43"/>
    <mergeCell ref="C44:E44"/>
    <mergeCell ref="B33:E33"/>
    <mergeCell ref="C34:E34"/>
    <mergeCell ref="C35:E35"/>
    <mergeCell ref="C36:E36"/>
    <mergeCell ref="C37:E37"/>
    <mergeCell ref="C38:E38"/>
    <mergeCell ref="C51:E51"/>
    <mergeCell ref="C52:E52"/>
    <mergeCell ref="C53:E53"/>
    <mergeCell ref="C54:E54"/>
    <mergeCell ref="C55:E55"/>
    <mergeCell ref="C56:E56"/>
    <mergeCell ref="C45:E45"/>
    <mergeCell ref="B46:E46"/>
    <mergeCell ref="C47:E47"/>
    <mergeCell ref="C48:E48"/>
    <mergeCell ref="C49:E49"/>
    <mergeCell ref="C50:E50"/>
    <mergeCell ref="B63:E63"/>
    <mergeCell ref="C64:E64"/>
    <mergeCell ref="C65:E65"/>
    <mergeCell ref="C66:E66"/>
    <mergeCell ref="C67:E67"/>
    <mergeCell ref="C68:E68"/>
    <mergeCell ref="C57:E57"/>
    <mergeCell ref="C58:E58"/>
    <mergeCell ref="C59:E59"/>
    <mergeCell ref="C60:E60"/>
    <mergeCell ref="C61:E61"/>
    <mergeCell ref="C62:E62"/>
    <mergeCell ref="C75:E75"/>
    <mergeCell ref="C76:E76"/>
    <mergeCell ref="C77:E77"/>
    <mergeCell ref="C78:E78"/>
    <mergeCell ref="C79:E79"/>
    <mergeCell ref="B80:E80"/>
    <mergeCell ref="C69:E69"/>
    <mergeCell ref="C70:E70"/>
    <mergeCell ref="C71:E71"/>
    <mergeCell ref="C72:E72"/>
    <mergeCell ref="C73:E73"/>
    <mergeCell ref="C74:E74"/>
    <mergeCell ref="C87:E87"/>
    <mergeCell ref="C88:E88"/>
    <mergeCell ref="C89:E89"/>
    <mergeCell ref="C90:E90"/>
    <mergeCell ref="C91:E91"/>
    <mergeCell ref="C92:E92"/>
    <mergeCell ref="C81:E81"/>
    <mergeCell ref="C82:E82"/>
    <mergeCell ref="C83:E83"/>
    <mergeCell ref="C84:E84"/>
    <mergeCell ref="B85:E85"/>
    <mergeCell ref="C86:E86"/>
    <mergeCell ref="C99:E99"/>
    <mergeCell ref="C100:E100"/>
    <mergeCell ref="C101:E101"/>
    <mergeCell ref="C102:E102"/>
    <mergeCell ref="B103:E103"/>
    <mergeCell ref="C104:E104"/>
    <mergeCell ref="C93:E93"/>
    <mergeCell ref="B94:E94"/>
    <mergeCell ref="C95:E95"/>
    <mergeCell ref="C96:E96"/>
    <mergeCell ref="C97:E97"/>
    <mergeCell ref="B98:E98"/>
    <mergeCell ref="B111:E111"/>
    <mergeCell ref="C112:E112"/>
    <mergeCell ref="C113:E113"/>
    <mergeCell ref="C114:E114"/>
    <mergeCell ref="C115:E115"/>
    <mergeCell ref="B116:E116"/>
    <mergeCell ref="C105:E105"/>
    <mergeCell ref="C106:E106"/>
    <mergeCell ref="C107:E107"/>
    <mergeCell ref="C108:E108"/>
    <mergeCell ref="C109:E109"/>
    <mergeCell ref="C110:E110"/>
    <mergeCell ref="C123:E123"/>
    <mergeCell ref="C124:E124"/>
    <mergeCell ref="B125:E125"/>
    <mergeCell ref="B126:E126"/>
    <mergeCell ref="D128:E128"/>
    <mergeCell ref="C117:E117"/>
    <mergeCell ref="B118:E118"/>
    <mergeCell ref="C119:E119"/>
    <mergeCell ref="C120:E120"/>
    <mergeCell ref="C121:E121"/>
    <mergeCell ref="C122:E122"/>
  </mergeCells>
  <printOptions horizontalCentered="1"/>
  <pageMargins left="0.15748031496062992" right="0.15748031496062992" top="0.27559055118110237" bottom="0.19685039370078741" header="0" footer="0.15748031496062992"/>
  <pageSetup paperSize="9" scale="63" fitToHeight="2" orientation="portrait" r:id="rId1"/>
  <headerFooter alignWithMargins="0"/>
  <rowBreaks count="1" manualBreakCount="1">
    <brk id="79" max="16383" man="1"/>
  </rowBreaks>
</worksheet>
</file>

<file path=xl/worksheets/sheet20.xml><?xml version="1.0" encoding="utf-8"?>
<worksheet xmlns="http://schemas.openxmlformats.org/spreadsheetml/2006/main" xmlns:r="http://schemas.openxmlformats.org/officeDocument/2006/relationships">
  <sheetPr>
    <pageSetUpPr fitToPage="1"/>
  </sheetPr>
  <dimension ref="B1:Q29"/>
  <sheetViews>
    <sheetView workbookViewId="0"/>
  </sheetViews>
  <sheetFormatPr defaultRowHeight="15"/>
  <cols>
    <col min="1" max="1" width="7.28515625" style="1198" customWidth="1"/>
    <col min="2" max="2" width="12.140625" style="1198" customWidth="1"/>
    <col min="3" max="3" width="11" style="1198" customWidth="1"/>
    <col min="4" max="4" width="10.28515625" style="1198" customWidth="1"/>
    <col min="5" max="5" width="11.5703125" style="1198" customWidth="1"/>
    <col min="6" max="8" width="9.140625" style="1198"/>
    <col min="9" max="9" width="19.140625" style="1198" customWidth="1"/>
    <col min="10" max="12" width="9.140625" style="1198"/>
    <col min="13" max="13" width="6.42578125" style="1198" customWidth="1"/>
    <col min="14" max="14" width="12" style="1198" bestFit="1" customWidth="1"/>
    <col min="15" max="15" width="9.140625" style="1198"/>
    <col min="16" max="17" width="12" style="1198" bestFit="1" customWidth="1"/>
    <col min="18" max="16384" width="9.140625" style="1198"/>
  </cols>
  <sheetData>
    <row r="1" spans="2:17">
      <c r="P1" s="2401" t="s">
        <v>580</v>
      </c>
      <c r="Q1" s="2401"/>
    </row>
    <row r="2" spans="2:17">
      <c r="B2" s="2395" t="s">
        <v>565</v>
      </c>
      <c r="C2" s="2395"/>
      <c r="D2" s="2395"/>
      <c r="E2" s="2395"/>
      <c r="F2" s="2395"/>
      <c r="G2" s="2395"/>
      <c r="H2" s="2395"/>
      <c r="I2" s="2395"/>
      <c r="J2" s="2395"/>
      <c r="K2" s="2395"/>
      <c r="L2" s="2395"/>
      <c r="M2" s="2395"/>
      <c r="N2" s="2395"/>
      <c r="O2" s="2395"/>
      <c r="P2" s="2395"/>
      <c r="Q2" s="2395"/>
    </row>
    <row r="4" spans="2:17" ht="15" customHeight="1">
      <c r="B4" s="2402" t="s">
        <v>566</v>
      </c>
      <c r="C4" s="2403"/>
      <c r="D4" s="2403"/>
      <c r="E4" s="2403"/>
      <c r="F4" s="2403"/>
      <c r="G4" s="2403"/>
      <c r="H4" s="2403"/>
      <c r="I4" s="2403"/>
      <c r="J4" s="2403"/>
      <c r="K4" s="2403"/>
      <c r="L4" s="2403"/>
      <c r="M4" s="2403"/>
      <c r="N4" s="2403"/>
      <c r="O4" s="2403"/>
      <c r="P4" s="2403"/>
      <c r="Q4" s="2404"/>
    </row>
    <row r="5" spans="2:17" ht="30.75" customHeight="1">
      <c r="B5" s="2405" t="s">
        <v>567</v>
      </c>
      <c r="C5" s="2407" t="s">
        <v>568</v>
      </c>
      <c r="D5" s="2407"/>
      <c r="E5" s="2408"/>
      <c r="F5" s="2411" t="s">
        <v>569</v>
      </c>
      <c r="G5" s="2411"/>
      <c r="H5" s="2411"/>
      <c r="I5" s="2411"/>
      <c r="J5" s="2411"/>
      <c r="K5" s="2412"/>
      <c r="L5" s="2413" t="s">
        <v>570</v>
      </c>
      <c r="M5" s="2411"/>
      <c r="N5" s="2411"/>
      <c r="O5" s="2411"/>
      <c r="P5" s="2411"/>
      <c r="Q5" s="2412"/>
    </row>
    <row r="6" spans="2:17" ht="24" customHeight="1">
      <c r="B6" s="2406"/>
      <c r="C6" s="2409"/>
      <c r="D6" s="2409"/>
      <c r="E6" s="2410"/>
      <c r="F6" s="2414" t="s">
        <v>571</v>
      </c>
      <c r="G6" s="2415"/>
      <c r="H6" s="2415"/>
      <c r="I6" s="2415" t="s">
        <v>572</v>
      </c>
      <c r="J6" s="2415"/>
      <c r="K6" s="2416"/>
      <c r="L6" s="2417" t="s">
        <v>571</v>
      </c>
      <c r="M6" s="2415"/>
      <c r="N6" s="2415"/>
      <c r="O6" s="2415" t="s">
        <v>572</v>
      </c>
      <c r="P6" s="2415"/>
      <c r="Q6" s="2416"/>
    </row>
    <row r="7" spans="2:17" ht="38.25">
      <c r="B7" s="2406"/>
      <c r="C7" s="1199" t="s">
        <v>394</v>
      </c>
      <c r="D7" s="1200" t="s">
        <v>573</v>
      </c>
      <c r="E7" s="1754" t="s">
        <v>4</v>
      </c>
      <c r="F7" s="1729" t="s">
        <v>547</v>
      </c>
      <c r="G7" s="1200" t="s">
        <v>548</v>
      </c>
      <c r="H7" s="1200" t="s">
        <v>574</v>
      </c>
      <c r="I7" s="1200" t="s">
        <v>575</v>
      </c>
      <c r="J7" s="1200" t="s">
        <v>551</v>
      </c>
      <c r="K7" s="1202" t="s">
        <v>552</v>
      </c>
      <c r="L7" s="1201" t="s">
        <v>547</v>
      </c>
      <c r="M7" s="1200" t="s">
        <v>548</v>
      </c>
      <c r="N7" s="1200" t="s">
        <v>574</v>
      </c>
      <c r="O7" s="1200" t="s">
        <v>576</v>
      </c>
      <c r="P7" s="1200" t="s">
        <v>551</v>
      </c>
      <c r="Q7" s="1202" t="s">
        <v>552</v>
      </c>
    </row>
    <row r="8" spans="2:17">
      <c r="B8" s="1755" t="s">
        <v>547</v>
      </c>
      <c r="C8" s="1203">
        <v>1179391.57</v>
      </c>
      <c r="D8" s="1203">
        <v>189968.63</v>
      </c>
      <c r="E8" s="1756">
        <v>989422.94</v>
      </c>
      <c r="F8" s="1752">
        <v>950997.14</v>
      </c>
      <c r="G8" s="1203">
        <v>32332.09</v>
      </c>
      <c r="H8" s="1203">
        <v>3503.64</v>
      </c>
      <c r="I8" s="1203">
        <v>2176.8000000000002</v>
      </c>
      <c r="J8" s="1203">
        <v>292.62</v>
      </c>
      <c r="K8" s="1204">
        <v>120.65</v>
      </c>
      <c r="L8" s="1205">
        <v>0.96116342319695969</v>
      </c>
      <c r="M8" s="1206">
        <v>3.26777242500563E-2</v>
      </c>
      <c r="N8" s="1206">
        <v>3.5410943675916792E-3</v>
      </c>
      <c r="O8" s="1206">
        <v>2.2000702753061296E-3</v>
      </c>
      <c r="P8" s="1206">
        <v>2.9574814588390281E-4</v>
      </c>
      <c r="Q8" s="1207">
        <v>1.2193976420235416E-4</v>
      </c>
    </row>
    <row r="9" spans="2:17">
      <c r="B9" s="1755" t="s">
        <v>548</v>
      </c>
      <c r="C9" s="1203">
        <v>174099.67</v>
      </c>
      <c r="D9" s="1203">
        <v>18194.990000000002</v>
      </c>
      <c r="E9" s="1756">
        <v>155904.68</v>
      </c>
      <c r="F9" s="1752">
        <v>7954.91</v>
      </c>
      <c r="G9" s="1203">
        <v>117515.32</v>
      </c>
      <c r="H9" s="1203">
        <v>7408.41</v>
      </c>
      <c r="I9" s="1203">
        <v>6998.11</v>
      </c>
      <c r="J9" s="1203">
        <v>15892.1</v>
      </c>
      <c r="K9" s="1204">
        <v>135.83000000000001</v>
      </c>
      <c r="L9" s="1205">
        <v>5.10241899088597E-2</v>
      </c>
      <c r="M9" s="1206">
        <v>0.75376390240498237</v>
      </c>
      <c r="N9" s="1206">
        <v>4.7518842923765986E-2</v>
      </c>
      <c r="O9" s="1206">
        <v>4.4887106660300387E-2</v>
      </c>
      <c r="P9" s="1206">
        <v>0.10193472062544884</v>
      </c>
      <c r="Q9" s="1207">
        <v>8.7123747664277957E-4</v>
      </c>
    </row>
    <row r="10" spans="2:17">
      <c r="B10" s="1755" t="s">
        <v>574</v>
      </c>
      <c r="C10" s="1203">
        <v>78640.03</v>
      </c>
      <c r="D10" s="1203">
        <v>5526.41</v>
      </c>
      <c r="E10" s="1756">
        <v>73113.62</v>
      </c>
      <c r="F10" s="1752">
        <v>439.62</v>
      </c>
      <c r="G10" s="1203">
        <v>1587.4</v>
      </c>
      <c r="H10" s="1203">
        <v>59599.23</v>
      </c>
      <c r="I10" s="1203">
        <v>5081.0600000000004</v>
      </c>
      <c r="J10" s="1203">
        <v>6163.76</v>
      </c>
      <c r="K10" s="1204">
        <v>242.55</v>
      </c>
      <c r="L10" s="1205">
        <v>6.0128331766365834E-3</v>
      </c>
      <c r="M10" s="1206">
        <v>2.1711413003486904E-2</v>
      </c>
      <c r="N10" s="1206">
        <v>0.81515906338654831</v>
      </c>
      <c r="O10" s="1206">
        <v>6.9495396343389929E-2</v>
      </c>
      <c r="P10" s="1206">
        <v>8.4303854740060746E-2</v>
      </c>
      <c r="Q10" s="1207">
        <v>3.3174393498776292E-3</v>
      </c>
    </row>
    <row r="11" spans="2:17">
      <c r="B11" s="1755" t="s">
        <v>577</v>
      </c>
      <c r="C11" s="1203">
        <v>13684.9</v>
      </c>
      <c r="D11" s="1203">
        <v>1184.45</v>
      </c>
      <c r="E11" s="1756">
        <v>12500.45</v>
      </c>
      <c r="F11" s="1752">
        <v>179.08</v>
      </c>
      <c r="G11" s="1203">
        <v>293.07</v>
      </c>
      <c r="H11" s="1203">
        <v>765.94</v>
      </c>
      <c r="I11" s="1203">
        <v>8554.02</v>
      </c>
      <c r="J11" s="1203">
        <v>1962.73</v>
      </c>
      <c r="K11" s="1204">
        <v>745.61</v>
      </c>
      <c r="L11" s="1205">
        <v>1.4325884268166346E-2</v>
      </c>
      <c r="M11" s="1206">
        <v>2.3444755988784403E-2</v>
      </c>
      <c r="N11" s="1206">
        <v>6.1272994172209799E-2</v>
      </c>
      <c r="O11" s="1206">
        <v>0.68429696530924888</v>
      </c>
      <c r="P11" s="1206">
        <v>0.15701274754108852</v>
      </c>
      <c r="Q11" s="1207">
        <v>5.9646652720502062E-2</v>
      </c>
    </row>
    <row r="12" spans="2:17">
      <c r="B12" s="1755" t="s">
        <v>551</v>
      </c>
      <c r="C12" s="1203">
        <v>43974.36</v>
      </c>
      <c r="D12" s="1203">
        <v>2791.68</v>
      </c>
      <c r="E12" s="1756">
        <v>41182.68</v>
      </c>
      <c r="F12" s="1752">
        <v>50.34</v>
      </c>
      <c r="G12" s="1203">
        <v>101.39</v>
      </c>
      <c r="H12" s="1203">
        <v>397.57</v>
      </c>
      <c r="I12" s="1203">
        <v>214.25</v>
      </c>
      <c r="J12" s="1203">
        <v>31966.02</v>
      </c>
      <c r="K12" s="1204">
        <v>8453.11</v>
      </c>
      <c r="L12" s="1205">
        <v>1.2223585254772153E-3</v>
      </c>
      <c r="M12" s="1206">
        <v>2.4619573082664847E-3</v>
      </c>
      <c r="N12" s="1206">
        <v>9.6538156331739452E-3</v>
      </c>
      <c r="O12" s="1206">
        <v>5.2024297593065826E-3</v>
      </c>
      <c r="P12" s="1206">
        <v>0.77620057752433791</v>
      </c>
      <c r="Q12" s="1207">
        <v>0.20525886124943787</v>
      </c>
    </row>
    <row r="13" spans="2:17">
      <c r="B13" s="1755" t="s">
        <v>552</v>
      </c>
      <c r="C13" s="1203">
        <v>119543.07</v>
      </c>
      <c r="D13" s="1203">
        <v>2990.5</v>
      </c>
      <c r="E13" s="1756">
        <v>116552.57</v>
      </c>
      <c r="F13" s="1752">
        <v>5.94</v>
      </c>
      <c r="G13" s="1203">
        <v>25.16</v>
      </c>
      <c r="H13" s="1203">
        <v>52.63</v>
      </c>
      <c r="I13" s="1203">
        <v>11.15</v>
      </c>
      <c r="J13" s="1203">
        <v>72.040000000000006</v>
      </c>
      <c r="K13" s="1204">
        <v>116385.65</v>
      </c>
      <c r="L13" s="1205">
        <v>5.0964127174544498E-5</v>
      </c>
      <c r="M13" s="1206">
        <v>2.1586825584369353E-4</v>
      </c>
      <c r="N13" s="1206">
        <v>4.5155589447748771E-4</v>
      </c>
      <c r="O13" s="1206">
        <v>9.5664986194641613E-5</v>
      </c>
      <c r="P13" s="1206">
        <v>6.18090188830671E-4</v>
      </c>
      <c r="Q13" s="1207">
        <v>0.99856785654747882</v>
      </c>
    </row>
    <row r="14" spans="2:17">
      <c r="B14" s="1757" t="s">
        <v>9</v>
      </c>
      <c r="C14" s="1758">
        <v>1609333.6</v>
      </c>
      <c r="D14" s="1758">
        <v>220656.66</v>
      </c>
      <c r="E14" s="1759">
        <v>1388676.9399999997</v>
      </c>
      <c r="F14" s="1753">
        <v>959627.02999999991</v>
      </c>
      <c r="G14" s="1208">
        <v>151854.43000000002</v>
      </c>
      <c r="H14" s="1208">
        <v>71727.420000000013</v>
      </c>
      <c r="I14" s="1208">
        <v>23035.390000000003</v>
      </c>
      <c r="J14" s="1208">
        <v>56349.270000000004</v>
      </c>
      <c r="K14" s="1209">
        <v>126083.4</v>
      </c>
      <c r="L14" s="2421"/>
      <c r="M14" s="2422"/>
      <c r="N14" s="2422"/>
      <c r="O14" s="2422"/>
      <c r="P14" s="2422"/>
      <c r="Q14" s="2423"/>
    </row>
    <row r="15" spans="2:17">
      <c r="B15" s="1210"/>
      <c r="C15" s="1211"/>
      <c r="D15" s="1211"/>
      <c r="E15" s="1211"/>
      <c r="F15" s="1211"/>
      <c r="G15" s="1211"/>
      <c r="H15" s="1211"/>
      <c r="I15" s="1211"/>
      <c r="J15" s="1211"/>
      <c r="K15" s="1211"/>
      <c r="L15" s="1212"/>
      <c r="M15" s="1212"/>
      <c r="N15" s="1212"/>
      <c r="O15" s="1212"/>
      <c r="P15" s="1212"/>
      <c r="Q15" s="1212"/>
    </row>
    <row r="16" spans="2:17">
      <c r="B16" s="1210"/>
      <c r="C16" s="1211"/>
      <c r="D16" s="1211"/>
      <c r="E16" s="1211"/>
      <c r="F16" s="1211"/>
      <c r="G16" s="1211"/>
      <c r="H16" s="1211"/>
      <c r="I16" s="1211"/>
      <c r="J16" s="1211"/>
      <c r="K16" s="1211"/>
      <c r="L16" s="1212"/>
      <c r="M16" s="1212"/>
      <c r="N16" s="1212"/>
      <c r="O16" s="1212"/>
      <c r="P16" s="1212"/>
      <c r="Q16" s="1212"/>
    </row>
    <row r="17" spans="2:17" ht="15" customHeight="1">
      <c r="B17" s="2402" t="s">
        <v>578</v>
      </c>
      <c r="C17" s="2403"/>
      <c r="D17" s="2403"/>
      <c r="E17" s="2403"/>
      <c r="F17" s="2403"/>
      <c r="G17" s="2403"/>
      <c r="H17" s="2403"/>
      <c r="I17" s="2403"/>
      <c r="J17" s="2403"/>
      <c r="K17" s="2403"/>
      <c r="L17" s="2403"/>
      <c r="M17" s="2403"/>
      <c r="N17" s="2403"/>
      <c r="O17" s="2403"/>
      <c r="P17" s="2403"/>
      <c r="Q17" s="2404"/>
    </row>
    <row r="18" spans="2:17" ht="36" customHeight="1">
      <c r="B18" s="2405" t="s">
        <v>567</v>
      </c>
      <c r="C18" s="2407" t="s">
        <v>568</v>
      </c>
      <c r="D18" s="2407"/>
      <c r="E18" s="2408"/>
      <c r="F18" s="2411" t="s">
        <v>569</v>
      </c>
      <c r="G18" s="2411"/>
      <c r="H18" s="2411"/>
      <c r="I18" s="2411"/>
      <c r="J18" s="2411"/>
      <c r="K18" s="2412"/>
      <c r="L18" s="2413" t="s">
        <v>570</v>
      </c>
      <c r="M18" s="2411"/>
      <c r="N18" s="2411"/>
      <c r="O18" s="2411"/>
      <c r="P18" s="2411"/>
      <c r="Q18" s="2412"/>
    </row>
    <row r="19" spans="2:17" ht="26.25" customHeight="1">
      <c r="B19" s="2406"/>
      <c r="C19" s="2409"/>
      <c r="D19" s="2409"/>
      <c r="E19" s="2410"/>
      <c r="F19" s="2414" t="s">
        <v>571</v>
      </c>
      <c r="G19" s="2415"/>
      <c r="H19" s="2415"/>
      <c r="I19" s="2415" t="s">
        <v>572</v>
      </c>
      <c r="J19" s="2415"/>
      <c r="K19" s="2416"/>
      <c r="L19" s="2425" t="s">
        <v>571</v>
      </c>
      <c r="M19" s="2419"/>
      <c r="N19" s="2414"/>
      <c r="O19" s="2418" t="s">
        <v>572</v>
      </c>
      <c r="P19" s="2419"/>
      <c r="Q19" s="2420"/>
    </row>
    <row r="20" spans="2:17" ht="38.25">
      <c r="B20" s="2406"/>
      <c r="C20" s="1199" t="s">
        <v>394</v>
      </c>
      <c r="D20" s="1200" t="s">
        <v>573</v>
      </c>
      <c r="E20" s="1754" t="s">
        <v>4</v>
      </c>
      <c r="F20" s="1729" t="s">
        <v>547</v>
      </c>
      <c r="G20" s="1200" t="s">
        <v>548</v>
      </c>
      <c r="H20" s="1200" t="s">
        <v>574</v>
      </c>
      <c r="I20" s="1200" t="s">
        <v>575</v>
      </c>
      <c r="J20" s="1200" t="s">
        <v>551</v>
      </c>
      <c r="K20" s="1202" t="s">
        <v>552</v>
      </c>
      <c r="L20" s="1201" t="s">
        <v>547</v>
      </c>
      <c r="M20" s="1200" t="s">
        <v>548</v>
      </c>
      <c r="N20" s="1200" t="s">
        <v>574</v>
      </c>
      <c r="O20" s="1200" t="s">
        <v>576</v>
      </c>
      <c r="P20" s="1200" t="s">
        <v>551</v>
      </c>
      <c r="Q20" s="1202" t="s">
        <v>552</v>
      </c>
    </row>
    <row r="21" spans="2:17">
      <c r="B21" s="1755" t="s">
        <v>547</v>
      </c>
      <c r="C21" s="1203">
        <v>839908.2</v>
      </c>
      <c r="D21" s="1203">
        <v>48077.11</v>
      </c>
      <c r="E21" s="1756">
        <v>791831.09</v>
      </c>
      <c r="F21" s="1752">
        <v>767801.55</v>
      </c>
      <c r="G21" s="1203">
        <v>20085.48</v>
      </c>
      <c r="H21" s="1203">
        <v>1648.54</v>
      </c>
      <c r="I21" s="1203">
        <v>1776.08</v>
      </c>
      <c r="J21" s="1203">
        <v>491.85</v>
      </c>
      <c r="K21" s="1204">
        <v>27.59</v>
      </c>
      <c r="L21" s="1205">
        <v>0.96965319964893026</v>
      </c>
      <c r="M21" s="1206">
        <v>2.5365864328464296E-2</v>
      </c>
      <c r="N21" s="1206">
        <v>2.0819339134562145E-3</v>
      </c>
      <c r="O21" s="1206">
        <v>2.2430036183600723E-3</v>
      </c>
      <c r="P21" s="1206">
        <v>6.2115520116796637E-4</v>
      </c>
      <c r="Q21" s="1207">
        <v>3.4843289621275162E-5</v>
      </c>
    </row>
    <row r="22" spans="2:17">
      <c r="B22" s="1755" t="s">
        <v>548</v>
      </c>
      <c r="C22" s="1203">
        <v>33216.910000000003</v>
      </c>
      <c r="D22" s="1203">
        <v>2266.41</v>
      </c>
      <c r="E22" s="1756">
        <v>30950.5</v>
      </c>
      <c r="F22" s="1752">
        <v>10678.53</v>
      </c>
      <c r="G22" s="1203">
        <v>18039.48</v>
      </c>
      <c r="H22" s="1203">
        <v>814.37</v>
      </c>
      <c r="I22" s="1203">
        <v>1161.49</v>
      </c>
      <c r="J22" s="1203">
        <v>213.31</v>
      </c>
      <c r="K22" s="1204">
        <v>43.32</v>
      </c>
      <c r="L22" s="1205">
        <v>0.34501962811586245</v>
      </c>
      <c r="M22" s="1206">
        <v>0.58284938853976509</v>
      </c>
      <c r="N22" s="1206">
        <v>2.6312014345487147E-2</v>
      </c>
      <c r="O22" s="1206">
        <v>3.7527342046170496E-2</v>
      </c>
      <c r="P22" s="1206">
        <v>6.8919726660312437E-3</v>
      </c>
      <c r="Q22" s="1207">
        <v>1.3996542866835755E-3</v>
      </c>
    </row>
    <row r="23" spans="2:17">
      <c r="B23" s="1755" t="s">
        <v>574</v>
      </c>
      <c r="C23" s="1203">
        <v>4224.91</v>
      </c>
      <c r="D23" s="1203">
        <v>576.03</v>
      </c>
      <c r="E23" s="1756">
        <v>3648.88</v>
      </c>
      <c r="F23" s="1752">
        <v>639.07000000000005</v>
      </c>
      <c r="G23" s="1203">
        <v>755.94</v>
      </c>
      <c r="H23" s="1203">
        <v>1613.79</v>
      </c>
      <c r="I23" s="1203">
        <v>439.31</v>
      </c>
      <c r="J23" s="1203">
        <v>197.33</v>
      </c>
      <c r="K23" s="1204">
        <v>3.44</v>
      </c>
      <c r="L23" s="1205">
        <v>0.17514141325557434</v>
      </c>
      <c r="M23" s="1206">
        <v>0.20717041941636888</v>
      </c>
      <c r="N23" s="1206">
        <v>0.44226995680866454</v>
      </c>
      <c r="O23" s="1206">
        <v>0.12039584749292934</v>
      </c>
      <c r="P23" s="1206">
        <v>5.4079607989300831E-2</v>
      </c>
      <c r="Q23" s="1207">
        <v>9.4275503716208806E-4</v>
      </c>
    </row>
    <row r="24" spans="2:17">
      <c r="B24" s="1755" t="s">
        <v>577</v>
      </c>
      <c r="C24" s="1203">
        <v>8838.5</v>
      </c>
      <c r="D24" s="1203">
        <v>665.16</v>
      </c>
      <c r="E24" s="1756">
        <v>8173.34</v>
      </c>
      <c r="F24" s="1752">
        <v>926.77</v>
      </c>
      <c r="G24" s="1203">
        <v>711.23</v>
      </c>
      <c r="H24" s="1203">
        <v>82.85</v>
      </c>
      <c r="I24" s="1203">
        <v>4678.2299999999996</v>
      </c>
      <c r="J24" s="1203">
        <v>1658.12</v>
      </c>
      <c r="K24" s="1204">
        <v>116.14</v>
      </c>
      <c r="L24" s="1205">
        <v>0.11338938548989763</v>
      </c>
      <c r="M24" s="1206">
        <v>8.7018281388024976E-2</v>
      </c>
      <c r="N24" s="1206">
        <v>1.0136614896725205E-2</v>
      </c>
      <c r="O24" s="1206">
        <v>0.57237677620165062</v>
      </c>
      <c r="P24" s="1206">
        <v>0.20286932881783945</v>
      </c>
      <c r="Q24" s="1207">
        <v>1.4209613205861985E-2</v>
      </c>
    </row>
    <row r="25" spans="2:17">
      <c r="B25" s="1755" t="s">
        <v>551</v>
      </c>
      <c r="C25" s="1203">
        <v>7469.23</v>
      </c>
      <c r="D25" s="1203">
        <v>539.83000000000004</v>
      </c>
      <c r="E25" s="1756">
        <v>6929.4</v>
      </c>
      <c r="F25" s="1752">
        <v>321.42</v>
      </c>
      <c r="G25" s="1203">
        <v>176.48</v>
      </c>
      <c r="H25" s="1203">
        <v>172.32</v>
      </c>
      <c r="I25" s="1203">
        <v>299.05</v>
      </c>
      <c r="J25" s="1203">
        <v>3278.08</v>
      </c>
      <c r="K25" s="1204">
        <v>2682.05</v>
      </c>
      <c r="L25" s="1205">
        <v>4.6384968395532085E-2</v>
      </c>
      <c r="M25" s="1206">
        <v>2.5468294513233469E-2</v>
      </c>
      <c r="N25" s="1206">
        <v>2.4867953935405664E-2</v>
      </c>
      <c r="O25" s="1206">
        <v>4.3156694663318618E-2</v>
      </c>
      <c r="P25" s="1206">
        <v>0.47306837532831125</v>
      </c>
      <c r="Q25" s="1207">
        <v>0.38705371316419895</v>
      </c>
    </row>
    <row r="26" spans="2:17">
      <c r="B26" s="1755" t="s">
        <v>552</v>
      </c>
      <c r="C26" s="1203">
        <v>42982.66</v>
      </c>
      <c r="D26" s="1203">
        <v>1426.8</v>
      </c>
      <c r="E26" s="1756">
        <v>41555.86</v>
      </c>
      <c r="F26" s="1752">
        <v>140.18</v>
      </c>
      <c r="G26" s="1203">
        <v>112.89</v>
      </c>
      <c r="H26" s="1203">
        <v>22.25</v>
      </c>
      <c r="I26" s="1203">
        <v>66.88</v>
      </c>
      <c r="J26" s="1203">
        <v>155.22999999999999</v>
      </c>
      <c r="K26" s="1204">
        <v>41058.43</v>
      </c>
      <c r="L26" s="1205">
        <v>3.3732907946075474E-3</v>
      </c>
      <c r="M26" s="1206">
        <v>2.7165843758256958E-3</v>
      </c>
      <c r="N26" s="1206">
        <v>5.3542388486244779E-4</v>
      </c>
      <c r="O26" s="1206">
        <v>1.6093999739146296E-3</v>
      </c>
      <c r="P26" s="1206">
        <v>3.7354539167279897E-3</v>
      </c>
      <c r="Q26" s="1207">
        <v>0.98802984705406172</v>
      </c>
    </row>
    <row r="27" spans="2:17">
      <c r="B27" s="1757" t="s">
        <v>9</v>
      </c>
      <c r="C27" s="1758">
        <v>936640.41</v>
      </c>
      <c r="D27" s="1758">
        <v>53551.340000000011</v>
      </c>
      <c r="E27" s="1759">
        <v>883089.07</v>
      </c>
      <c r="F27" s="1753">
        <v>780507.52000000014</v>
      </c>
      <c r="G27" s="1208">
        <v>39881.500000000007</v>
      </c>
      <c r="H27" s="1208">
        <v>4354.12</v>
      </c>
      <c r="I27" s="1208">
        <v>8421.0399999999991</v>
      </c>
      <c r="J27" s="1208">
        <v>5993.9199999999992</v>
      </c>
      <c r="K27" s="1209">
        <v>43930.97</v>
      </c>
      <c r="L27" s="2421"/>
      <c r="M27" s="2422"/>
      <c r="N27" s="2422"/>
      <c r="O27" s="2422"/>
      <c r="P27" s="2422"/>
      <c r="Q27" s="2423"/>
    </row>
    <row r="28" spans="2:17">
      <c r="B28" s="1210"/>
      <c r="C28" s="1211"/>
      <c r="D28" s="1211"/>
      <c r="E28" s="1211"/>
      <c r="F28" s="1211"/>
      <c r="G28" s="1211"/>
      <c r="H28" s="1211"/>
      <c r="I28" s="1211"/>
      <c r="J28" s="1211"/>
      <c r="K28" s="1211"/>
      <c r="L28" s="1212"/>
      <c r="M28" s="1212"/>
      <c r="N28" s="1212"/>
      <c r="O28" s="1212"/>
      <c r="P28" s="1212"/>
      <c r="Q28" s="1212"/>
    </row>
    <row r="29" spans="2:17" ht="35.25" customHeight="1">
      <c r="B29" s="2424" t="s">
        <v>579</v>
      </c>
      <c r="C29" s="2424"/>
      <c r="D29" s="2424"/>
      <c r="E29" s="2424"/>
      <c r="F29" s="2424"/>
      <c r="G29" s="2424"/>
      <c r="H29" s="2424"/>
      <c r="I29" s="2424"/>
      <c r="J29" s="2424"/>
      <c r="K29" s="2424"/>
      <c r="L29" s="2424"/>
      <c r="M29" s="2424"/>
      <c r="N29" s="2424"/>
      <c r="O29" s="2424"/>
      <c r="P29" s="2424"/>
      <c r="Q29" s="2424"/>
    </row>
  </sheetData>
  <mergeCells count="23">
    <mergeCell ref="O19:Q19"/>
    <mergeCell ref="L27:Q27"/>
    <mergeCell ref="B29:Q29"/>
    <mergeCell ref="O6:Q6"/>
    <mergeCell ref="L14:Q14"/>
    <mergeCell ref="B17:Q17"/>
    <mergeCell ref="B18:B20"/>
    <mergeCell ref="C18:E19"/>
    <mergeCell ref="F18:K18"/>
    <mergeCell ref="L18:Q18"/>
    <mergeCell ref="F19:H19"/>
    <mergeCell ref="I19:K19"/>
    <mergeCell ref="L19:N19"/>
    <mergeCell ref="P1:Q1"/>
    <mergeCell ref="B2:Q2"/>
    <mergeCell ref="B4:Q4"/>
    <mergeCell ref="B5:B7"/>
    <mergeCell ref="C5:E6"/>
    <mergeCell ref="F5:K5"/>
    <mergeCell ref="L5:Q5"/>
    <mergeCell ref="F6:H6"/>
    <mergeCell ref="I6:K6"/>
    <mergeCell ref="L6:N6"/>
  </mergeCells>
  <pageMargins left="0.7" right="0.7" top="0.75" bottom="0.75" header="0.3" footer="0.3"/>
  <pageSetup paperSize="9" scale="76" orientation="landscape" r:id="rId1"/>
</worksheet>
</file>

<file path=xl/worksheets/sheet21.xml><?xml version="1.0" encoding="utf-8"?>
<worksheet xmlns="http://schemas.openxmlformats.org/spreadsheetml/2006/main" xmlns:r="http://schemas.openxmlformats.org/officeDocument/2006/relationships">
  <sheetPr>
    <pageSetUpPr fitToPage="1"/>
  </sheetPr>
  <dimension ref="B1:I31"/>
  <sheetViews>
    <sheetView workbookViewId="0"/>
  </sheetViews>
  <sheetFormatPr defaultColWidth="24" defaultRowHeight="14.25"/>
  <cols>
    <col min="1" max="1" width="14" style="1213" customWidth="1"/>
    <col min="2" max="2" width="52.85546875" style="1213" customWidth="1"/>
    <col min="3" max="4" width="11.28515625" style="1213" bestFit="1" customWidth="1"/>
    <col min="5" max="5" width="11.28515625" style="1213" customWidth="1"/>
    <col min="6" max="6" width="11.28515625" style="1213" bestFit="1" customWidth="1"/>
    <col min="7" max="7" width="12.28515625" style="1213" customWidth="1"/>
    <col min="8" max="8" width="6.85546875" style="1213" bestFit="1" customWidth="1"/>
    <col min="9" max="16384" width="24" style="1213"/>
  </cols>
  <sheetData>
    <row r="1" spans="2:9" ht="15" customHeight="1">
      <c r="F1" s="2401" t="s">
        <v>590</v>
      </c>
      <c r="G1" s="2401"/>
    </row>
    <row r="3" spans="2:9">
      <c r="B3" s="2426" t="s">
        <v>581</v>
      </c>
      <c r="C3" s="2426"/>
      <c r="D3" s="2426"/>
      <c r="E3" s="2426"/>
      <c r="F3" s="2426"/>
      <c r="G3" s="2426"/>
    </row>
    <row r="4" spans="2:9" ht="15" thickBot="1"/>
    <row r="5" spans="2:9" ht="15" thickBot="1">
      <c r="B5" s="1214" t="s">
        <v>582</v>
      </c>
      <c r="C5" s="1215" t="s">
        <v>412</v>
      </c>
      <c r="D5" s="1215" t="s">
        <v>583</v>
      </c>
      <c r="E5" s="1216" t="s">
        <v>584</v>
      </c>
      <c r="F5" s="1217" t="s">
        <v>394</v>
      </c>
      <c r="G5" s="1217" t="s">
        <v>4</v>
      </c>
      <c r="H5" s="1218"/>
    </row>
    <row r="6" spans="2:9">
      <c r="B6" s="1219" t="s">
        <v>585</v>
      </c>
      <c r="C6" s="1220">
        <v>6.8852454440740285E-2</v>
      </c>
      <c r="D6" s="1220">
        <v>6.9643224290402289E-2</v>
      </c>
      <c r="E6" s="1221">
        <v>7.354233340716558E-2</v>
      </c>
      <c r="F6" s="1221">
        <v>7.3044020615095281E-2</v>
      </c>
      <c r="G6" s="1221">
        <v>7.5993922996596228E-2</v>
      </c>
      <c r="H6" s="1218"/>
    </row>
    <row r="7" spans="2:9" ht="38.25">
      <c r="B7" s="1222" t="s">
        <v>1010</v>
      </c>
      <c r="C7" s="1223">
        <v>9.5716101691005986E-2</v>
      </c>
      <c r="D7" s="1223">
        <v>9.4129326673969407E-2</v>
      </c>
      <c r="E7" s="1224">
        <v>9.8458073617411226E-2</v>
      </c>
      <c r="F7" s="1224">
        <v>0.10058885042642794</v>
      </c>
      <c r="G7" s="1224">
        <v>0.1052530328790901</v>
      </c>
      <c r="H7" s="1218"/>
    </row>
    <row r="8" spans="2:9" ht="18" customHeight="1">
      <c r="B8" s="1222" t="s">
        <v>586</v>
      </c>
      <c r="C8" s="1223">
        <v>8.7183091607589219E-2</v>
      </c>
      <c r="D8" s="1223">
        <v>8.9586027049163935E-2</v>
      </c>
      <c r="E8" s="1225">
        <v>9.2402128509434592E-2</v>
      </c>
      <c r="F8" s="1225">
        <v>9.0855593288320893E-2</v>
      </c>
      <c r="G8" s="1225">
        <v>9.7273651453020166E-2</v>
      </c>
      <c r="H8" s="1218"/>
    </row>
    <row r="9" spans="2:9" ht="27" customHeight="1">
      <c r="B9" s="1222" t="s">
        <v>587</v>
      </c>
      <c r="C9" s="1226">
        <v>0.12071750912957373</v>
      </c>
      <c r="D9" s="1226">
        <v>0.12086336922422375</v>
      </c>
      <c r="E9" s="1225">
        <v>0.12357721905477169</v>
      </c>
      <c r="F9" s="1225">
        <v>0.12464117805546183</v>
      </c>
      <c r="G9" s="1225">
        <v>0.13373272897968536</v>
      </c>
      <c r="H9" s="1218"/>
    </row>
    <row r="10" spans="2:9" ht="17.25" customHeight="1">
      <c r="B10" s="1222" t="s">
        <v>588</v>
      </c>
      <c r="C10" s="1226">
        <v>4.493144710810041E-2</v>
      </c>
      <c r="D10" s="1226">
        <v>4.3587511743510977E-2</v>
      </c>
      <c r="E10" s="1225">
        <v>4.7021665467725307E-2</v>
      </c>
      <c r="F10" s="1225">
        <v>4.6910746698042308E-2</v>
      </c>
      <c r="G10" s="1225">
        <v>4.854246628895912E-2</v>
      </c>
      <c r="H10" s="1218"/>
      <c r="I10" s="1227"/>
    </row>
    <row r="11" spans="2:9" ht="27.75" customHeight="1">
      <c r="B11" s="1222" t="s">
        <v>1011</v>
      </c>
      <c r="C11" s="1226">
        <v>0.78974551011823113</v>
      </c>
      <c r="D11" s="1226">
        <v>0.77738936064418573</v>
      </c>
      <c r="E11" s="1225">
        <v>0.79589436513528622</v>
      </c>
      <c r="F11" s="1225">
        <v>0.80395733461667662</v>
      </c>
      <c r="G11" s="1225">
        <v>0.78123851486441509</v>
      </c>
      <c r="H11" s="1218"/>
    </row>
    <row r="12" spans="2:9" ht="25.5">
      <c r="B12" s="1222" t="s">
        <v>924</v>
      </c>
      <c r="C12" s="1228">
        <v>1.1250614351713746</v>
      </c>
      <c r="D12" s="1228">
        <v>1.1374935516515328</v>
      </c>
      <c r="E12" s="1229">
        <v>1.0312472207705412</v>
      </c>
      <c r="F12" s="1229">
        <v>1.0751812593117793</v>
      </c>
      <c r="G12" s="1229">
        <v>1.005850184723883</v>
      </c>
      <c r="H12" s="1218"/>
    </row>
    <row r="13" spans="2:9" ht="38.25">
      <c r="B13" s="1222" t="s">
        <v>1012</v>
      </c>
      <c r="C13" s="1228">
        <v>0.77813570228942142</v>
      </c>
      <c r="D13" s="1228">
        <v>0.7662928051193435</v>
      </c>
      <c r="E13" s="1229">
        <v>0.76124209282336508</v>
      </c>
      <c r="F13" s="1229">
        <v>0.79005337791086627</v>
      </c>
      <c r="G13" s="1229">
        <v>0.7578636502085071</v>
      </c>
      <c r="H13" s="1218"/>
    </row>
    <row r="14" spans="2:9" ht="15.75" customHeight="1">
      <c r="B14" s="1222" t="s">
        <v>1013</v>
      </c>
      <c r="C14" s="1228">
        <v>0.69084289675486699</v>
      </c>
      <c r="D14" s="1228">
        <v>0.70418653582645208</v>
      </c>
      <c r="E14" s="1229">
        <v>0.73365246439266962</v>
      </c>
      <c r="F14" s="1229">
        <v>0.74632316647943631</v>
      </c>
      <c r="G14" s="1229">
        <v>0.81426431025090906</v>
      </c>
      <c r="H14" s="1218"/>
    </row>
    <row r="15" spans="2:9" ht="17.25" customHeight="1">
      <c r="B15" s="1222" t="s">
        <v>1014</v>
      </c>
      <c r="C15" s="1228">
        <v>0.35603888899996433</v>
      </c>
      <c r="D15" s="1228">
        <v>0.3426174807720111</v>
      </c>
      <c r="E15" s="1229">
        <v>0.3733416243406345</v>
      </c>
      <c r="F15" s="1229">
        <v>0.38534311152969114</v>
      </c>
      <c r="G15" s="1229">
        <v>0.40634228529754735</v>
      </c>
      <c r="H15" s="1218"/>
    </row>
    <row r="16" spans="2:9" ht="25.5">
      <c r="B16" s="1222" t="s">
        <v>1015</v>
      </c>
      <c r="C16" s="1230">
        <v>-0.02</v>
      </c>
      <c r="D16" s="1231">
        <v>-2.8050923106796008E-2</v>
      </c>
      <c r="E16" s="1232">
        <v>-6.3046547390560531E-3</v>
      </c>
      <c r="F16" s="1229">
        <v>-3.8327889056045381E-2</v>
      </c>
      <c r="G16" s="1229">
        <v>-3.3952183183694048E-3</v>
      </c>
      <c r="H16" s="1218"/>
    </row>
    <row r="17" spans="2:8" ht="38.25">
      <c r="B17" s="1222" t="s">
        <v>1016</v>
      </c>
      <c r="C17" s="1230">
        <v>0.10717614622467535</v>
      </c>
      <c r="D17" s="1230">
        <v>0.11532079159382355</v>
      </c>
      <c r="E17" s="1233">
        <v>0.12879530889860527</v>
      </c>
      <c r="F17" s="1229">
        <v>0.10703213690200913</v>
      </c>
      <c r="G17" s="1229">
        <v>0.14052646354892007</v>
      </c>
      <c r="H17" s="1218"/>
    </row>
    <row r="18" spans="2:8" ht="38.25">
      <c r="B18" s="1222" t="s">
        <v>1017</v>
      </c>
      <c r="C18" s="1228">
        <v>0.23723941186765626</v>
      </c>
      <c r="D18" s="1228">
        <v>0.25045493910272759</v>
      </c>
      <c r="E18" s="1229">
        <v>0.24431551239648525</v>
      </c>
      <c r="F18" s="1229">
        <v>0.24768246934647822</v>
      </c>
      <c r="G18" s="1229">
        <v>0.27778499072466573</v>
      </c>
      <c r="H18" s="1218"/>
    </row>
    <row r="19" spans="2:8" ht="25.5">
      <c r="B19" s="1234" t="s">
        <v>589</v>
      </c>
      <c r="C19" s="1235">
        <v>9.8605296219404698E-2</v>
      </c>
      <c r="D19" s="1235">
        <v>9.6582133421213037E-2</v>
      </c>
      <c r="E19" s="1229">
        <v>0.10556032512092867</v>
      </c>
      <c r="F19" s="1229">
        <v>0.10112397130414798</v>
      </c>
      <c r="G19" s="1229">
        <v>0.11404922727061206</v>
      </c>
      <c r="H19" s="1218"/>
    </row>
    <row r="20" spans="2:8" ht="30.75" customHeight="1">
      <c r="B20" s="1234" t="s">
        <v>1018</v>
      </c>
      <c r="C20" s="1235">
        <v>0.10211772768235772</v>
      </c>
      <c r="D20" s="1235">
        <v>0.1</v>
      </c>
      <c r="E20" s="1229">
        <v>0.10910596923822719</v>
      </c>
      <c r="F20" s="1229">
        <v>0.10492625467803574</v>
      </c>
      <c r="G20" s="1229">
        <v>0.11851513725200147</v>
      </c>
      <c r="H20" s="1218"/>
    </row>
    <row r="21" spans="2:8" ht="31.5" customHeight="1" thickBot="1">
      <c r="B21" s="1236" t="s">
        <v>1019</v>
      </c>
      <c r="C21" s="1237">
        <v>0.1205432121106014</v>
      </c>
      <c r="D21" s="1237">
        <v>0.12123936233488211</v>
      </c>
      <c r="E21" s="1238">
        <v>0.12067601975988977</v>
      </c>
      <c r="F21" s="1238">
        <v>8.1606082874375097E-2</v>
      </c>
      <c r="G21" s="1238">
        <v>7.9050463381458755E-2</v>
      </c>
      <c r="H21" s="1218"/>
    </row>
    <row r="25" spans="2:8" ht="15">
      <c r="E25" s="1239"/>
      <c r="F25" s="1239"/>
    </row>
    <row r="28" spans="2:8">
      <c r="F28" s="1240"/>
    </row>
    <row r="31" spans="2:8" ht="15">
      <c r="B31" s="1241"/>
    </row>
  </sheetData>
  <mergeCells count="2">
    <mergeCell ref="F1:G1"/>
    <mergeCell ref="B3:G3"/>
  </mergeCell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sheetPr>
    <pageSetUpPr fitToPage="1"/>
  </sheetPr>
  <dimension ref="A1:L16"/>
  <sheetViews>
    <sheetView workbookViewId="0"/>
  </sheetViews>
  <sheetFormatPr defaultRowHeight="14.25"/>
  <cols>
    <col min="1" max="1" width="6.85546875" style="1242" customWidth="1"/>
    <col min="2" max="2" width="56.7109375" style="1213" customWidth="1"/>
    <col min="3" max="3" width="11.28515625" style="1213" bestFit="1" customWidth="1"/>
    <col min="4" max="4" width="11.28515625" style="1213" customWidth="1"/>
    <col min="5" max="6" width="11.28515625" style="1213" bestFit="1" customWidth="1"/>
    <col min="7" max="7" width="11.28515625" style="1213" customWidth="1"/>
    <col min="8" max="11" width="11.28515625" style="1213" bestFit="1" customWidth="1"/>
    <col min="12" max="12" width="9.140625" style="1242"/>
    <col min="13" max="16384" width="9.140625" style="1213"/>
  </cols>
  <sheetData>
    <row r="1" spans="2:12" ht="15" customHeight="1">
      <c r="J1" s="2401" t="s">
        <v>593</v>
      </c>
      <c r="K1" s="2401"/>
    </row>
    <row r="2" spans="2:12">
      <c r="J2" s="1243"/>
      <c r="K2" s="1243"/>
    </row>
    <row r="3" spans="2:12">
      <c r="B3" s="2427" t="s">
        <v>591</v>
      </c>
      <c r="C3" s="2427"/>
      <c r="D3" s="2427"/>
      <c r="E3" s="2427"/>
      <c r="F3" s="2427"/>
      <c r="G3" s="2427"/>
      <c r="H3" s="2427"/>
      <c r="I3" s="2427"/>
      <c r="J3" s="2427"/>
      <c r="K3" s="2427"/>
    </row>
    <row r="4" spans="2:12" ht="15" thickBot="1"/>
    <row r="5" spans="2:12" ht="27.75" customHeight="1" thickBot="1">
      <c r="B5" s="2428" t="s">
        <v>582</v>
      </c>
      <c r="C5" s="2430" t="s">
        <v>500</v>
      </c>
      <c r="D5" s="2431"/>
      <c r="E5" s="2432"/>
      <c r="F5" s="2430" t="s">
        <v>501</v>
      </c>
      <c r="G5" s="2431"/>
      <c r="H5" s="2432"/>
      <c r="I5" s="2430" t="s">
        <v>502</v>
      </c>
      <c r="J5" s="2431"/>
      <c r="K5" s="2431"/>
    </row>
    <row r="6" spans="2:12" ht="15" thickBot="1">
      <c r="B6" s="2429"/>
      <c r="C6" s="1244" t="s">
        <v>412</v>
      </c>
      <c r="D6" s="1245" t="s">
        <v>394</v>
      </c>
      <c r="E6" s="1246" t="s">
        <v>4</v>
      </c>
      <c r="F6" s="1244" t="s">
        <v>412</v>
      </c>
      <c r="G6" s="1245" t="s">
        <v>394</v>
      </c>
      <c r="H6" s="1246" t="s">
        <v>4</v>
      </c>
      <c r="I6" s="1244" t="s">
        <v>412</v>
      </c>
      <c r="J6" s="1245" t="s">
        <v>394</v>
      </c>
      <c r="K6" s="1247" t="s">
        <v>4</v>
      </c>
    </row>
    <row r="7" spans="2:12">
      <c r="B7" s="1248" t="s">
        <v>592</v>
      </c>
      <c r="C7" s="1249">
        <v>0.47623220642166392</v>
      </c>
      <c r="D7" s="1250">
        <v>0.49408120445891718</v>
      </c>
      <c r="E7" s="1251">
        <v>0.50278440190103346</v>
      </c>
      <c r="F7" s="1252">
        <v>0.20565358217446222</v>
      </c>
      <c r="G7" s="1250">
        <v>0.1925609421503115</v>
      </c>
      <c r="H7" s="1253">
        <v>0.19285844992981088</v>
      </c>
      <c r="I7" s="1249">
        <v>0.31811421140387386</v>
      </c>
      <c r="J7" s="1250">
        <v>0.31335785339077138</v>
      </c>
      <c r="K7" s="1253">
        <v>0.30435714816915566</v>
      </c>
      <c r="L7" s="1254"/>
    </row>
    <row r="8" spans="2:12">
      <c r="B8" s="1255" t="s">
        <v>585</v>
      </c>
      <c r="C8" s="1256">
        <v>7.2112717451997696E-2</v>
      </c>
      <c r="D8" s="1257">
        <v>7.8337739559937045E-2</v>
      </c>
      <c r="E8" s="1258">
        <v>8.0821005614617594E-2</v>
      </c>
      <c r="F8" s="1259">
        <v>8.2751787936639343E-2</v>
      </c>
      <c r="G8" s="1257">
        <v>8.9524839236271275E-2</v>
      </c>
      <c r="H8" s="1260">
        <v>9.3245853298951645E-2</v>
      </c>
      <c r="I8" s="1256">
        <v>5.4986082513599571E-2</v>
      </c>
      <c r="J8" s="1257">
        <v>5.4569650399719803E-2</v>
      </c>
      <c r="K8" s="1260">
        <v>5.7087968534701702E-2</v>
      </c>
    </row>
    <row r="9" spans="2:12" ht="14.25" customHeight="1">
      <c r="B9" s="1255" t="s">
        <v>1020</v>
      </c>
      <c r="C9" s="1256">
        <v>8.4796697749753042E-2</v>
      </c>
      <c r="D9" s="1257">
        <v>9.0143228188176189E-2</v>
      </c>
      <c r="E9" s="1258">
        <v>9.8188982899967914E-2</v>
      </c>
      <c r="F9" s="1259">
        <v>0.11601316196449775</v>
      </c>
      <c r="G9" s="1257">
        <v>0.11784968916682663</v>
      </c>
      <c r="H9" s="1260">
        <v>0.12847886805905359</v>
      </c>
      <c r="I9" s="1256">
        <v>7.2117654544021331E-2</v>
      </c>
      <c r="J9" s="1257">
        <v>7.5390710963754798E-2</v>
      </c>
      <c r="K9" s="1260">
        <v>7.5988118593256826E-2</v>
      </c>
    </row>
    <row r="10" spans="2:12">
      <c r="B10" s="1255" t="s">
        <v>588</v>
      </c>
      <c r="C10" s="1256">
        <v>5.1120115453870199E-2</v>
      </c>
      <c r="D10" s="1257">
        <v>5.2681309719716969E-2</v>
      </c>
      <c r="E10" s="1258">
        <v>5.2948312573567989E-2</v>
      </c>
      <c r="F10" s="1259">
        <v>4.7066915520238756E-2</v>
      </c>
      <c r="G10" s="1257">
        <v>5.3371722517309456E-2</v>
      </c>
      <c r="H10" s="1260">
        <v>5.3803138544203155E-2</v>
      </c>
      <c r="I10" s="1256">
        <v>3.4286182645535505E-2</v>
      </c>
      <c r="J10" s="1257">
        <v>3.3841796056436411E-2</v>
      </c>
      <c r="K10" s="1260">
        <v>3.7930736269675802E-2</v>
      </c>
    </row>
    <row r="11" spans="2:12" ht="25.5">
      <c r="B11" s="1255" t="s">
        <v>1018</v>
      </c>
      <c r="C11" s="1261">
        <v>0.11744577003204737</v>
      </c>
      <c r="D11" s="1228">
        <v>0.11442584394254084</v>
      </c>
      <c r="E11" s="1262">
        <v>0.13130823094393476</v>
      </c>
      <c r="F11" s="1263">
        <v>7.2999999999999995E-2</v>
      </c>
      <c r="G11" s="1228">
        <v>8.989988030572027E-2</v>
      </c>
      <c r="H11" s="1264">
        <v>0.10832601405585253</v>
      </c>
      <c r="I11" s="1265">
        <v>0.1109770635452328</v>
      </c>
      <c r="J11" s="1228">
        <v>0.10588348716274636</v>
      </c>
      <c r="K11" s="1264">
        <v>0.1077413915381558</v>
      </c>
    </row>
    <row r="12" spans="2:12" ht="27.75" customHeight="1">
      <c r="B12" s="1255" t="s">
        <v>1011</v>
      </c>
      <c r="C12" s="1256">
        <v>0.85041893570917637</v>
      </c>
      <c r="D12" s="1226">
        <v>0.86903632291052535</v>
      </c>
      <c r="E12" s="1258">
        <v>0.82311684292478815</v>
      </c>
      <c r="F12" s="1259">
        <v>0.7132965478689649</v>
      </c>
      <c r="G12" s="1226">
        <v>0.75965273959731006</v>
      </c>
      <c r="H12" s="1260">
        <v>0.72576801701033389</v>
      </c>
      <c r="I12" s="1256">
        <v>0.76244967839373545</v>
      </c>
      <c r="J12" s="1226">
        <v>0.72382458929131166</v>
      </c>
      <c r="K12" s="1260">
        <v>0.75127493075960539</v>
      </c>
    </row>
    <row r="13" spans="2:12" ht="25.5">
      <c r="B13" s="1255" t="s">
        <v>1021</v>
      </c>
      <c r="C13" s="1256">
        <v>1.1684825629546811</v>
      </c>
      <c r="D13" s="1226">
        <v>1.2520376095104222</v>
      </c>
      <c r="E13" s="1258">
        <v>1.1554068409728164</v>
      </c>
      <c r="F13" s="1259">
        <v>1.139963478172296</v>
      </c>
      <c r="G13" s="1226">
        <v>0.97798324428090988</v>
      </c>
      <c r="H13" s="1260">
        <v>0.87933649477417564</v>
      </c>
      <c r="I13" s="1256">
        <v>1.0362767964444755</v>
      </c>
      <c r="J13" s="1226">
        <v>1.189350810680402</v>
      </c>
      <c r="K13" s="1260">
        <v>1.1704908748016476</v>
      </c>
    </row>
    <row r="14" spans="2:12" ht="39" thickBot="1">
      <c r="B14" s="1266" t="s">
        <v>1022</v>
      </c>
      <c r="C14" s="1267">
        <v>0.82054967081858499</v>
      </c>
      <c r="D14" s="1268">
        <v>0.85369986952326216</v>
      </c>
      <c r="E14" s="1269">
        <v>0.81211244455145415</v>
      </c>
      <c r="F14" s="1270">
        <v>0.76375830744735096</v>
      </c>
      <c r="G14" s="1268">
        <v>0.72170998685552101</v>
      </c>
      <c r="H14" s="1271">
        <v>0.67581698825788117</v>
      </c>
      <c r="I14" s="1267">
        <v>0.71720912043060214</v>
      </c>
      <c r="J14" s="1268">
        <v>0.7492072332220665</v>
      </c>
      <c r="K14" s="1271">
        <v>0.75785231031148681</v>
      </c>
    </row>
    <row r="16" spans="2:12">
      <c r="D16" s="1240"/>
      <c r="E16" s="1240"/>
    </row>
  </sheetData>
  <mergeCells count="6">
    <mergeCell ref="J1:K1"/>
    <mergeCell ref="B3:K3"/>
    <mergeCell ref="B5:B6"/>
    <mergeCell ref="C5:E5"/>
    <mergeCell ref="F5:H5"/>
    <mergeCell ref="I5:K5"/>
  </mergeCells>
  <pageMargins left="0.70866141732283472" right="0.70866141732283472" top="0.74803149606299213" bottom="0.74803149606299213" header="0.31496062992125984" footer="0.31496062992125984"/>
  <pageSetup paperSize="9" scale="79" orientation="landscape" r:id="rId1"/>
</worksheet>
</file>

<file path=xl/worksheets/sheet23.xml><?xml version="1.0" encoding="utf-8"?>
<worksheet xmlns="http://schemas.openxmlformats.org/spreadsheetml/2006/main" xmlns:r="http://schemas.openxmlformats.org/officeDocument/2006/relationships">
  <sheetPr>
    <pageSetUpPr fitToPage="1"/>
  </sheetPr>
  <dimension ref="A1:M30"/>
  <sheetViews>
    <sheetView zoomScaleNormal="100" workbookViewId="0"/>
  </sheetViews>
  <sheetFormatPr defaultRowHeight="14.25"/>
  <cols>
    <col min="1" max="1" width="8.140625" style="1333" customWidth="1"/>
    <col min="2" max="2" width="50.28515625" style="1213" customWidth="1"/>
    <col min="3" max="3" width="11.85546875" style="1213" customWidth="1"/>
    <col min="4" max="4" width="13.42578125" style="1213" customWidth="1"/>
    <col min="5" max="5" width="15" style="1213" customWidth="1"/>
    <col min="6" max="6" width="15.7109375" style="1213" customWidth="1"/>
    <col min="7" max="7" width="10.7109375" style="1213" customWidth="1"/>
    <col min="8" max="8" width="12.85546875" style="1213" customWidth="1"/>
    <col min="9" max="9" width="18.42578125" style="1213" customWidth="1"/>
    <col min="10" max="10" width="12.140625" style="1213" customWidth="1"/>
    <col min="11" max="11" width="16.140625" style="1213" customWidth="1"/>
    <col min="12" max="12" width="9.140625" style="1242"/>
    <col min="13" max="16384" width="9.140625" style="1213"/>
  </cols>
  <sheetData>
    <row r="1" spans="2:11" ht="15" customHeight="1">
      <c r="J1" s="2401" t="s">
        <v>596</v>
      </c>
      <c r="K1" s="2401"/>
    </row>
    <row r="2" spans="2:11">
      <c r="K2" s="1272"/>
    </row>
    <row r="3" spans="2:11">
      <c r="B3" s="2427" t="s">
        <v>925</v>
      </c>
      <c r="C3" s="2427"/>
      <c r="D3" s="2427"/>
      <c r="E3" s="2427"/>
      <c r="F3" s="2427"/>
      <c r="G3" s="2427"/>
      <c r="H3" s="2427"/>
      <c r="I3" s="2427"/>
      <c r="J3" s="2427"/>
      <c r="K3" s="2427"/>
    </row>
    <row r="4" spans="2:11" ht="15" thickBot="1">
      <c r="B4" s="1273"/>
      <c r="C4" s="1273"/>
      <c r="D4" s="1273"/>
      <c r="E4" s="1273"/>
      <c r="F4" s="1273"/>
      <c r="G4" s="1273"/>
      <c r="H4" s="1273"/>
      <c r="I4" s="1273"/>
      <c r="J4" s="1273"/>
      <c r="K4" s="1273"/>
    </row>
    <row r="5" spans="2:11" ht="77.25" thickBot="1">
      <c r="B5" s="1274" t="s">
        <v>582</v>
      </c>
      <c r="C5" s="1275" t="s">
        <v>404</v>
      </c>
      <c r="D5" s="1276" t="s">
        <v>477</v>
      </c>
      <c r="E5" s="1277" t="s">
        <v>594</v>
      </c>
      <c r="F5" s="1277" t="s">
        <v>478</v>
      </c>
      <c r="G5" s="1277" t="s">
        <v>479</v>
      </c>
      <c r="H5" s="1278" t="s">
        <v>515</v>
      </c>
      <c r="I5" s="1278" t="s">
        <v>481</v>
      </c>
      <c r="J5" s="1278" t="s">
        <v>1023</v>
      </c>
      <c r="K5" s="1278" t="s">
        <v>1024</v>
      </c>
    </row>
    <row r="6" spans="2:11" ht="14.25" customHeight="1">
      <c r="B6" s="2433" t="s">
        <v>1025</v>
      </c>
      <c r="C6" s="1279" t="s">
        <v>412</v>
      </c>
      <c r="D6" s="1280">
        <v>0.27500000000000002</v>
      </c>
      <c r="E6" s="1281">
        <v>2.9693297692675882E-2</v>
      </c>
      <c r="F6" s="1282">
        <v>0.11433691253916577</v>
      </c>
      <c r="G6" s="1281">
        <v>0.32743033409623734</v>
      </c>
      <c r="H6" s="1283">
        <v>6.3113725622625752E-2</v>
      </c>
      <c r="I6" s="1284">
        <v>1.9678443283161616E-2</v>
      </c>
      <c r="J6" s="1282">
        <v>3.5650408364601684E-2</v>
      </c>
      <c r="K6" s="1285">
        <v>1</v>
      </c>
    </row>
    <row r="7" spans="2:11" ht="15.75" customHeight="1">
      <c r="B7" s="2434"/>
      <c r="C7" s="1286" t="s">
        <v>394</v>
      </c>
      <c r="D7" s="1287">
        <v>0.28399999999999997</v>
      </c>
      <c r="E7" s="1231">
        <v>2.7877176493440087E-2</v>
      </c>
      <c r="F7" s="1231">
        <v>0.12143252256231293</v>
      </c>
      <c r="G7" s="1231">
        <v>0.32341687210255027</v>
      </c>
      <c r="H7" s="1288">
        <v>6.1350779772603094E-2</v>
      </c>
      <c r="I7" s="1231">
        <v>1.899074943641501E-2</v>
      </c>
      <c r="J7" s="1289">
        <v>3.5447260068399392E-2</v>
      </c>
      <c r="K7" s="1290">
        <v>1</v>
      </c>
    </row>
    <row r="8" spans="2:11" ht="15.75" customHeight="1" thickBot="1">
      <c r="B8" s="2435"/>
      <c r="C8" s="1291" t="s">
        <v>4</v>
      </c>
      <c r="D8" s="1292">
        <v>0.28265985622054524</v>
      </c>
      <c r="E8" s="1293">
        <v>2.7215932874691963E-2</v>
      </c>
      <c r="F8" s="1294">
        <v>0.12036373925119782</v>
      </c>
      <c r="G8" s="1293">
        <v>0.32442632155588286</v>
      </c>
      <c r="H8" s="1295">
        <v>6.2037656022538586E-2</v>
      </c>
      <c r="I8" s="1293">
        <v>1.9081585040276027E-2</v>
      </c>
      <c r="J8" s="1294">
        <v>3.5094929894308576E-2</v>
      </c>
      <c r="K8" s="1296">
        <v>1</v>
      </c>
    </row>
    <row r="9" spans="2:11">
      <c r="B9" s="2433" t="s">
        <v>585</v>
      </c>
      <c r="C9" s="1279" t="s">
        <v>412</v>
      </c>
      <c r="D9" s="1280">
        <v>0.16315731715060661</v>
      </c>
      <c r="E9" s="1281">
        <v>0.17896803997581812</v>
      </c>
      <c r="F9" s="1282">
        <v>8.3789938350904938E-2</v>
      </c>
      <c r="G9" s="1281">
        <v>8.1246754825553436E-2</v>
      </c>
      <c r="H9" s="1283">
        <v>7.8500507876046094E-2</v>
      </c>
      <c r="I9" s="1281">
        <v>0.28570152613902194</v>
      </c>
      <c r="J9" s="1282">
        <v>0.18219275488488543</v>
      </c>
      <c r="K9" s="1297">
        <v>0.11248902707142615</v>
      </c>
    </row>
    <row r="10" spans="2:11" ht="15" customHeight="1">
      <c r="B10" s="2434"/>
      <c r="C10" s="1286" t="s">
        <v>394</v>
      </c>
      <c r="D10" s="1287">
        <v>0.15290600795871442</v>
      </c>
      <c r="E10" s="1231">
        <v>0.16854075920202927</v>
      </c>
      <c r="F10" s="1231">
        <v>0.1107829334864219</v>
      </c>
      <c r="G10" s="1231">
        <v>9.3647826864057357E-2</v>
      </c>
      <c r="H10" s="1288">
        <v>8.901274087639037E-2</v>
      </c>
      <c r="I10" s="1231">
        <v>0.29897241169612704</v>
      </c>
      <c r="J10" s="1298">
        <v>0.17409142851766785</v>
      </c>
      <c r="K10" s="1299">
        <v>0.12197419815839011</v>
      </c>
    </row>
    <row r="11" spans="2:11" ht="15.75" customHeight="1" thickBot="1">
      <c r="B11" s="2435"/>
      <c r="C11" s="1291" t="s">
        <v>4</v>
      </c>
      <c r="D11" s="1292">
        <v>0.16590141766602043</v>
      </c>
      <c r="E11" s="1293">
        <v>0.16893032543011183</v>
      </c>
      <c r="F11" s="1294">
        <v>0.11400274335435953</v>
      </c>
      <c r="G11" s="1293">
        <v>0.10046650852954329</v>
      </c>
      <c r="H11" s="1295">
        <v>8.0567020340520309E-2</v>
      </c>
      <c r="I11" s="1293">
        <v>0.30612101550641385</v>
      </c>
      <c r="J11" s="1294">
        <v>0.17681668648579235</v>
      </c>
      <c r="K11" s="1296">
        <v>0.12870161814251083</v>
      </c>
    </row>
    <row r="12" spans="2:11">
      <c r="B12" s="2433" t="s">
        <v>1020</v>
      </c>
      <c r="C12" s="1279" t="s">
        <v>412</v>
      </c>
      <c r="D12" s="1300">
        <v>0.1991132661371772</v>
      </c>
      <c r="E12" s="1301">
        <v>0.20083400468926341</v>
      </c>
      <c r="F12" s="1302">
        <v>0.1312241309669277</v>
      </c>
      <c r="G12" s="1301">
        <v>9.7226955881810226E-2</v>
      </c>
      <c r="H12" s="1303">
        <v>0.1044837351173275</v>
      </c>
      <c r="I12" s="1301">
        <v>0.35860228047385312</v>
      </c>
      <c r="J12" s="1302">
        <v>0.28840712342006236</v>
      </c>
      <c r="K12" s="1304">
        <v>0.14757689363156812</v>
      </c>
    </row>
    <row r="13" spans="2:11" ht="15.75" customHeight="1">
      <c r="B13" s="2434"/>
      <c r="C13" s="1286" t="s">
        <v>394</v>
      </c>
      <c r="D13" s="1287">
        <v>0.18706636958236245</v>
      </c>
      <c r="E13" s="1231">
        <v>0.16716755834690239</v>
      </c>
      <c r="F13" s="1231">
        <v>0.15506981444860143</v>
      </c>
      <c r="G13" s="1231">
        <v>0.11957676514305531</v>
      </c>
      <c r="H13" s="1288">
        <v>9.6830116984053596E-2</v>
      </c>
      <c r="I13" s="1231">
        <v>0.35837250632919626</v>
      </c>
      <c r="J13" s="1298">
        <v>0.3097883363279631</v>
      </c>
      <c r="K13" s="1299">
        <v>0.15772501884432161</v>
      </c>
    </row>
    <row r="14" spans="2:11" ht="15.75" customHeight="1" thickBot="1">
      <c r="B14" s="2435"/>
      <c r="C14" s="1291" t="s">
        <v>4</v>
      </c>
      <c r="D14" s="1292">
        <v>0.22121403646963905</v>
      </c>
      <c r="E14" s="1293">
        <v>0.16350531822755068</v>
      </c>
      <c r="F14" s="1294">
        <v>0.14920814764880092</v>
      </c>
      <c r="G14" s="1293">
        <v>0.13428799999066379</v>
      </c>
      <c r="H14" s="1295">
        <v>7.9872266741661049E-2</v>
      </c>
      <c r="I14" s="1293">
        <v>0.36799706340466481</v>
      </c>
      <c r="J14" s="1294">
        <v>0.28788054374354227</v>
      </c>
      <c r="K14" s="1296">
        <v>0.17234371200404761</v>
      </c>
    </row>
    <row r="15" spans="2:11">
      <c r="B15" s="2433" t="s">
        <v>588</v>
      </c>
      <c r="C15" s="1305" t="s">
        <v>412</v>
      </c>
      <c r="D15" s="1306">
        <v>0.1242673412808005</v>
      </c>
      <c r="E15" s="1307">
        <v>0.10147550323404229</v>
      </c>
      <c r="F15" s="1308">
        <v>4.8853247031495163E-2</v>
      </c>
      <c r="G15" s="1307">
        <v>4.5530071308483938E-2</v>
      </c>
      <c r="H15" s="1309">
        <v>4.7619228009980807E-2</v>
      </c>
      <c r="I15" s="1307">
        <v>0.27458319815376453</v>
      </c>
      <c r="J15" s="1308">
        <v>7.74171938034489E-2</v>
      </c>
      <c r="K15" s="1310">
        <v>7.2137947894978918E-2</v>
      </c>
    </row>
    <row r="16" spans="2:11" ht="15.75" customHeight="1">
      <c r="B16" s="2434"/>
      <c r="C16" s="1311" t="s">
        <v>394</v>
      </c>
      <c r="D16" s="1312">
        <v>0.1037213247565071</v>
      </c>
      <c r="E16" s="1230">
        <v>0.13906578495552677</v>
      </c>
      <c r="F16" s="1230">
        <v>6.953839281009945E-2</v>
      </c>
      <c r="G16" s="1230">
        <v>5.184698605422796E-2</v>
      </c>
      <c r="H16" s="1230">
        <v>6.186103224966074E-2</v>
      </c>
      <c r="I16" s="1230">
        <v>0.29023507049513259</v>
      </c>
      <c r="J16" s="1230">
        <v>7.431722702801305E-2</v>
      </c>
      <c r="K16" s="1313">
        <v>7.494972464745743E-2</v>
      </c>
    </row>
    <row r="17" spans="2:13" ht="15" customHeight="1" thickBot="1">
      <c r="B17" s="2434"/>
      <c r="C17" s="1314" t="s">
        <v>4</v>
      </c>
      <c r="D17" s="1315">
        <v>0.10530106782693498</v>
      </c>
      <c r="E17" s="1293">
        <v>0.14335632169465271</v>
      </c>
      <c r="F17" s="1293">
        <v>7.3389143080754685E-2</v>
      </c>
      <c r="G17" s="1293">
        <v>5.8921667047801239E-2</v>
      </c>
      <c r="H17" s="1295">
        <v>6.3365299459601412E-2</v>
      </c>
      <c r="I17" s="1293">
        <v>0.29626105743674525</v>
      </c>
      <c r="J17" s="1294">
        <v>8.2295656810001228E-2</v>
      </c>
      <c r="K17" s="1316">
        <v>7.8552988274130583E-2</v>
      </c>
    </row>
    <row r="18" spans="2:13">
      <c r="B18" s="2433" t="s">
        <v>595</v>
      </c>
      <c r="C18" s="1305" t="s">
        <v>412</v>
      </c>
      <c r="D18" s="1317">
        <v>0.1771294104244891</v>
      </c>
      <c r="E18" s="1318">
        <v>0.16543368327949545</v>
      </c>
      <c r="F18" s="1318">
        <v>9.3573013224497251E-2</v>
      </c>
      <c r="G18" s="1318">
        <v>9.063067736065708E-2</v>
      </c>
      <c r="H18" s="1319">
        <v>0.10407139820825516</v>
      </c>
      <c r="I18" s="1318">
        <v>0.31646202356301123</v>
      </c>
      <c r="J18" s="1320">
        <v>7.5847078938472035E-2</v>
      </c>
      <c r="K18" s="1321">
        <v>0.11799999999999999</v>
      </c>
      <c r="M18" s="1322"/>
    </row>
    <row r="19" spans="2:13" ht="15.75" customHeight="1">
      <c r="B19" s="2434"/>
      <c r="C19" s="1311" t="s">
        <v>394</v>
      </c>
      <c r="D19" s="1287">
        <v>0.17233587969921063</v>
      </c>
      <c r="E19" s="1231">
        <v>0.11969485135891796</v>
      </c>
      <c r="F19" s="1231">
        <v>0.15832776609632918</v>
      </c>
      <c r="G19" s="1231">
        <v>8.2042897007563079E-2</v>
      </c>
      <c r="H19" s="1288">
        <v>0.11267371876196787</v>
      </c>
      <c r="I19" s="1231">
        <v>0.30953439325226595</v>
      </c>
      <c r="J19" s="1298">
        <v>8.8607564488134963E-2</v>
      </c>
      <c r="K19" s="1299">
        <v>0.12862521016849074</v>
      </c>
      <c r="M19" s="1322"/>
    </row>
    <row r="20" spans="2:13" ht="15.75" customHeight="1" thickBot="1">
      <c r="B20" s="2435"/>
      <c r="C20" s="1314" t="s">
        <v>4</v>
      </c>
      <c r="D20" s="1292">
        <v>0.20996873765185514</v>
      </c>
      <c r="E20" s="1293">
        <v>0.1235004505780779</v>
      </c>
      <c r="F20" s="1294">
        <v>0.14879890645145044</v>
      </c>
      <c r="G20" s="1293">
        <v>9.3246127218899161E-2</v>
      </c>
      <c r="H20" s="1295">
        <v>9.7545930709546064E-2</v>
      </c>
      <c r="I20" s="1293">
        <v>0.32492284385348785</v>
      </c>
      <c r="J20" s="1294">
        <v>0.1870494455563767</v>
      </c>
      <c r="K20" s="1296">
        <v>0.15164373844725693</v>
      </c>
      <c r="M20" s="1322"/>
    </row>
    <row r="21" spans="2:13" ht="14.25" customHeight="1">
      <c r="B21" s="2433" t="s">
        <v>1011</v>
      </c>
      <c r="C21" s="1323" t="s">
        <v>412</v>
      </c>
      <c r="D21" s="1302">
        <v>0.81941962138374513</v>
      </c>
      <c r="E21" s="1301">
        <v>0.89112419110858754</v>
      </c>
      <c r="F21" s="1302">
        <v>0.63852538198193465</v>
      </c>
      <c r="G21" s="1301">
        <v>0.83564022023190321</v>
      </c>
      <c r="H21" s="1301">
        <v>0.75131797104971254</v>
      </c>
      <c r="I21" s="1301">
        <v>0.79670861479603283</v>
      </c>
      <c r="J21" s="1303">
        <v>0.63172071731225354</v>
      </c>
      <c r="K21" s="1324">
        <v>0.76224010617989901</v>
      </c>
    </row>
    <row r="22" spans="2:13" ht="15.75" customHeight="1">
      <c r="B22" s="2434"/>
      <c r="C22" s="1286" t="s">
        <v>394</v>
      </c>
      <c r="D22" s="1325">
        <v>0.8173890812126563</v>
      </c>
      <c r="E22" s="1230">
        <v>1.0082145176295347</v>
      </c>
      <c r="F22" s="1230">
        <v>0.71440682301932712</v>
      </c>
      <c r="G22" s="1230">
        <v>0.78316073153527832</v>
      </c>
      <c r="H22" s="1230">
        <v>0.91926710045232496</v>
      </c>
      <c r="I22" s="1230">
        <v>0.83425041379009957</v>
      </c>
      <c r="J22" s="1230">
        <v>0.56196895784146883</v>
      </c>
      <c r="K22" s="1313">
        <v>0.77333449729228798</v>
      </c>
    </row>
    <row r="23" spans="2:13" ht="15.75" customHeight="1" thickBot="1">
      <c r="B23" s="2435"/>
      <c r="C23" s="1291" t="s">
        <v>4</v>
      </c>
      <c r="D23" s="1326">
        <v>0.74995881958326771</v>
      </c>
      <c r="E23" s="1293">
        <v>1.0331793929480089</v>
      </c>
      <c r="F23" s="1293">
        <v>0.76405173008845195</v>
      </c>
      <c r="G23" s="1293">
        <v>0.74814211647003537</v>
      </c>
      <c r="H23" s="1293">
        <v>1.008698308276468</v>
      </c>
      <c r="I23" s="1293">
        <v>0.83185722373493654</v>
      </c>
      <c r="J23" s="1295">
        <v>0.61420158579146322</v>
      </c>
      <c r="K23" s="1316">
        <v>0.74677292629909342</v>
      </c>
    </row>
    <row r="24" spans="2:13" ht="14.25" customHeight="1">
      <c r="B24" s="2433" t="s">
        <v>1021</v>
      </c>
      <c r="C24" s="1323" t="s">
        <v>412</v>
      </c>
      <c r="D24" s="1327">
        <v>1.0807879855343998</v>
      </c>
      <c r="E24" s="1328">
        <v>1.1947959494994989</v>
      </c>
      <c r="F24" s="1328">
        <v>1.2954958922495374</v>
      </c>
      <c r="G24" s="1328">
        <v>1.088415810146685</v>
      </c>
      <c r="H24" s="1328">
        <v>0.9808104363799639</v>
      </c>
      <c r="I24" s="1328">
        <v>0.95568856224262599</v>
      </c>
      <c r="J24" s="1329">
        <v>2.479360655131162</v>
      </c>
      <c r="K24" s="1330">
        <v>1.1546446565158908</v>
      </c>
    </row>
    <row r="25" spans="2:13" ht="15.75" customHeight="1">
      <c r="B25" s="2434"/>
      <c r="C25" s="1286" t="s">
        <v>394</v>
      </c>
      <c r="D25" s="1331">
        <v>1.0601857898298135</v>
      </c>
      <c r="E25" s="1301">
        <v>1.5595631986453993</v>
      </c>
      <c r="F25" s="1301">
        <v>1.0565994455775962</v>
      </c>
      <c r="G25" s="1301">
        <v>1.4019976615275542</v>
      </c>
      <c r="H25" s="1301">
        <v>1.0512605942152524</v>
      </c>
      <c r="I25" s="1301">
        <v>1.0346883782071266</v>
      </c>
      <c r="J25" s="1303">
        <v>2.4660312931885491</v>
      </c>
      <c r="K25" s="1324">
        <v>1.1820882627905336</v>
      </c>
    </row>
    <row r="26" spans="2:13" ht="15.75" customHeight="1" thickBot="1">
      <c r="B26" s="2435"/>
      <c r="C26" s="1291" t="s">
        <v>4</v>
      </c>
      <c r="D26" s="1315">
        <v>0.93894315985213295</v>
      </c>
      <c r="E26" s="1293">
        <v>1.4993455796104267</v>
      </c>
      <c r="F26" s="1293">
        <v>1.1575882597494123</v>
      </c>
      <c r="G26" s="1293">
        <v>1.3148644680451143</v>
      </c>
      <c r="H26" s="1293">
        <v>1.1643935253221191</v>
      </c>
      <c r="I26" s="1293">
        <v>1.0238428365460261</v>
      </c>
      <c r="J26" s="1295">
        <v>1.1759882928997063</v>
      </c>
      <c r="K26" s="1316">
        <v>1.0653337837863794</v>
      </c>
    </row>
    <row r="27" spans="2:13" ht="14.25" customHeight="1">
      <c r="B27" s="2436" t="s">
        <v>1022</v>
      </c>
      <c r="C27" s="1279" t="s">
        <v>412</v>
      </c>
      <c r="D27" s="1317">
        <v>0.81807971443237049</v>
      </c>
      <c r="E27" s="1318">
        <v>0.76522874867428914</v>
      </c>
      <c r="F27" s="1318">
        <v>0.78618152220072668</v>
      </c>
      <c r="G27" s="1318">
        <v>0.72655424238795052</v>
      </c>
      <c r="H27" s="1318">
        <v>0.71427403684406454</v>
      </c>
      <c r="I27" s="1318">
        <v>0.83942583290586414</v>
      </c>
      <c r="J27" s="1319">
        <v>0.99849465362653089</v>
      </c>
      <c r="K27" s="1332">
        <v>0.78189247367457548</v>
      </c>
    </row>
    <row r="28" spans="2:13" ht="15.75" customHeight="1">
      <c r="B28" s="2436"/>
      <c r="C28" s="1286" t="s">
        <v>394</v>
      </c>
      <c r="D28" s="1331">
        <v>0.78176164773112589</v>
      </c>
      <c r="E28" s="1301">
        <v>0.88121775084611298</v>
      </c>
      <c r="F28" s="1301">
        <v>0.79377571891802745</v>
      </c>
      <c r="G28" s="1301">
        <v>0.82907606724966487</v>
      </c>
      <c r="H28" s="1301">
        <v>0.80562287387519127</v>
      </c>
      <c r="I28" s="1301">
        <v>0.84635201889865153</v>
      </c>
      <c r="J28" s="1303">
        <v>0.99852104639684103</v>
      </c>
      <c r="K28" s="1324">
        <v>0.79020181367555542</v>
      </c>
    </row>
    <row r="29" spans="2:13" ht="15.75" customHeight="1" thickBot="1">
      <c r="B29" s="2437"/>
      <c r="C29" s="1291" t="s">
        <v>4</v>
      </c>
      <c r="D29" s="1326">
        <v>0.73486931313319792</v>
      </c>
      <c r="E29" s="1293">
        <v>0.87577615759779659</v>
      </c>
      <c r="F29" s="1293">
        <v>0.84210223237445248</v>
      </c>
      <c r="G29" s="1293">
        <v>0.79990557906398174</v>
      </c>
      <c r="H29" s="1293">
        <v>0.87565004132742852</v>
      </c>
      <c r="I29" s="1293">
        <v>0.83853304797471384</v>
      </c>
      <c r="J29" s="1293">
        <v>0.67722781512595309</v>
      </c>
      <c r="K29" s="1316">
        <v>0.74733004406904757</v>
      </c>
    </row>
    <row r="30" spans="2:13">
      <c r="D30" s="1322"/>
      <c r="E30" s="1322"/>
      <c r="F30" s="1322"/>
      <c r="G30" s="1322"/>
      <c r="H30" s="1322"/>
      <c r="I30" s="1322"/>
      <c r="J30" s="1322"/>
      <c r="K30" s="1322"/>
    </row>
  </sheetData>
  <mergeCells count="10">
    <mergeCell ref="B18:B20"/>
    <mergeCell ref="B21:B23"/>
    <mergeCell ref="B24:B26"/>
    <mergeCell ref="B27:B29"/>
    <mergeCell ref="J1:K1"/>
    <mergeCell ref="B3:K3"/>
    <mergeCell ref="B6:B8"/>
    <mergeCell ref="B9:B11"/>
    <mergeCell ref="B12:B14"/>
    <mergeCell ref="B15:B17"/>
  </mergeCells>
  <pageMargins left="0.70866141732283472" right="0.70866141732283472" top="0.74803149606299213" bottom="0.74803149606299213" header="0.31496062992125984" footer="0.31496062992125984"/>
  <pageSetup paperSize="9" scale="70"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B1:L35"/>
  <sheetViews>
    <sheetView workbookViewId="0"/>
  </sheetViews>
  <sheetFormatPr defaultRowHeight="14.25"/>
  <cols>
    <col min="1" max="1" width="9.140625" style="1334"/>
    <col min="2" max="2" width="61.5703125" style="1334" customWidth="1"/>
    <col min="3" max="3" width="11.28515625" style="1334" bestFit="1" customWidth="1"/>
    <col min="4" max="4" width="12.7109375" style="1334" customWidth="1"/>
    <col min="5" max="5" width="15.5703125" style="1334" customWidth="1"/>
    <col min="6" max="6" width="11.42578125" style="1334" customWidth="1"/>
    <col min="7" max="7" width="10.140625" style="1334" customWidth="1"/>
    <col min="8" max="9" width="16.140625" style="1334" customWidth="1"/>
    <col min="10" max="10" width="16.28515625" style="1334" customWidth="1"/>
    <col min="11" max="16384" width="9.140625" style="1334"/>
  </cols>
  <sheetData>
    <row r="1" spans="2:11" ht="15" customHeight="1">
      <c r="I1" s="2439" t="s">
        <v>598</v>
      </c>
      <c r="J1" s="2439"/>
    </row>
    <row r="2" spans="2:11">
      <c r="J2" s="1335"/>
    </row>
    <row r="3" spans="2:11">
      <c r="B3" s="2440" t="s">
        <v>1027</v>
      </c>
      <c r="C3" s="2440"/>
      <c r="D3" s="2440"/>
      <c r="E3" s="2440"/>
      <c r="F3" s="2440"/>
      <c r="G3" s="2440"/>
      <c r="H3" s="2440"/>
      <c r="I3" s="2440"/>
      <c r="J3" s="2440"/>
    </row>
    <row r="4" spans="2:11" ht="15" thickBot="1"/>
    <row r="5" spans="2:11" ht="51.75" thickBot="1">
      <c r="B5" s="1336" t="s">
        <v>582</v>
      </c>
      <c r="C5" s="1167" t="s">
        <v>404</v>
      </c>
      <c r="D5" s="1168" t="s">
        <v>597</v>
      </c>
      <c r="E5" s="1169" t="s">
        <v>468</v>
      </c>
      <c r="F5" s="1336" t="s">
        <v>1005</v>
      </c>
      <c r="G5" s="1169" t="s">
        <v>470</v>
      </c>
      <c r="H5" s="1169" t="s">
        <v>471</v>
      </c>
      <c r="I5" s="1169" t="s">
        <v>473</v>
      </c>
      <c r="J5" s="1336" t="s">
        <v>1028</v>
      </c>
    </row>
    <row r="6" spans="2:11" ht="14.25" customHeight="1">
      <c r="B6" s="2433" t="s">
        <v>1026</v>
      </c>
      <c r="C6" s="1279" t="s">
        <v>412</v>
      </c>
      <c r="D6" s="1300">
        <v>0.21590014330133672</v>
      </c>
      <c r="E6" s="1301">
        <v>0.36907971167799969</v>
      </c>
      <c r="F6" s="1302">
        <v>0.10392991280616116</v>
      </c>
      <c r="G6" s="1301">
        <v>0.23088093966032472</v>
      </c>
      <c r="H6" s="1301">
        <v>3.3767049306714522E-2</v>
      </c>
      <c r="I6" s="1301">
        <v>3.2000000000000001E-2</v>
      </c>
      <c r="J6" s="1302">
        <v>1</v>
      </c>
      <c r="K6" s="1337"/>
    </row>
    <row r="7" spans="2:11" ht="15" customHeight="1">
      <c r="B7" s="2434"/>
      <c r="C7" s="1286" t="s">
        <v>394</v>
      </c>
      <c r="D7" s="1287">
        <v>0.21438774810967623</v>
      </c>
      <c r="E7" s="1231">
        <v>0.3868647788273577</v>
      </c>
      <c r="F7" s="1231">
        <v>0.10104087031469498</v>
      </c>
      <c r="G7" s="1231">
        <v>0.22535119514008567</v>
      </c>
      <c r="H7" s="1231">
        <v>2.4169126057483444E-2</v>
      </c>
      <c r="I7" s="1231">
        <v>7.1638987436242561E-3</v>
      </c>
      <c r="J7" s="1298">
        <v>1</v>
      </c>
      <c r="K7" s="1337"/>
    </row>
    <row r="8" spans="2:11" ht="15" customHeight="1" thickBot="1">
      <c r="B8" s="2435"/>
      <c r="C8" s="1291" t="s">
        <v>4</v>
      </c>
      <c r="D8" s="1292">
        <v>0.21626726697750714</v>
      </c>
      <c r="E8" s="1293">
        <v>0.39158855797487996</v>
      </c>
      <c r="F8" s="1294">
        <v>0.10128390841573789</v>
      </c>
      <c r="G8" s="1293">
        <v>0.2223449323517514</v>
      </c>
      <c r="H8" s="1293">
        <v>2.1614445295889673E-2</v>
      </c>
      <c r="I8" s="1293">
        <v>2.6489698443755375E-2</v>
      </c>
      <c r="J8" s="1294">
        <v>1</v>
      </c>
      <c r="K8" s="1337"/>
    </row>
    <row r="9" spans="2:11">
      <c r="B9" s="2433" t="s">
        <v>585</v>
      </c>
      <c r="C9" s="1279" t="s">
        <v>412</v>
      </c>
      <c r="D9" s="1300">
        <v>3.5279403599934797E-2</v>
      </c>
      <c r="E9" s="1301">
        <v>7.8838290280578163E-2</v>
      </c>
      <c r="F9" s="1302">
        <v>4.9784768466688493E-2</v>
      </c>
      <c r="G9" s="1301">
        <v>7.3212652539011186E-2</v>
      </c>
      <c r="H9" s="1301">
        <v>8.0009186912801539E-2</v>
      </c>
      <c r="I9" s="1301">
        <v>0.15104301492385486</v>
      </c>
      <c r="J9" s="1302">
        <v>6.7283133414484331E-2</v>
      </c>
      <c r="K9" s="1337"/>
    </row>
    <row r="10" spans="2:11" ht="15.75" customHeight="1">
      <c r="B10" s="2434"/>
      <c r="C10" s="1286" t="s">
        <v>394</v>
      </c>
      <c r="D10" s="1338">
        <v>3.3453180400724342E-2</v>
      </c>
      <c r="E10" s="1339">
        <v>7.1993790416298595E-2</v>
      </c>
      <c r="F10" s="1340">
        <v>4.8316380912135727E-2</v>
      </c>
      <c r="G10" s="1339">
        <v>7.4116610475124314E-2</v>
      </c>
      <c r="H10" s="1231">
        <v>0.10312083149758711</v>
      </c>
      <c r="I10" s="1231">
        <v>0.10769083346411637</v>
      </c>
      <c r="J10" s="1340">
        <v>6.4685195262371306E-2</v>
      </c>
      <c r="K10" s="1337"/>
    </row>
    <row r="11" spans="2:11" ht="15.75" customHeight="1" thickBot="1">
      <c r="B11" s="2435"/>
      <c r="C11" s="1291" t="s">
        <v>4</v>
      </c>
      <c r="D11" s="1341">
        <v>3.4405533181496223E-2</v>
      </c>
      <c r="E11" s="1237">
        <v>7.2669504058813131E-2</v>
      </c>
      <c r="F11" s="1342">
        <v>4.8217541663454239E-2</v>
      </c>
      <c r="G11" s="1237">
        <v>7.5583591975359646E-2</v>
      </c>
      <c r="H11" s="1293">
        <v>0.11388335405923423</v>
      </c>
      <c r="I11" s="1293">
        <v>0.11019995834201207</v>
      </c>
      <c r="J11" s="1342">
        <v>6.5799806799873031E-2</v>
      </c>
      <c r="K11" s="1337"/>
    </row>
    <row r="12" spans="2:11">
      <c r="B12" s="2433" t="s">
        <v>1020</v>
      </c>
      <c r="C12" s="1279" t="s">
        <v>412</v>
      </c>
      <c r="D12" s="1300">
        <v>4.3270176947503985E-2</v>
      </c>
      <c r="E12" s="1301">
        <v>9.2137955358982962E-2</v>
      </c>
      <c r="F12" s="1302">
        <v>4.5331211618307991E-2</v>
      </c>
      <c r="G12" s="1301">
        <v>7.3953348401234173E-2</v>
      </c>
      <c r="H12" s="1301">
        <v>9.1000718214157575E-2</v>
      </c>
      <c r="I12" s="1301">
        <v>0.12913169799661042</v>
      </c>
      <c r="J12" s="1302">
        <v>7.5186275197323321E-2</v>
      </c>
      <c r="K12" s="1337"/>
    </row>
    <row r="13" spans="2:11" ht="15.75" customHeight="1">
      <c r="B13" s="2434"/>
      <c r="C13" s="1286" t="s">
        <v>394</v>
      </c>
      <c r="D13" s="1338">
        <v>3.803271930371404E-2</v>
      </c>
      <c r="E13" s="1339">
        <v>8.0988741327112576E-2</v>
      </c>
      <c r="F13" s="1340">
        <v>4.3148299659549152E-2</v>
      </c>
      <c r="G13" s="1339">
        <v>7.2508737460080935E-2</v>
      </c>
      <c r="H13" s="1231">
        <v>0.1099058224650722</v>
      </c>
      <c r="I13" s="1231">
        <v>0.1178376235899774</v>
      </c>
      <c r="J13" s="1340">
        <v>6.9097035118264608E-2</v>
      </c>
      <c r="K13" s="1337"/>
    </row>
    <row r="14" spans="2:11" ht="15.75" customHeight="1" thickBot="1">
      <c r="B14" s="2435"/>
      <c r="C14" s="1291" t="s">
        <v>4</v>
      </c>
      <c r="D14" s="1341">
        <v>3.803271930371404E-2</v>
      </c>
      <c r="E14" s="1237">
        <v>7.975992815025558E-2</v>
      </c>
      <c r="F14" s="1342">
        <v>4.2452899094704975E-2</v>
      </c>
      <c r="G14" s="1237">
        <v>7.2667272583094938E-2</v>
      </c>
      <c r="H14" s="1293">
        <v>0.12020594700254035</v>
      </c>
      <c r="I14" s="1293">
        <v>0.12081204373545704</v>
      </c>
      <c r="J14" s="1342">
        <v>6.8768134088865424E-2</v>
      </c>
      <c r="K14" s="1337"/>
    </row>
    <row r="15" spans="2:11" ht="15" customHeight="1">
      <c r="B15" s="2433" t="s">
        <v>588</v>
      </c>
      <c r="C15" s="1279" t="s">
        <v>412</v>
      </c>
      <c r="D15" s="1300">
        <v>1.5069566461085943E-2</v>
      </c>
      <c r="E15" s="1301">
        <v>5.8430890189594208E-2</v>
      </c>
      <c r="F15" s="1302">
        <v>3.5487011803005966E-2</v>
      </c>
      <c r="G15" s="1301">
        <v>5.2937977348996752E-2</v>
      </c>
      <c r="H15" s="1301">
        <v>5.9273429385015342E-2</v>
      </c>
      <c r="I15" s="1301">
        <v>8.6240636004074597E-2</v>
      </c>
      <c r="J15" s="1302">
        <v>4.6976389116091387E-2</v>
      </c>
      <c r="K15" s="1337"/>
    </row>
    <row r="16" spans="2:11" ht="15.75" customHeight="1">
      <c r="B16" s="2434"/>
      <c r="C16" s="1286" t="s">
        <v>394</v>
      </c>
      <c r="D16" s="1338">
        <v>1.4835004094181011E-2</v>
      </c>
      <c r="E16" s="1339">
        <v>5.4216079254539064E-2</v>
      </c>
      <c r="F16" s="1340">
        <v>3.4428768173771648E-2</v>
      </c>
      <c r="G16" s="1339">
        <v>5.8777164619724653E-2</v>
      </c>
      <c r="H16" s="1231">
        <v>8.0662438766155461E-2</v>
      </c>
      <c r="I16" s="1231">
        <v>7.6776711530024161E-2</v>
      </c>
      <c r="J16" s="1340">
        <v>4.6864831291781213E-2</v>
      </c>
      <c r="K16" s="1337"/>
    </row>
    <row r="17" spans="2:12" ht="15.75" customHeight="1" thickBot="1">
      <c r="B17" s="2435"/>
      <c r="C17" s="1291" t="s">
        <v>4</v>
      </c>
      <c r="D17" s="1341">
        <v>1.5780937231764474E-2</v>
      </c>
      <c r="E17" s="1237">
        <v>5.4736836194668223E-2</v>
      </c>
      <c r="F17" s="1342">
        <v>3.4313359492612779E-2</v>
      </c>
      <c r="G17" s="1237">
        <v>6.0154673199769242E-2</v>
      </c>
      <c r="H17" s="1293">
        <v>9.2125678820791312E-2</v>
      </c>
      <c r="I17" s="1293">
        <v>8.1266045985919286E-2</v>
      </c>
      <c r="J17" s="1342">
        <v>4.7978514441096604E-2</v>
      </c>
      <c r="K17" s="1337"/>
    </row>
    <row r="18" spans="2:12" s="1345" customFormat="1" ht="15" customHeight="1">
      <c r="B18" s="2433" t="s">
        <v>595</v>
      </c>
      <c r="C18" s="1279" t="s">
        <v>412</v>
      </c>
      <c r="D18" s="1300">
        <v>3.537378023118206E-2</v>
      </c>
      <c r="E18" s="1301">
        <v>8.356274113448077E-2</v>
      </c>
      <c r="F18" s="1302">
        <v>7.6511005573771773E-2</v>
      </c>
      <c r="G18" s="1301">
        <v>0.10481126781127237</v>
      </c>
      <c r="H18" s="1301">
        <v>8.5283684331904724E-2</v>
      </c>
      <c r="I18" s="1301">
        <v>0.111175211013554</v>
      </c>
      <c r="J18" s="1302">
        <v>7.6255114019229256E-2</v>
      </c>
      <c r="K18" s="1343"/>
      <c r="L18" s="1344"/>
    </row>
    <row r="19" spans="2:12" s="1345" customFormat="1" ht="15.75" customHeight="1">
      <c r="B19" s="2434"/>
      <c r="C19" s="1286" t="s">
        <v>394</v>
      </c>
      <c r="D19" s="1338">
        <v>3.1131919543337355E-2</v>
      </c>
      <c r="E19" s="1339">
        <v>7.5842060927872906E-2</v>
      </c>
      <c r="F19" s="1340">
        <v>7.5114251540726582E-2</v>
      </c>
      <c r="G19" s="1339">
        <v>0.10076982274767436</v>
      </c>
      <c r="H19" s="1231">
        <v>0.10328387412359367</v>
      </c>
      <c r="I19" s="1231">
        <v>0.1063098708465893</v>
      </c>
      <c r="J19" s="1340">
        <v>7.0685016867281195E-2</v>
      </c>
      <c r="K19" s="1343"/>
    </row>
    <row r="20" spans="2:12" s="1345" customFormat="1" ht="15.75" customHeight="1" thickBot="1">
      <c r="B20" s="2435"/>
      <c r="C20" s="1291" t="s">
        <v>4</v>
      </c>
      <c r="D20" s="1341">
        <v>2.9336347751731148E-2</v>
      </c>
      <c r="E20" s="1237">
        <v>7.4619742125361974E-2</v>
      </c>
      <c r="F20" s="1342">
        <v>7.163297171905933E-2</v>
      </c>
      <c r="G20" s="1237">
        <v>0.10223424411498382</v>
      </c>
      <c r="H20" s="1293">
        <v>0.11199184630241482</v>
      </c>
      <c r="I20" s="1293">
        <v>0.10932114473446831</v>
      </c>
      <c r="J20" s="1342">
        <v>6.9957984316489821E-2</v>
      </c>
      <c r="K20" s="1343"/>
    </row>
    <row r="21" spans="2:12" ht="14.25" customHeight="1">
      <c r="B21" s="2433" t="s">
        <v>1011</v>
      </c>
      <c r="C21" s="1279" t="s">
        <v>412</v>
      </c>
      <c r="D21" s="1300">
        <v>0.81532838755746917</v>
      </c>
      <c r="E21" s="1301">
        <v>0.85565487071438306</v>
      </c>
      <c r="F21" s="1302">
        <v>1.0982448227036101</v>
      </c>
      <c r="G21" s="1301">
        <v>0.98998428227746593</v>
      </c>
      <c r="H21" s="1301">
        <v>0.87921489503534467</v>
      </c>
      <c r="I21" s="1301">
        <v>0.8732786237999719</v>
      </c>
      <c r="J21" s="1302">
        <v>0.89488584502826463</v>
      </c>
      <c r="K21" s="1337"/>
    </row>
    <row r="22" spans="2:12" ht="15.75" customHeight="1">
      <c r="B22" s="2434"/>
      <c r="C22" s="1286" t="s">
        <v>394</v>
      </c>
      <c r="D22" s="1338">
        <v>0.87958949591746671</v>
      </c>
      <c r="E22" s="1339">
        <v>0.88893578584604149</v>
      </c>
      <c r="F22" s="1340">
        <v>1.1197748530849194</v>
      </c>
      <c r="G22" s="1339">
        <v>1.0221748863842592</v>
      </c>
      <c r="H22" s="1231">
        <v>0.93826540928128399</v>
      </c>
      <c r="I22" s="1231">
        <v>0.91389176209826373</v>
      </c>
      <c r="J22" s="1340">
        <v>0.80702743664432242</v>
      </c>
      <c r="K22" s="1337"/>
    </row>
    <row r="23" spans="2:12" ht="15.75" customHeight="1" thickBot="1">
      <c r="B23" s="2435"/>
      <c r="C23" s="1291" t="s">
        <v>4</v>
      </c>
      <c r="D23" s="1341">
        <v>0.92812028687579151</v>
      </c>
      <c r="E23" s="1237">
        <v>0.91110292779997049</v>
      </c>
      <c r="F23" s="1342">
        <v>1.1357891378840668</v>
      </c>
      <c r="G23" s="1237">
        <v>1.0401325010365554</v>
      </c>
      <c r="H23" s="1293">
        <v>0.94740199548386328</v>
      </c>
      <c r="I23" s="1293">
        <v>0.91216036857482252</v>
      </c>
      <c r="J23" s="1342">
        <v>0.95683571572326542</v>
      </c>
      <c r="K23" s="1337"/>
    </row>
    <row r="24" spans="2:12" ht="14.25" customHeight="1">
      <c r="B24" s="2433" t="s">
        <v>1021</v>
      </c>
      <c r="C24" s="1279" t="s">
        <v>412</v>
      </c>
      <c r="D24" s="1300">
        <v>1.0025432965968268</v>
      </c>
      <c r="E24" s="1301">
        <v>0.95010592436038532</v>
      </c>
      <c r="F24" s="1302">
        <v>1.2006507123520964</v>
      </c>
      <c r="G24" s="1301">
        <v>1.1195886550756435</v>
      </c>
      <c r="H24" s="1301">
        <v>0.95006972211308083</v>
      </c>
      <c r="I24" s="1301">
        <v>1.0314475644412173</v>
      </c>
      <c r="J24" s="1302">
        <v>1.0275129556127551</v>
      </c>
      <c r="K24" s="1337"/>
    </row>
    <row r="25" spans="2:12" ht="15.75" customHeight="1">
      <c r="B25" s="2434"/>
      <c r="C25" s="1286" t="s">
        <v>394</v>
      </c>
      <c r="D25" s="1338">
        <v>1.0807486246673967</v>
      </c>
      <c r="E25" s="1339">
        <v>0.95525456475470616</v>
      </c>
      <c r="F25" s="1340">
        <v>1.2044080330695206</v>
      </c>
      <c r="G25" s="1339">
        <v>1.1790411021067795</v>
      </c>
      <c r="H25" s="1231">
        <v>1.0119433779573968</v>
      </c>
      <c r="I25" s="1231">
        <v>1.0329078889539993</v>
      </c>
      <c r="J25" s="1340">
        <v>1.0611079431612762</v>
      </c>
      <c r="K25" s="1337"/>
    </row>
    <row r="26" spans="2:12" ht="15.75" customHeight="1" thickBot="1">
      <c r="B26" s="2435"/>
      <c r="C26" s="1291" t="s">
        <v>4</v>
      </c>
      <c r="D26" s="1341">
        <v>1.1795022908173487</v>
      </c>
      <c r="E26" s="1237">
        <v>0.98027130550999508</v>
      </c>
      <c r="F26" s="1342">
        <v>1.2130354258064022</v>
      </c>
      <c r="G26" s="1237">
        <v>1.195292420503234</v>
      </c>
      <c r="H26" s="1293">
        <v>1.0313511244661799</v>
      </c>
      <c r="I26" s="1293">
        <v>1.0281903655531066</v>
      </c>
      <c r="J26" s="1342">
        <v>1.088810811950401</v>
      </c>
      <c r="K26" s="1337"/>
    </row>
    <row r="27" spans="2:12" ht="14.25" customHeight="1">
      <c r="B27" s="2438" t="s">
        <v>1022</v>
      </c>
      <c r="C27" s="1279" t="s">
        <v>412</v>
      </c>
      <c r="D27" s="1306">
        <v>0.57065818612778763</v>
      </c>
      <c r="E27" s="1307">
        <v>0.75385654447303041</v>
      </c>
      <c r="F27" s="1308">
        <v>0.90750184919232879</v>
      </c>
      <c r="G27" s="1307">
        <v>0.85545901206406694</v>
      </c>
      <c r="H27" s="1307">
        <v>0.74032029799462251</v>
      </c>
      <c r="I27" s="1307">
        <v>0.85480310845153296</v>
      </c>
      <c r="J27" s="1308">
        <v>0.76724416271838114</v>
      </c>
      <c r="K27" s="1337"/>
    </row>
    <row r="28" spans="2:12" ht="15.75" customHeight="1">
      <c r="B28" s="2436"/>
      <c r="C28" s="1286" t="s">
        <v>394</v>
      </c>
      <c r="D28" s="1346">
        <v>0.61250546305077758</v>
      </c>
      <c r="E28" s="1231">
        <v>0.76576513201293728</v>
      </c>
      <c r="F28" s="1231">
        <v>0.90405793049466154</v>
      </c>
      <c r="G28" s="1231">
        <v>0.90854625999812633</v>
      </c>
      <c r="H28" s="1231">
        <v>0.82126788751368185</v>
      </c>
      <c r="I28" s="1231">
        <v>0.83307479490184588</v>
      </c>
      <c r="J28" s="1298">
        <v>0.79312508138624327</v>
      </c>
      <c r="K28" s="1337"/>
    </row>
    <row r="29" spans="2:12" ht="15.75" customHeight="1" thickBot="1">
      <c r="B29" s="2437"/>
      <c r="C29" s="1291" t="s">
        <v>4</v>
      </c>
      <c r="D29" s="1326">
        <v>0.65208083743096201</v>
      </c>
      <c r="E29" s="1293">
        <v>0.77113173635951127</v>
      </c>
      <c r="F29" s="1293">
        <v>0.90429522781389005</v>
      </c>
      <c r="G29" s="1293">
        <v>0.91592492412610738</v>
      </c>
      <c r="H29" s="1293">
        <v>0.83736100013776005</v>
      </c>
      <c r="I29" s="1293">
        <v>0.8242690819735019</v>
      </c>
      <c r="J29" s="1295">
        <v>0.80174236293492473</v>
      </c>
      <c r="K29" s="1337"/>
    </row>
    <row r="31" spans="2:12">
      <c r="D31" s="1347"/>
      <c r="E31" s="1347"/>
      <c r="F31" s="1347"/>
      <c r="G31" s="1347"/>
      <c r="H31" s="1347"/>
      <c r="I31" s="1347"/>
    </row>
    <row r="33" spans="4:10">
      <c r="D33" s="1347"/>
      <c r="E33" s="1347"/>
      <c r="F33" s="1347"/>
      <c r="G33" s="1347"/>
      <c r="H33" s="1347"/>
      <c r="I33" s="1347"/>
      <c r="J33" s="1347"/>
    </row>
    <row r="34" spans="4:10">
      <c r="D34" s="1347"/>
      <c r="E34" s="1347"/>
      <c r="F34" s="1347"/>
      <c r="G34" s="1347"/>
      <c r="H34" s="1347"/>
      <c r="I34" s="1347"/>
    </row>
    <row r="35" spans="4:10">
      <c r="D35" s="1347"/>
      <c r="E35" s="1347"/>
      <c r="F35" s="1347"/>
      <c r="G35" s="1347"/>
      <c r="H35" s="1347"/>
      <c r="I35" s="1347"/>
    </row>
  </sheetData>
  <mergeCells count="10">
    <mergeCell ref="B18:B20"/>
    <mergeCell ref="B21:B23"/>
    <mergeCell ref="B24:B26"/>
    <mergeCell ref="B27:B29"/>
    <mergeCell ref="I1:J1"/>
    <mergeCell ref="B3:J3"/>
    <mergeCell ref="B6:B8"/>
    <mergeCell ref="B9:B11"/>
    <mergeCell ref="B12:B14"/>
    <mergeCell ref="B15:B17"/>
  </mergeCells>
  <pageMargins left="0.70866141732283472" right="0.70866141732283472" top="0.74803149606299213" bottom="0.74803149606299213" header="0.31496062992125984" footer="0.31496062992125984"/>
  <pageSetup paperSize="9" scale="73" orientation="landscape" r:id="rId1"/>
</worksheet>
</file>

<file path=xl/worksheets/sheet25.xml><?xml version="1.0" encoding="utf-8"?>
<worksheet xmlns="http://schemas.openxmlformats.org/spreadsheetml/2006/main" xmlns:r="http://schemas.openxmlformats.org/officeDocument/2006/relationships">
  <sheetPr>
    <pageSetUpPr fitToPage="1"/>
  </sheetPr>
  <dimension ref="A1:IV58"/>
  <sheetViews>
    <sheetView workbookViewId="0">
      <pane xSplit="1" ySplit="6" topLeftCell="B7" activePane="bottomRight" state="frozen"/>
      <selection pane="topRight" activeCell="B1" sqref="B1"/>
      <selection pane="bottomLeft" activeCell="A7" sqref="A7"/>
      <selection pane="bottomRight"/>
    </sheetView>
  </sheetViews>
  <sheetFormatPr defaultColWidth="33.140625" defaultRowHeight="12.75"/>
  <cols>
    <col min="1" max="1" width="23.7109375" style="1348" customWidth="1"/>
    <col min="2" max="2" width="13.7109375" style="1348" customWidth="1"/>
    <col min="3" max="3" width="6.28515625" style="1348" bestFit="1" customWidth="1"/>
    <col min="4" max="4" width="18.5703125" style="1348" customWidth="1"/>
    <col min="5" max="5" width="12.7109375" style="1348" bestFit="1" customWidth="1"/>
    <col min="6" max="6" width="6.28515625" style="1348" bestFit="1" customWidth="1"/>
    <col min="7" max="7" width="20.140625" style="1348" customWidth="1"/>
    <col min="8" max="8" width="12.7109375" style="1348" bestFit="1" customWidth="1"/>
    <col min="9" max="9" width="7.42578125" style="1348" bestFit="1" customWidth="1"/>
    <col min="10" max="10" width="19" style="1348" customWidth="1"/>
    <col min="11" max="11" width="12.7109375" style="1348" bestFit="1" customWidth="1"/>
    <col min="12" max="12" width="6.28515625" style="1348" bestFit="1" customWidth="1"/>
    <col min="13" max="13" width="20.7109375" style="1348" customWidth="1"/>
    <col min="14" max="14" width="12.7109375" style="1348" bestFit="1" customWidth="1"/>
    <col min="15" max="15" width="6.28515625" style="1348" bestFit="1" customWidth="1"/>
    <col min="16" max="16" width="19.42578125" style="1348" customWidth="1"/>
    <col min="17" max="17" width="12.7109375" style="1348" bestFit="1" customWidth="1"/>
    <col min="18" max="18" width="10.28515625" style="1348" bestFit="1" customWidth="1"/>
    <col min="19" max="19" width="19.42578125" style="1348" customWidth="1"/>
    <col min="20" max="20" width="9.140625" style="1348" customWidth="1"/>
    <col min="21" max="21" width="13.85546875" style="1348" bestFit="1" customWidth="1"/>
    <col min="22" max="22" width="12" style="1348" bestFit="1" customWidth="1"/>
    <col min="23" max="23" width="9.140625" style="1348" customWidth="1"/>
    <col min="24" max="24" width="13.85546875" style="1348" bestFit="1" customWidth="1"/>
    <col min="25" max="206" width="9.140625" style="1348" customWidth="1"/>
    <col min="207" max="207" width="29.140625" style="1348" customWidth="1"/>
    <col min="208" max="208" width="33.140625" style="1348" customWidth="1"/>
    <col min="209" max="209" width="16" style="1348" customWidth="1"/>
    <col min="210" max="210" width="29.140625" style="1348" customWidth="1"/>
    <col min="211" max="211" width="33.140625" style="1348" customWidth="1"/>
    <col min="212" max="212" width="16" style="1348" customWidth="1"/>
    <col min="213" max="213" width="29.140625" style="1348" customWidth="1"/>
    <col min="214" max="214" width="33.140625" style="1348" customWidth="1"/>
    <col min="215" max="215" width="16" style="1348" customWidth="1"/>
    <col min="216" max="216" width="29.140625" style="1348" customWidth="1"/>
    <col min="217" max="217" width="33.140625" style="1348" customWidth="1"/>
    <col min="218" max="218" width="16" style="1348" customWidth="1"/>
    <col min="219" max="219" width="29.140625" style="1348" customWidth="1"/>
    <col min="220" max="220" width="33.140625" style="1348" customWidth="1"/>
    <col min="221" max="221" width="16" style="1348" customWidth="1"/>
    <col min="222" max="222" width="29.140625" style="1348" customWidth="1"/>
    <col min="223" max="223" width="33.140625" style="1348" customWidth="1"/>
    <col min="224" max="224" width="16" style="1348" customWidth="1"/>
    <col min="225" max="225" width="29.140625" style="1348" customWidth="1"/>
    <col min="226" max="226" width="33.140625" style="1348" customWidth="1"/>
    <col min="227" max="227" width="16" style="1348" customWidth="1"/>
    <col min="228" max="228" width="29.140625" style="1348" customWidth="1"/>
    <col min="229" max="229" width="33.140625" style="1348" customWidth="1"/>
    <col min="230" max="230" width="16" style="1348" customWidth="1"/>
    <col min="231" max="231" width="29.140625" style="1348" customWidth="1"/>
    <col min="232" max="232" width="33.140625" style="1348" customWidth="1"/>
    <col min="233" max="233" width="16" style="1348" customWidth="1"/>
    <col min="234" max="234" width="29.140625" style="1348" customWidth="1"/>
    <col min="235" max="235" width="33.140625" style="1348" customWidth="1"/>
    <col min="236" max="236" width="16" style="1348" customWidth="1"/>
    <col min="237" max="237" width="29.140625" style="1348" customWidth="1"/>
    <col min="238" max="238" width="33.140625" style="1348" customWidth="1"/>
    <col min="239" max="239" width="16" style="1348" customWidth="1"/>
    <col min="240" max="240" width="29.140625" style="1348" customWidth="1"/>
    <col min="241" max="241" width="33.140625" style="1348" customWidth="1"/>
    <col min="242" max="242" width="16" style="1348" customWidth="1"/>
    <col min="243" max="243" width="29.140625" style="1348" customWidth="1"/>
    <col min="244" max="244" width="33.140625" style="1348" customWidth="1"/>
    <col min="245" max="245" width="16" style="1348" customWidth="1"/>
    <col min="246" max="246" width="29.140625" style="1348" customWidth="1"/>
    <col min="247" max="247" width="33.140625" style="1348" customWidth="1"/>
    <col min="248" max="248" width="16" style="1348" customWidth="1"/>
    <col min="249" max="249" width="29.140625" style="1348" customWidth="1"/>
    <col min="250" max="250" width="33.140625" style="1348" customWidth="1"/>
    <col min="251" max="251" width="16" style="1348" customWidth="1"/>
    <col min="252" max="252" width="29.140625" style="1348" customWidth="1"/>
    <col min="253" max="253" width="33.140625" style="1348" customWidth="1"/>
    <col min="254" max="254" width="16" style="1348" customWidth="1"/>
    <col min="255" max="255" width="29.140625" style="1348" customWidth="1"/>
    <col min="256" max="16384" width="33.140625" style="1348"/>
  </cols>
  <sheetData>
    <row r="1" spans="1:25">
      <c r="R1" s="2441" t="s">
        <v>611</v>
      </c>
      <c r="S1" s="2441"/>
      <c r="T1" s="1349"/>
    </row>
    <row r="3" spans="1:25" ht="14.25">
      <c r="A3" s="2442" t="s">
        <v>599</v>
      </c>
      <c r="B3" s="2442"/>
      <c r="C3" s="2442"/>
      <c r="D3" s="2442"/>
      <c r="E3" s="2442"/>
      <c r="F3" s="2442"/>
      <c r="G3" s="2442"/>
      <c r="H3" s="2442"/>
      <c r="I3" s="2442"/>
      <c r="J3" s="2442"/>
      <c r="K3" s="2442"/>
      <c r="L3" s="2442"/>
      <c r="M3" s="2442"/>
      <c r="N3" s="2442"/>
      <c r="O3" s="2442"/>
      <c r="P3" s="2442"/>
      <c r="Q3" s="2442"/>
      <c r="R3" s="2442"/>
      <c r="S3" s="2442"/>
    </row>
    <row r="4" spans="1:25" ht="13.5" thickBot="1">
      <c r="R4" s="1768"/>
      <c r="S4" s="1768"/>
    </row>
    <row r="5" spans="1:25" ht="44.25" customHeight="1" thickBot="1">
      <c r="A5" s="2443" t="s">
        <v>1029</v>
      </c>
      <c r="B5" s="2445" t="s">
        <v>597</v>
      </c>
      <c r="C5" s="2446"/>
      <c r="D5" s="2447"/>
      <c r="E5" s="2445" t="s">
        <v>471</v>
      </c>
      <c r="F5" s="2446"/>
      <c r="G5" s="2446"/>
      <c r="H5" s="2445" t="s">
        <v>1030</v>
      </c>
      <c r="I5" s="2446"/>
      <c r="J5" s="2447"/>
      <c r="K5" s="2445" t="s">
        <v>468</v>
      </c>
      <c r="L5" s="2446"/>
      <c r="M5" s="2447"/>
      <c r="N5" s="2445" t="s">
        <v>600</v>
      </c>
      <c r="O5" s="2446"/>
      <c r="P5" s="2447"/>
      <c r="Q5" s="2448" t="s">
        <v>601</v>
      </c>
      <c r="R5" s="2449"/>
      <c r="S5" s="2450"/>
    </row>
    <row r="6" spans="1:25" ht="43.5" customHeight="1" thickBot="1">
      <c r="A6" s="2444"/>
      <c r="B6" s="1770" t="s">
        <v>602</v>
      </c>
      <c r="C6" s="1350" t="s">
        <v>603</v>
      </c>
      <c r="D6" s="1351" t="s">
        <v>604</v>
      </c>
      <c r="E6" s="1770" t="s">
        <v>602</v>
      </c>
      <c r="F6" s="1350" t="s">
        <v>603</v>
      </c>
      <c r="G6" s="1351" t="s">
        <v>604</v>
      </c>
      <c r="H6" s="1770" t="s">
        <v>602</v>
      </c>
      <c r="I6" s="1350" t="s">
        <v>603</v>
      </c>
      <c r="J6" s="1351" t="s">
        <v>604</v>
      </c>
      <c r="K6" s="1770" t="s">
        <v>602</v>
      </c>
      <c r="L6" s="1350" t="s">
        <v>603</v>
      </c>
      <c r="M6" s="1351" t="s">
        <v>604</v>
      </c>
      <c r="N6" s="1770" t="s">
        <v>602</v>
      </c>
      <c r="O6" s="1350" t="s">
        <v>603</v>
      </c>
      <c r="P6" s="1351" t="s">
        <v>604</v>
      </c>
      <c r="Q6" s="1769" t="s">
        <v>602</v>
      </c>
      <c r="R6" s="1352" t="s">
        <v>603</v>
      </c>
      <c r="S6" s="1351" t="s">
        <v>604</v>
      </c>
    </row>
    <row r="7" spans="1:25">
      <c r="A7" s="1353" t="s">
        <v>1031</v>
      </c>
      <c r="B7" s="1354">
        <v>7.0679999999999996</v>
      </c>
      <c r="C7" s="1355">
        <v>3.2431414532760956E-4</v>
      </c>
      <c r="D7" s="1356">
        <v>38</v>
      </c>
      <c r="E7" s="1354">
        <v>2.4809999999999999</v>
      </c>
      <c r="F7" s="1355">
        <v>1.1973527934129667E-3</v>
      </c>
      <c r="G7" s="1356">
        <v>12</v>
      </c>
      <c r="H7" s="1354">
        <v>573.39599999999996</v>
      </c>
      <c r="I7" s="1355">
        <v>1.8590977580661458E-2</v>
      </c>
      <c r="J7" s="1356">
        <v>55444</v>
      </c>
      <c r="K7" s="1354">
        <v>164.88900000000001</v>
      </c>
      <c r="L7" s="1355">
        <v>4.4435867489386015E-3</v>
      </c>
      <c r="M7" s="1356">
        <v>522</v>
      </c>
      <c r="N7" s="1354">
        <v>25.001999999999999</v>
      </c>
      <c r="O7" s="1355">
        <v>1.2127844418994178E-2</v>
      </c>
      <c r="P7" s="1356">
        <v>256</v>
      </c>
      <c r="Q7" s="1354">
        <v>772.83600000000001</v>
      </c>
      <c r="R7" s="1355">
        <v>8.2324159265072094E-3</v>
      </c>
      <c r="S7" s="1356">
        <v>56272</v>
      </c>
      <c r="U7" s="1357"/>
      <c r="V7" s="1357"/>
      <c r="W7" s="1357"/>
      <c r="X7" s="1358"/>
      <c r="Y7" s="1358"/>
    </row>
    <row r="8" spans="1:25">
      <c r="A8" s="1359" t="s">
        <v>605</v>
      </c>
      <c r="B8" s="1360">
        <v>1545.875</v>
      </c>
      <c r="C8" s="1361">
        <v>7.0932248077011664E-2</v>
      </c>
      <c r="D8" s="1362">
        <v>1287</v>
      </c>
      <c r="E8" s="1360">
        <v>126.4</v>
      </c>
      <c r="F8" s="1361">
        <v>6.1001770692220479E-2</v>
      </c>
      <c r="G8" s="1362">
        <v>458</v>
      </c>
      <c r="H8" s="1360">
        <v>3335.364</v>
      </c>
      <c r="I8" s="1361">
        <v>0.10814110553150935</v>
      </c>
      <c r="J8" s="1362">
        <v>234183</v>
      </c>
      <c r="K8" s="1360">
        <v>2699.9940000000001</v>
      </c>
      <c r="L8" s="1361">
        <v>7.276202512365125E-2</v>
      </c>
      <c r="M8" s="1362">
        <v>19621</v>
      </c>
      <c r="N8" s="1360">
        <v>327.91199999999998</v>
      </c>
      <c r="O8" s="1361">
        <v>0.15906190381254376</v>
      </c>
      <c r="P8" s="1362">
        <v>8196</v>
      </c>
      <c r="Q8" s="1360">
        <v>8035.5450000000001</v>
      </c>
      <c r="R8" s="1361">
        <v>8.5596360206001504E-2</v>
      </c>
      <c r="S8" s="1362">
        <v>263745</v>
      </c>
      <c r="U8" s="1357"/>
      <c r="V8" s="1357"/>
      <c r="W8" s="1357"/>
      <c r="X8" s="1358"/>
      <c r="Y8" s="1358"/>
    </row>
    <row r="9" spans="1:25" ht="25.5">
      <c r="A9" s="1363" t="s">
        <v>606</v>
      </c>
      <c r="B9" s="1360">
        <v>906.93799999999999</v>
      </c>
      <c r="C9" s="1361">
        <v>4.1614717364902597E-2</v>
      </c>
      <c r="D9" s="1362">
        <v>1068</v>
      </c>
      <c r="E9" s="1360">
        <v>111.166</v>
      </c>
      <c r="F9" s="1361">
        <v>5.3649706018760929E-2</v>
      </c>
      <c r="G9" s="1362">
        <v>598</v>
      </c>
      <c r="H9" s="1360">
        <v>7615.04</v>
      </c>
      <c r="I9" s="1361">
        <v>0.24689924226161369</v>
      </c>
      <c r="J9" s="1362">
        <v>179089</v>
      </c>
      <c r="K9" s="1360">
        <v>8828.2330000000002</v>
      </c>
      <c r="L9" s="1361">
        <v>0.23791168104204938</v>
      </c>
      <c r="M9" s="1362">
        <v>80286</v>
      </c>
      <c r="N9" s="1360">
        <v>291.82900000000001</v>
      </c>
      <c r="O9" s="1361">
        <v>0.14155894364253468</v>
      </c>
      <c r="P9" s="1362">
        <v>988</v>
      </c>
      <c r="Q9" s="1360">
        <v>17753.205999999998</v>
      </c>
      <c r="R9" s="1361">
        <v>0.18911098321113837</v>
      </c>
      <c r="S9" s="1362">
        <v>262029</v>
      </c>
      <c r="U9" s="1357"/>
      <c r="V9" s="1357"/>
      <c r="W9" s="1357"/>
      <c r="X9" s="1358"/>
      <c r="Y9" s="1358"/>
    </row>
    <row r="10" spans="1:25" ht="29.25" customHeight="1">
      <c r="A10" s="1363" t="s">
        <v>607</v>
      </c>
      <c r="B10" s="1360">
        <v>2922.7379999999998</v>
      </c>
      <c r="C10" s="1361">
        <v>0.13410940527539997</v>
      </c>
      <c r="D10" s="1362">
        <v>4275</v>
      </c>
      <c r="E10" s="1360">
        <v>655.36800000000005</v>
      </c>
      <c r="F10" s="1361">
        <v>0.3162864592960376</v>
      </c>
      <c r="G10" s="1362">
        <v>3357</v>
      </c>
      <c r="H10" s="1360">
        <v>11704.841</v>
      </c>
      <c r="I10" s="1361">
        <v>0.37950114164766946</v>
      </c>
      <c r="J10" s="1362">
        <v>177750</v>
      </c>
      <c r="K10" s="1360">
        <v>16220.437</v>
      </c>
      <c r="L10" s="1361">
        <v>0.43712387676068992</v>
      </c>
      <c r="M10" s="1362">
        <v>77774</v>
      </c>
      <c r="N10" s="1360">
        <v>440.35700000000003</v>
      </c>
      <c r="O10" s="1361">
        <v>0.21360615889988879</v>
      </c>
      <c r="P10" s="1362">
        <v>2756</v>
      </c>
      <c r="Q10" s="1360">
        <v>31943.741000000002</v>
      </c>
      <c r="R10" s="1361">
        <v>0.34027162575322756</v>
      </c>
      <c r="S10" s="1362">
        <v>265912</v>
      </c>
      <c r="U10" s="1357"/>
      <c r="V10" s="1357"/>
      <c r="W10" s="1357"/>
      <c r="X10" s="1358"/>
      <c r="Y10" s="1358"/>
    </row>
    <row r="11" spans="1:25" ht="28.5" customHeight="1">
      <c r="A11" s="1363" t="s">
        <v>608</v>
      </c>
      <c r="B11" s="1360">
        <v>4966.5069999999996</v>
      </c>
      <c r="C11" s="1361">
        <v>0.22788744665656341</v>
      </c>
      <c r="D11" s="1362">
        <v>5382</v>
      </c>
      <c r="E11" s="1360">
        <v>681.17499999999995</v>
      </c>
      <c r="F11" s="1361">
        <v>0.32874114834868101</v>
      </c>
      <c r="G11" s="1362">
        <v>2755</v>
      </c>
      <c r="H11" s="1360">
        <v>4069.6120000000001</v>
      </c>
      <c r="I11" s="1361">
        <v>0.13194731992199257</v>
      </c>
      <c r="J11" s="1362">
        <v>48721</v>
      </c>
      <c r="K11" s="1360">
        <v>5425.3220000000001</v>
      </c>
      <c r="L11" s="1361">
        <v>0.14620677515131436</v>
      </c>
      <c r="M11" s="1362">
        <v>16129</v>
      </c>
      <c r="N11" s="1360">
        <v>440.43299999999999</v>
      </c>
      <c r="O11" s="1361">
        <v>0.21364302459766671</v>
      </c>
      <c r="P11" s="1362">
        <v>557</v>
      </c>
      <c r="Q11" s="1360">
        <v>15583.049000000001</v>
      </c>
      <c r="R11" s="1361">
        <v>0.16599400231244696</v>
      </c>
      <c r="S11" s="1362">
        <v>73544</v>
      </c>
      <c r="U11" s="1357"/>
      <c r="V11" s="1357"/>
      <c r="W11" s="1357"/>
      <c r="X11" s="1358"/>
      <c r="Y11" s="1358"/>
    </row>
    <row r="12" spans="1:25" ht="28.5" customHeight="1">
      <c r="A12" s="1364" t="s">
        <v>609</v>
      </c>
      <c r="B12" s="1365">
        <v>6772.5730000000003</v>
      </c>
      <c r="C12" s="1366">
        <v>0.31075852067966114</v>
      </c>
      <c r="D12" s="1367">
        <v>5110</v>
      </c>
      <c r="E12" s="1365">
        <v>371.92</v>
      </c>
      <c r="F12" s="1366">
        <v>0.17949191895451458</v>
      </c>
      <c r="G12" s="1367">
        <v>1175</v>
      </c>
      <c r="H12" s="1365">
        <v>2173.1570000000002</v>
      </c>
      <c r="I12" s="1366">
        <v>7.0459356302202181E-2</v>
      </c>
      <c r="J12" s="1367">
        <v>17850</v>
      </c>
      <c r="K12" s="1365">
        <v>2550.529</v>
      </c>
      <c r="L12" s="1366">
        <v>6.8734099104146559E-2</v>
      </c>
      <c r="M12" s="1367">
        <v>4515</v>
      </c>
      <c r="N12" s="1365">
        <v>327.65300000000002</v>
      </c>
      <c r="O12" s="1366">
        <v>0.15893626939511638</v>
      </c>
      <c r="P12" s="1367">
        <v>295</v>
      </c>
      <c r="Q12" s="1365">
        <v>12195.832</v>
      </c>
      <c r="R12" s="1366">
        <v>0.12991263553173801</v>
      </c>
      <c r="S12" s="1367">
        <v>28945</v>
      </c>
      <c r="U12" s="1357"/>
      <c r="V12" s="1357"/>
      <c r="W12" s="1357"/>
      <c r="X12" s="1358"/>
      <c r="Y12" s="1358"/>
    </row>
    <row r="13" spans="1:25" ht="18" customHeight="1" thickBot="1">
      <c r="A13" s="1368" t="s">
        <v>610</v>
      </c>
      <c r="B13" s="1369">
        <v>4671.9849999999997</v>
      </c>
      <c r="C13" s="1370">
        <v>0.21437334780113354</v>
      </c>
      <c r="D13" s="1371">
        <v>1805</v>
      </c>
      <c r="E13" s="1369">
        <v>123.56100000000001</v>
      </c>
      <c r="F13" s="1370">
        <v>5.9631643896372273E-2</v>
      </c>
      <c r="G13" s="1371">
        <v>245</v>
      </c>
      <c r="H13" s="1369">
        <v>1371.2929999999999</v>
      </c>
      <c r="I13" s="1370">
        <v>4.4460856754351262E-2</v>
      </c>
      <c r="J13" s="1371">
        <v>9052</v>
      </c>
      <c r="K13" s="1369">
        <v>1217.7819999999999</v>
      </c>
      <c r="L13" s="1370">
        <v>3.2817956069209876E-2</v>
      </c>
      <c r="M13" s="1371">
        <v>1027</v>
      </c>
      <c r="N13" s="1369">
        <v>208.351</v>
      </c>
      <c r="O13" s="1370">
        <v>0.10106585523325559</v>
      </c>
      <c r="P13" s="1371">
        <v>88</v>
      </c>
      <c r="Q13" s="1369">
        <v>7592.9719999999998</v>
      </c>
      <c r="R13" s="1370">
        <v>8.0881977058940444E-2</v>
      </c>
      <c r="S13" s="1371">
        <v>12217</v>
      </c>
      <c r="U13" s="1357"/>
      <c r="V13" s="1357"/>
      <c r="W13" s="1357"/>
      <c r="X13" s="1358"/>
      <c r="Y13" s="1358"/>
    </row>
    <row r="14" spans="1:25">
      <c r="U14" s="1358"/>
    </row>
    <row r="15" spans="1:25">
      <c r="B15" s="1372"/>
      <c r="C15" s="1358"/>
      <c r="D15" s="1358"/>
      <c r="E15" s="1358"/>
      <c r="F15" s="1358"/>
      <c r="G15" s="1358"/>
      <c r="H15" s="1358"/>
      <c r="I15" s="1358"/>
      <c r="J15" s="1358"/>
      <c r="K15" s="1358"/>
      <c r="L15" s="1358"/>
      <c r="M15" s="1358"/>
      <c r="N15" s="1358"/>
      <c r="O15" s="1358"/>
      <c r="P15" s="1358"/>
      <c r="Q15" s="1358"/>
      <c r="R15" s="1358"/>
      <c r="S15" s="1358"/>
      <c r="T15" s="1358"/>
      <c r="U15" s="1358"/>
      <c r="V15" s="1358"/>
      <c r="X15" s="1358"/>
    </row>
    <row r="16" spans="1:25">
      <c r="C16" s="1373"/>
      <c r="D16" s="1373"/>
      <c r="Q16" s="1374"/>
      <c r="U16" s="1358"/>
    </row>
    <row r="17" spans="1:21">
      <c r="B17" s="1373"/>
      <c r="C17" s="1373"/>
      <c r="D17" s="1373"/>
      <c r="E17" s="1373"/>
      <c r="F17" s="1373"/>
      <c r="G17" s="1373"/>
      <c r="Q17" s="1374"/>
      <c r="R17" s="1374"/>
      <c r="S17" s="1374"/>
      <c r="U17" s="1358"/>
    </row>
    <row r="18" spans="1:21">
      <c r="B18" s="1373"/>
      <c r="C18" s="1373"/>
      <c r="D18" s="1373"/>
      <c r="E18" s="1373"/>
      <c r="F18" s="1373"/>
      <c r="G18" s="1373"/>
      <c r="H18" s="1358"/>
      <c r="I18" s="1375"/>
      <c r="J18" s="1375"/>
      <c r="K18" s="1358"/>
      <c r="L18" s="1375"/>
      <c r="M18" s="1375"/>
      <c r="N18" s="1358"/>
      <c r="O18" s="1375"/>
      <c r="P18" s="1375"/>
      <c r="Q18" s="1374"/>
      <c r="R18" s="1375"/>
      <c r="S18" s="1375"/>
      <c r="U18" s="1358"/>
    </row>
    <row r="19" spans="1:21">
      <c r="B19" s="1373"/>
      <c r="C19" s="1373"/>
      <c r="D19" s="1373"/>
      <c r="E19" s="1373"/>
      <c r="F19" s="1373"/>
      <c r="G19" s="1373"/>
      <c r="H19" s="1358"/>
      <c r="I19" s="1375"/>
      <c r="J19" s="1375"/>
      <c r="K19" s="1358"/>
      <c r="L19" s="1375"/>
      <c r="M19" s="1375"/>
      <c r="N19" s="1358"/>
      <c r="O19" s="1375"/>
      <c r="P19" s="1375"/>
      <c r="Q19" s="1374"/>
      <c r="R19" s="1375"/>
      <c r="S19" s="1375"/>
      <c r="U19" s="1358"/>
    </row>
    <row r="20" spans="1:21">
      <c r="B20" s="1373"/>
      <c r="C20" s="1373"/>
      <c r="D20" s="1373"/>
      <c r="E20" s="1373"/>
      <c r="F20" s="1373"/>
      <c r="G20" s="1373"/>
      <c r="H20" s="1358"/>
      <c r="I20" s="1375"/>
      <c r="J20" s="1375"/>
      <c r="K20" s="1358"/>
      <c r="L20" s="1375"/>
      <c r="M20" s="1375"/>
      <c r="N20" s="1358"/>
      <c r="O20" s="1375"/>
      <c r="P20" s="1375"/>
      <c r="Q20" s="1374"/>
      <c r="R20" s="1375"/>
      <c r="S20" s="1375"/>
      <c r="U20" s="1358"/>
    </row>
    <row r="21" spans="1:21">
      <c r="B21" s="1373"/>
      <c r="C21" s="1373"/>
      <c r="D21" s="1373"/>
      <c r="E21" s="1373"/>
      <c r="F21" s="1373"/>
      <c r="G21" s="1373"/>
      <c r="H21" s="1358"/>
      <c r="I21" s="1375"/>
      <c r="J21" s="1375"/>
      <c r="K21" s="1358"/>
      <c r="L21" s="1375"/>
      <c r="M21" s="1375"/>
      <c r="N21" s="1358"/>
      <c r="O21" s="1375"/>
      <c r="P21" s="1375"/>
      <c r="Q21" s="1374"/>
      <c r="R21" s="1375"/>
      <c r="S21" s="1375"/>
    </row>
    <row r="22" spans="1:21">
      <c r="B22" s="1373"/>
      <c r="C22" s="1373"/>
      <c r="D22" s="1373"/>
      <c r="E22" s="1373"/>
      <c r="F22" s="1373"/>
      <c r="G22" s="1373"/>
      <c r="H22" s="1358"/>
      <c r="I22" s="1375"/>
      <c r="J22" s="1375"/>
      <c r="K22" s="1358"/>
      <c r="L22" s="1375"/>
      <c r="M22" s="1375"/>
      <c r="N22" s="1358"/>
      <c r="O22" s="1375"/>
      <c r="P22" s="1375"/>
      <c r="Q22" s="1374"/>
      <c r="R22" s="1375"/>
      <c r="S22" s="1375"/>
    </row>
    <row r="23" spans="1:21">
      <c r="F23" s="1375"/>
      <c r="G23" s="1375"/>
      <c r="O23" s="1375"/>
      <c r="P23" s="1375"/>
      <c r="Q23" s="1374"/>
    </row>
    <row r="32" spans="1:21">
      <c r="A32" s="1358"/>
      <c r="B32" s="1358"/>
    </row>
    <row r="33" spans="1:2">
      <c r="A33" s="1358"/>
      <c r="B33" s="1358"/>
    </row>
    <row r="34" spans="1:2">
      <c r="A34" s="1358"/>
      <c r="B34" s="1358"/>
    </row>
    <row r="35" spans="1:2">
      <c r="A35" s="1358"/>
      <c r="B35" s="1358"/>
    </row>
    <row r="36" spans="1:2">
      <c r="A36" s="1358"/>
      <c r="B36" s="1358"/>
    </row>
    <row r="58" spans="75:256">
      <c r="BW58" s="1376"/>
      <c r="BX58" s="1376"/>
      <c r="BY58" s="1376"/>
      <c r="BZ58" s="1376"/>
      <c r="CA58" s="1376"/>
      <c r="CB58" s="1376"/>
      <c r="CC58" s="1376"/>
      <c r="CD58" s="1376"/>
      <c r="CE58" s="1376"/>
      <c r="CF58" s="1376"/>
      <c r="CG58" s="1376"/>
      <c r="CH58" s="1376"/>
      <c r="CI58" s="1376"/>
      <c r="CJ58" s="1376"/>
      <c r="CK58" s="1376"/>
      <c r="CL58" s="1376"/>
      <c r="CM58" s="1376"/>
      <c r="CN58" s="1376"/>
      <c r="CO58" s="1376"/>
      <c r="CP58" s="1376"/>
      <c r="CQ58" s="1376"/>
      <c r="CR58" s="1376"/>
      <c r="CS58" s="1376"/>
      <c r="CT58" s="1376"/>
      <c r="CU58" s="1376"/>
      <c r="CV58" s="1376"/>
      <c r="CW58" s="1376"/>
      <c r="CX58" s="1376"/>
      <c r="CY58" s="1376"/>
      <c r="CZ58" s="1376"/>
      <c r="DA58" s="1376"/>
      <c r="DB58" s="1376"/>
      <c r="DC58" s="1376"/>
      <c r="DD58" s="1376"/>
      <c r="DE58" s="1376"/>
      <c r="DF58" s="1376"/>
      <c r="DG58" s="1376"/>
      <c r="DH58" s="1376"/>
      <c r="DI58" s="1376"/>
      <c r="DJ58" s="1376"/>
      <c r="DK58" s="1376"/>
      <c r="DL58" s="1376"/>
      <c r="DM58" s="1376"/>
      <c r="DN58" s="1376"/>
      <c r="DO58" s="1376"/>
      <c r="DP58" s="1376"/>
      <c r="DQ58" s="1376"/>
      <c r="DR58" s="1376"/>
      <c r="DS58" s="1376"/>
      <c r="DT58" s="1376"/>
      <c r="DU58" s="1376"/>
      <c r="DV58" s="1376"/>
      <c r="DW58" s="1376"/>
      <c r="DX58" s="1376"/>
      <c r="DY58" s="1376"/>
      <c r="DZ58" s="1376"/>
      <c r="EA58" s="1376"/>
      <c r="EB58" s="1376"/>
      <c r="EC58" s="1376"/>
      <c r="ED58" s="1376"/>
      <c r="EE58" s="1376"/>
      <c r="EF58" s="1376"/>
      <c r="EG58" s="1376"/>
      <c r="EH58" s="1376"/>
      <c r="EI58" s="1376"/>
      <c r="EJ58" s="1376"/>
      <c r="EK58" s="1376"/>
      <c r="EL58" s="1376"/>
      <c r="EM58" s="1376"/>
      <c r="EN58" s="1376"/>
      <c r="EO58" s="1376"/>
      <c r="EP58" s="1376"/>
      <c r="EQ58" s="1376"/>
      <c r="ER58" s="1376"/>
      <c r="ES58" s="1376"/>
      <c r="ET58" s="1376"/>
      <c r="EU58" s="1376"/>
      <c r="EV58" s="1376"/>
      <c r="EW58" s="1376"/>
      <c r="EX58" s="1376"/>
      <c r="EY58" s="1376"/>
      <c r="EZ58" s="1376"/>
      <c r="FA58" s="1376"/>
      <c r="FB58" s="1376"/>
      <c r="FC58" s="1376"/>
      <c r="FD58" s="1376"/>
      <c r="FE58" s="1376"/>
      <c r="FF58" s="1376"/>
      <c r="FG58" s="1376"/>
      <c r="FH58" s="1376"/>
      <c r="FI58" s="1376"/>
      <c r="FJ58" s="1376"/>
      <c r="FK58" s="1376"/>
      <c r="FL58" s="1376"/>
      <c r="FM58" s="1376"/>
      <c r="FN58" s="1376"/>
      <c r="FO58" s="1376"/>
      <c r="FP58" s="1376"/>
      <c r="FQ58" s="1376"/>
      <c r="FR58" s="1376"/>
      <c r="FS58" s="1376"/>
      <c r="FT58" s="1376"/>
      <c r="FU58" s="1376"/>
      <c r="FV58" s="1376"/>
      <c r="FW58" s="1376"/>
      <c r="FX58" s="1376"/>
      <c r="FY58" s="1376"/>
      <c r="FZ58" s="1376"/>
      <c r="GA58" s="1376"/>
      <c r="GB58" s="1376"/>
      <c r="GC58" s="1376"/>
      <c r="GD58" s="1376"/>
      <c r="GE58" s="1376"/>
      <c r="GF58" s="1376"/>
      <c r="GG58" s="1376"/>
      <c r="GH58" s="1376"/>
      <c r="GI58" s="1376"/>
      <c r="GJ58" s="1376"/>
      <c r="GK58" s="1376"/>
      <c r="GL58" s="1376"/>
      <c r="GM58" s="1376"/>
      <c r="GN58" s="1376"/>
      <c r="GO58" s="1376"/>
      <c r="GP58" s="1376"/>
      <c r="GQ58" s="1376"/>
      <c r="GR58" s="1376"/>
      <c r="GS58" s="1376"/>
      <c r="GT58" s="1376"/>
      <c r="GU58" s="1376"/>
      <c r="GV58" s="1376"/>
      <c r="GW58" s="1376"/>
      <c r="GX58" s="1376"/>
      <c r="GY58" s="1376"/>
      <c r="GZ58" s="1376"/>
      <c r="HA58" s="1376"/>
      <c r="HB58" s="1376"/>
      <c r="HC58" s="1376"/>
      <c r="HD58" s="1376"/>
      <c r="HE58" s="1376"/>
      <c r="HF58" s="1376"/>
      <c r="HG58" s="1376"/>
      <c r="HH58" s="1376"/>
      <c r="HI58" s="1376"/>
      <c r="HJ58" s="1376"/>
      <c r="HK58" s="1376"/>
      <c r="HL58" s="1376"/>
      <c r="HM58" s="1376"/>
      <c r="HN58" s="1376"/>
      <c r="HO58" s="1376"/>
      <c r="HP58" s="1376"/>
      <c r="HQ58" s="1376"/>
      <c r="HR58" s="1376"/>
      <c r="HS58" s="1376"/>
      <c r="HT58" s="1376"/>
      <c r="HU58" s="1376"/>
      <c r="HV58" s="1376"/>
      <c r="HW58" s="1376"/>
      <c r="HX58" s="1376"/>
      <c r="HY58" s="1376"/>
      <c r="HZ58" s="1376"/>
      <c r="IA58" s="1376"/>
      <c r="IB58" s="1376"/>
      <c r="IC58" s="1376"/>
      <c r="ID58" s="1376"/>
      <c r="IE58" s="1376"/>
      <c r="IF58" s="1376"/>
      <c r="IG58" s="1376"/>
      <c r="IH58" s="1376"/>
      <c r="II58" s="1376"/>
      <c r="IJ58" s="1376"/>
      <c r="IK58" s="1376"/>
      <c r="IL58" s="1376"/>
      <c r="IM58" s="1376"/>
      <c r="IN58" s="1376"/>
      <c r="IO58" s="1376"/>
      <c r="IP58" s="1376"/>
      <c r="IQ58" s="1376"/>
      <c r="IR58" s="1376"/>
      <c r="IS58" s="1376"/>
      <c r="IT58" s="1376"/>
      <c r="IU58" s="1376"/>
      <c r="IV58" s="1376"/>
    </row>
  </sheetData>
  <mergeCells count="9">
    <mergeCell ref="R1:S1"/>
    <mergeCell ref="A3:S3"/>
    <mergeCell ref="A5:A6"/>
    <mergeCell ref="B5:D5"/>
    <mergeCell ref="E5:G5"/>
    <mergeCell ref="H5:J5"/>
    <mergeCell ref="K5:M5"/>
    <mergeCell ref="N5:P5"/>
    <mergeCell ref="Q5:S5"/>
  </mergeCells>
  <pageMargins left="0.7" right="0.7" top="0.75" bottom="0.75" header="0.3" footer="0.3"/>
  <pageSetup paperSize="9" scale="50" orientation="landscape" r:id="rId1"/>
</worksheet>
</file>

<file path=xl/worksheets/sheet26.xml><?xml version="1.0" encoding="utf-8"?>
<worksheet xmlns="http://schemas.openxmlformats.org/spreadsheetml/2006/main" xmlns:r="http://schemas.openxmlformats.org/officeDocument/2006/relationships">
  <sheetPr>
    <pageSetUpPr fitToPage="1"/>
  </sheetPr>
  <dimension ref="A1:IV33"/>
  <sheetViews>
    <sheetView topLeftCell="A13" workbookViewId="0">
      <selection activeCell="A16" sqref="A16"/>
    </sheetView>
  </sheetViews>
  <sheetFormatPr defaultRowHeight="14.25"/>
  <cols>
    <col min="1" max="1" width="10.28515625" style="1809" customWidth="1"/>
    <col min="2" max="2" width="19.28515625" style="1809" customWidth="1"/>
    <col min="3" max="3" width="11.7109375" style="1809" customWidth="1"/>
    <col min="4" max="4" width="15.140625" style="1809" customWidth="1"/>
    <col min="5" max="5" width="15.5703125" style="1809" customWidth="1"/>
    <col min="6" max="6" width="11" style="1809" customWidth="1"/>
    <col min="7" max="8" width="15.42578125" style="1809" customWidth="1"/>
    <col min="9" max="9" width="16.5703125" style="1809" customWidth="1"/>
    <col min="10" max="10" width="15.85546875" style="1809" customWidth="1"/>
    <col min="11" max="256" width="9.140625" style="1809"/>
    <col min="257" max="257" width="10.28515625" style="1809" customWidth="1"/>
    <col min="258" max="258" width="19.28515625" style="1809" customWidth="1"/>
    <col min="259" max="259" width="11.7109375" style="1809" customWidth="1"/>
    <col min="260" max="260" width="15.140625" style="1809" customWidth="1"/>
    <col min="261" max="261" width="15.5703125" style="1809" customWidth="1"/>
    <col min="262" max="262" width="11" style="1809" customWidth="1"/>
    <col min="263" max="264" width="15.42578125" style="1809" customWidth="1"/>
    <col min="265" max="265" width="14.85546875" style="1809" customWidth="1"/>
    <col min="266" max="266" width="15.85546875" style="1809" customWidth="1"/>
    <col min="267" max="512" width="9.140625" style="1809"/>
    <col min="513" max="513" width="10.28515625" style="1809" customWidth="1"/>
    <col min="514" max="514" width="19.28515625" style="1809" customWidth="1"/>
    <col min="515" max="515" width="11.7109375" style="1809" customWidth="1"/>
    <col min="516" max="516" width="15.140625" style="1809" customWidth="1"/>
    <col min="517" max="517" width="15.5703125" style="1809" customWidth="1"/>
    <col min="518" max="518" width="11" style="1809" customWidth="1"/>
    <col min="519" max="520" width="15.42578125" style="1809" customWidth="1"/>
    <col min="521" max="521" width="14.85546875" style="1809" customWidth="1"/>
    <col min="522" max="522" width="15.85546875" style="1809" customWidth="1"/>
    <col min="523" max="768" width="9.140625" style="1809"/>
    <col min="769" max="769" width="10.28515625" style="1809" customWidth="1"/>
    <col min="770" max="770" width="19.28515625" style="1809" customWidth="1"/>
    <col min="771" max="771" width="11.7109375" style="1809" customWidth="1"/>
    <col min="772" max="772" width="15.140625" style="1809" customWidth="1"/>
    <col min="773" max="773" width="15.5703125" style="1809" customWidth="1"/>
    <col min="774" max="774" width="11" style="1809" customWidth="1"/>
    <col min="775" max="776" width="15.42578125" style="1809" customWidth="1"/>
    <col min="777" max="777" width="14.85546875" style="1809" customWidth="1"/>
    <col min="778" max="778" width="15.85546875" style="1809" customWidth="1"/>
    <col min="779" max="1024" width="9.140625" style="1809"/>
    <col min="1025" max="1025" width="10.28515625" style="1809" customWidth="1"/>
    <col min="1026" max="1026" width="19.28515625" style="1809" customWidth="1"/>
    <col min="1027" max="1027" width="11.7109375" style="1809" customWidth="1"/>
    <col min="1028" max="1028" width="15.140625" style="1809" customWidth="1"/>
    <col min="1029" max="1029" width="15.5703125" style="1809" customWidth="1"/>
    <col min="1030" max="1030" width="11" style="1809" customWidth="1"/>
    <col min="1031" max="1032" width="15.42578125" style="1809" customWidth="1"/>
    <col min="1033" max="1033" width="14.85546875" style="1809" customWidth="1"/>
    <col min="1034" max="1034" width="15.85546875" style="1809" customWidth="1"/>
    <col min="1035" max="1280" width="9.140625" style="1809"/>
    <col min="1281" max="1281" width="10.28515625" style="1809" customWidth="1"/>
    <col min="1282" max="1282" width="19.28515625" style="1809" customWidth="1"/>
    <col min="1283" max="1283" width="11.7109375" style="1809" customWidth="1"/>
    <col min="1284" max="1284" width="15.140625" style="1809" customWidth="1"/>
    <col min="1285" max="1285" width="15.5703125" style="1809" customWidth="1"/>
    <col min="1286" max="1286" width="11" style="1809" customWidth="1"/>
    <col min="1287" max="1288" width="15.42578125" style="1809" customWidth="1"/>
    <col min="1289" max="1289" width="14.85546875" style="1809" customWidth="1"/>
    <col min="1290" max="1290" width="15.85546875" style="1809" customWidth="1"/>
    <col min="1291" max="1536" width="9.140625" style="1809"/>
    <col min="1537" max="1537" width="10.28515625" style="1809" customWidth="1"/>
    <col min="1538" max="1538" width="19.28515625" style="1809" customWidth="1"/>
    <col min="1539" max="1539" width="11.7109375" style="1809" customWidth="1"/>
    <col min="1540" max="1540" width="15.140625" style="1809" customWidth="1"/>
    <col min="1541" max="1541" width="15.5703125" style="1809" customWidth="1"/>
    <col min="1542" max="1542" width="11" style="1809" customWidth="1"/>
    <col min="1543" max="1544" width="15.42578125" style="1809" customWidth="1"/>
    <col min="1545" max="1545" width="14.85546875" style="1809" customWidth="1"/>
    <col min="1546" max="1546" width="15.85546875" style="1809" customWidth="1"/>
    <col min="1547" max="1792" width="9.140625" style="1809"/>
    <col min="1793" max="1793" width="10.28515625" style="1809" customWidth="1"/>
    <col min="1794" max="1794" width="19.28515625" style="1809" customWidth="1"/>
    <col min="1795" max="1795" width="11.7109375" style="1809" customWidth="1"/>
    <col min="1796" max="1796" width="15.140625" style="1809" customWidth="1"/>
    <col min="1797" max="1797" width="15.5703125" style="1809" customWidth="1"/>
    <col min="1798" max="1798" width="11" style="1809" customWidth="1"/>
    <col min="1799" max="1800" width="15.42578125" style="1809" customWidth="1"/>
    <col min="1801" max="1801" width="14.85546875" style="1809" customWidth="1"/>
    <col min="1802" max="1802" width="15.85546875" style="1809" customWidth="1"/>
    <col min="1803" max="2048" width="9.140625" style="1809"/>
    <col min="2049" max="2049" width="10.28515625" style="1809" customWidth="1"/>
    <col min="2050" max="2050" width="19.28515625" style="1809" customWidth="1"/>
    <col min="2051" max="2051" width="11.7109375" style="1809" customWidth="1"/>
    <col min="2052" max="2052" width="15.140625" style="1809" customWidth="1"/>
    <col min="2053" max="2053" width="15.5703125" style="1809" customWidth="1"/>
    <col min="2054" max="2054" width="11" style="1809" customWidth="1"/>
    <col min="2055" max="2056" width="15.42578125" style="1809" customWidth="1"/>
    <col min="2057" max="2057" width="14.85546875" style="1809" customWidth="1"/>
    <col min="2058" max="2058" width="15.85546875" style="1809" customWidth="1"/>
    <col min="2059" max="2304" width="9.140625" style="1809"/>
    <col min="2305" max="2305" width="10.28515625" style="1809" customWidth="1"/>
    <col min="2306" max="2306" width="19.28515625" style="1809" customWidth="1"/>
    <col min="2307" max="2307" width="11.7109375" style="1809" customWidth="1"/>
    <col min="2308" max="2308" width="15.140625" style="1809" customWidth="1"/>
    <col min="2309" max="2309" width="15.5703125" style="1809" customWidth="1"/>
    <col min="2310" max="2310" width="11" style="1809" customWidth="1"/>
    <col min="2311" max="2312" width="15.42578125" style="1809" customWidth="1"/>
    <col min="2313" max="2313" width="14.85546875" style="1809" customWidth="1"/>
    <col min="2314" max="2314" width="15.85546875" style="1809" customWidth="1"/>
    <col min="2315" max="2560" width="9.140625" style="1809"/>
    <col min="2561" max="2561" width="10.28515625" style="1809" customWidth="1"/>
    <col min="2562" max="2562" width="19.28515625" style="1809" customWidth="1"/>
    <col min="2563" max="2563" width="11.7109375" style="1809" customWidth="1"/>
    <col min="2564" max="2564" width="15.140625" style="1809" customWidth="1"/>
    <col min="2565" max="2565" width="15.5703125" style="1809" customWidth="1"/>
    <col min="2566" max="2566" width="11" style="1809" customWidth="1"/>
    <col min="2567" max="2568" width="15.42578125" style="1809" customWidth="1"/>
    <col min="2569" max="2569" width="14.85546875" style="1809" customWidth="1"/>
    <col min="2570" max="2570" width="15.85546875" style="1809" customWidth="1"/>
    <col min="2571" max="2816" width="9.140625" style="1809"/>
    <col min="2817" max="2817" width="10.28515625" style="1809" customWidth="1"/>
    <col min="2818" max="2818" width="19.28515625" style="1809" customWidth="1"/>
    <col min="2819" max="2819" width="11.7109375" style="1809" customWidth="1"/>
    <col min="2820" max="2820" width="15.140625" style="1809" customWidth="1"/>
    <col min="2821" max="2821" width="15.5703125" style="1809" customWidth="1"/>
    <col min="2822" max="2822" width="11" style="1809" customWidth="1"/>
    <col min="2823" max="2824" width="15.42578125" style="1809" customWidth="1"/>
    <col min="2825" max="2825" width="14.85546875" style="1809" customWidth="1"/>
    <col min="2826" max="2826" width="15.85546875" style="1809" customWidth="1"/>
    <col min="2827" max="3072" width="9.140625" style="1809"/>
    <col min="3073" max="3073" width="10.28515625" style="1809" customWidth="1"/>
    <col min="3074" max="3074" width="19.28515625" style="1809" customWidth="1"/>
    <col min="3075" max="3075" width="11.7109375" style="1809" customWidth="1"/>
    <col min="3076" max="3076" width="15.140625" style="1809" customWidth="1"/>
    <col min="3077" max="3077" width="15.5703125" style="1809" customWidth="1"/>
    <col min="3078" max="3078" width="11" style="1809" customWidth="1"/>
    <col min="3079" max="3080" width="15.42578125" style="1809" customWidth="1"/>
    <col min="3081" max="3081" width="14.85546875" style="1809" customWidth="1"/>
    <col min="3082" max="3082" width="15.85546875" style="1809" customWidth="1"/>
    <col min="3083" max="3328" width="9.140625" style="1809"/>
    <col min="3329" max="3329" width="10.28515625" style="1809" customWidth="1"/>
    <col min="3330" max="3330" width="19.28515625" style="1809" customWidth="1"/>
    <col min="3331" max="3331" width="11.7109375" style="1809" customWidth="1"/>
    <col min="3332" max="3332" width="15.140625" style="1809" customWidth="1"/>
    <col min="3333" max="3333" width="15.5703125" style="1809" customWidth="1"/>
    <col min="3334" max="3334" width="11" style="1809" customWidth="1"/>
    <col min="3335" max="3336" width="15.42578125" style="1809" customWidth="1"/>
    <col min="3337" max="3337" width="14.85546875" style="1809" customWidth="1"/>
    <col min="3338" max="3338" width="15.85546875" style="1809" customWidth="1"/>
    <col min="3339" max="3584" width="9.140625" style="1809"/>
    <col min="3585" max="3585" width="10.28515625" style="1809" customWidth="1"/>
    <col min="3586" max="3586" width="19.28515625" style="1809" customWidth="1"/>
    <col min="3587" max="3587" width="11.7109375" style="1809" customWidth="1"/>
    <col min="3588" max="3588" width="15.140625" style="1809" customWidth="1"/>
    <col min="3589" max="3589" width="15.5703125" style="1809" customWidth="1"/>
    <col min="3590" max="3590" width="11" style="1809" customWidth="1"/>
    <col min="3591" max="3592" width="15.42578125" style="1809" customWidth="1"/>
    <col min="3593" max="3593" width="14.85546875" style="1809" customWidth="1"/>
    <col min="3594" max="3594" width="15.85546875" style="1809" customWidth="1"/>
    <col min="3595" max="3840" width="9.140625" style="1809"/>
    <col min="3841" max="3841" width="10.28515625" style="1809" customWidth="1"/>
    <col min="3842" max="3842" width="19.28515625" style="1809" customWidth="1"/>
    <col min="3843" max="3843" width="11.7109375" style="1809" customWidth="1"/>
    <col min="3844" max="3844" width="15.140625" style="1809" customWidth="1"/>
    <col min="3845" max="3845" width="15.5703125" style="1809" customWidth="1"/>
    <col min="3846" max="3846" width="11" style="1809" customWidth="1"/>
    <col min="3847" max="3848" width="15.42578125" style="1809" customWidth="1"/>
    <col min="3849" max="3849" width="14.85546875" style="1809" customWidth="1"/>
    <col min="3850" max="3850" width="15.85546875" style="1809" customWidth="1"/>
    <col min="3851" max="4096" width="9.140625" style="1809"/>
    <col min="4097" max="4097" width="10.28515625" style="1809" customWidth="1"/>
    <col min="4098" max="4098" width="19.28515625" style="1809" customWidth="1"/>
    <col min="4099" max="4099" width="11.7109375" style="1809" customWidth="1"/>
    <col min="4100" max="4100" width="15.140625" style="1809" customWidth="1"/>
    <col min="4101" max="4101" width="15.5703125" style="1809" customWidth="1"/>
    <col min="4102" max="4102" width="11" style="1809" customWidth="1"/>
    <col min="4103" max="4104" width="15.42578125" style="1809" customWidth="1"/>
    <col min="4105" max="4105" width="14.85546875" style="1809" customWidth="1"/>
    <col min="4106" max="4106" width="15.85546875" style="1809" customWidth="1"/>
    <col min="4107" max="4352" width="9.140625" style="1809"/>
    <col min="4353" max="4353" width="10.28515625" style="1809" customWidth="1"/>
    <col min="4354" max="4354" width="19.28515625" style="1809" customWidth="1"/>
    <col min="4355" max="4355" width="11.7109375" style="1809" customWidth="1"/>
    <col min="4356" max="4356" width="15.140625" style="1809" customWidth="1"/>
    <col min="4357" max="4357" width="15.5703125" style="1809" customWidth="1"/>
    <col min="4358" max="4358" width="11" style="1809" customWidth="1"/>
    <col min="4359" max="4360" width="15.42578125" style="1809" customWidth="1"/>
    <col min="4361" max="4361" width="14.85546875" style="1809" customWidth="1"/>
    <col min="4362" max="4362" width="15.85546875" style="1809" customWidth="1"/>
    <col min="4363" max="4608" width="9.140625" style="1809"/>
    <col min="4609" max="4609" width="10.28515625" style="1809" customWidth="1"/>
    <col min="4610" max="4610" width="19.28515625" style="1809" customWidth="1"/>
    <col min="4611" max="4611" width="11.7109375" style="1809" customWidth="1"/>
    <col min="4612" max="4612" width="15.140625" style="1809" customWidth="1"/>
    <col min="4613" max="4613" width="15.5703125" style="1809" customWidth="1"/>
    <col min="4614" max="4614" width="11" style="1809" customWidth="1"/>
    <col min="4615" max="4616" width="15.42578125" style="1809" customWidth="1"/>
    <col min="4617" max="4617" width="14.85546875" style="1809" customWidth="1"/>
    <col min="4618" max="4618" width="15.85546875" style="1809" customWidth="1"/>
    <col min="4619" max="4864" width="9.140625" style="1809"/>
    <col min="4865" max="4865" width="10.28515625" style="1809" customWidth="1"/>
    <col min="4866" max="4866" width="19.28515625" style="1809" customWidth="1"/>
    <col min="4867" max="4867" width="11.7109375" style="1809" customWidth="1"/>
    <col min="4868" max="4868" width="15.140625" style="1809" customWidth="1"/>
    <col min="4869" max="4869" width="15.5703125" style="1809" customWidth="1"/>
    <col min="4870" max="4870" width="11" style="1809" customWidth="1"/>
    <col min="4871" max="4872" width="15.42578125" style="1809" customWidth="1"/>
    <col min="4873" max="4873" width="14.85546875" style="1809" customWidth="1"/>
    <col min="4874" max="4874" width="15.85546875" style="1809" customWidth="1"/>
    <col min="4875" max="5120" width="9.140625" style="1809"/>
    <col min="5121" max="5121" width="10.28515625" style="1809" customWidth="1"/>
    <col min="5122" max="5122" width="19.28515625" style="1809" customWidth="1"/>
    <col min="5123" max="5123" width="11.7109375" style="1809" customWidth="1"/>
    <col min="5124" max="5124" width="15.140625" style="1809" customWidth="1"/>
    <col min="5125" max="5125" width="15.5703125" style="1809" customWidth="1"/>
    <col min="5126" max="5126" width="11" style="1809" customWidth="1"/>
    <col min="5127" max="5128" width="15.42578125" style="1809" customWidth="1"/>
    <col min="5129" max="5129" width="14.85546875" style="1809" customWidth="1"/>
    <col min="5130" max="5130" width="15.85546875" style="1809" customWidth="1"/>
    <col min="5131" max="5376" width="9.140625" style="1809"/>
    <col min="5377" max="5377" width="10.28515625" style="1809" customWidth="1"/>
    <col min="5378" max="5378" width="19.28515625" style="1809" customWidth="1"/>
    <col min="5379" max="5379" width="11.7109375" style="1809" customWidth="1"/>
    <col min="5380" max="5380" width="15.140625" style="1809" customWidth="1"/>
    <col min="5381" max="5381" width="15.5703125" style="1809" customWidth="1"/>
    <col min="5382" max="5382" width="11" style="1809" customWidth="1"/>
    <col min="5383" max="5384" width="15.42578125" style="1809" customWidth="1"/>
    <col min="5385" max="5385" width="14.85546875" style="1809" customWidth="1"/>
    <col min="5386" max="5386" width="15.85546875" style="1809" customWidth="1"/>
    <col min="5387" max="5632" width="9.140625" style="1809"/>
    <col min="5633" max="5633" width="10.28515625" style="1809" customWidth="1"/>
    <col min="5634" max="5634" width="19.28515625" style="1809" customWidth="1"/>
    <col min="5635" max="5635" width="11.7109375" style="1809" customWidth="1"/>
    <col min="5636" max="5636" width="15.140625" style="1809" customWidth="1"/>
    <col min="5637" max="5637" width="15.5703125" style="1809" customWidth="1"/>
    <col min="5638" max="5638" width="11" style="1809" customWidth="1"/>
    <col min="5639" max="5640" width="15.42578125" style="1809" customWidth="1"/>
    <col min="5641" max="5641" width="14.85546875" style="1809" customWidth="1"/>
    <col min="5642" max="5642" width="15.85546875" style="1809" customWidth="1"/>
    <col min="5643" max="5888" width="9.140625" style="1809"/>
    <col min="5889" max="5889" width="10.28515625" style="1809" customWidth="1"/>
    <col min="5890" max="5890" width="19.28515625" style="1809" customWidth="1"/>
    <col min="5891" max="5891" width="11.7109375" style="1809" customWidth="1"/>
    <col min="5892" max="5892" width="15.140625" style="1809" customWidth="1"/>
    <col min="5893" max="5893" width="15.5703125" style="1809" customWidth="1"/>
    <col min="5894" max="5894" width="11" style="1809" customWidth="1"/>
    <col min="5895" max="5896" width="15.42578125" style="1809" customWidth="1"/>
    <col min="5897" max="5897" width="14.85546875" style="1809" customWidth="1"/>
    <col min="5898" max="5898" width="15.85546875" style="1809" customWidth="1"/>
    <col min="5899" max="6144" width="9.140625" style="1809"/>
    <col min="6145" max="6145" width="10.28515625" style="1809" customWidth="1"/>
    <col min="6146" max="6146" width="19.28515625" style="1809" customWidth="1"/>
    <col min="6147" max="6147" width="11.7109375" style="1809" customWidth="1"/>
    <col min="6148" max="6148" width="15.140625" style="1809" customWidth="1"/>
    <col min="6149" max="6149" width="15.5703125" style="1809" customWidth="1"/>
    <col min="6150" max="6150" width="11" style="1809" customWidth="1"/>
    <col min="6151" max="6152" width="15.42578125" style="1809" customWidth="1"/>
    <col min="6153" max="6153" width="14.85546875" style="1809" customWidth="1"/>
    <col min="6154" max="6154" width="15.85546875" style="1809" customWidth="1"/>
    <col min="6155" max="6400" width="9.140625" style="1809"/>
    <col min="6401" max="6401" width="10.28515625" style="1809" customWidth="1"/>
    <col min="6402" max="6402" width="19.28515625" style="1809" customWidth="1"/>
    <col min="6403" max="6403" width="11.7109375" style="1809" customWidth="1"/>
    <col min="6404" max="6404" width="15.140625" style="1809" customWidth="1"/>
    <col min="6405" max="6405" width="15.5703125" style="1809" customWidth="1"/>
    <col min="6406" max="6406" width="11" style="1809" customWidth="1"/>
    <col min="6407" max="6408" width="15.42578125" style="1809" customWidth="1"/>
    <col min="6409" max="6409" width="14.85546875" style="1809" customWidth="1"/>
    <col min="6410" max="6410" width="15.85546875" style="1809" customWidth="1"/>
    <col min="6411" max="6656" width="9.140625" style="1809"/>
    <col min="6657" max="6657" width="10.28515625" style="1809" customWidth="1"/>
    <col min="6658" max="6658" width="19.28515625" style="1809" customWidth="1"/>
    <col min="6659" max="6659" width="11.7109375" style="1809" customWidth="1"/>
    <col min="6660" max="6660" width="15.140625" style="1809" customWidth="1"/>
    <col min="6661" max="6661" width="15.5703125" style="1809" customWidth="1"/>
    <col min="6662" max="6662" width="11" style="1809" customWidth="1"/>
    <col min="6663" max="6664" width="15.42578125" style="1809" customWidth="1"/>
    <col min="6665" max="6665" width="14.85546875" style="1809" customWidth="1"/>
    <col min="6666" max="6666" width="15.85546875" style="1809" customWidth="1"/>
    <col min="6667" max="6912" width="9.140625" style="1809"/>
    <col min="6913" max="6913" width="10.28515625" style="1809" customWidth="1"/>
    <col min="6914" max="6914" width="19.28515625" style="1809" customWidth="1"/>
    <col min="6915" max="6915" width="11.7109375" style="1809" customWidth="1"/>
    <col min="6916" max="6916" width="15.140625" style="1809" customWidth="1"/>
    <col min="6917" max="6917" width="15.5703125" style="1809" customWidth="1"/>
    <col min="6918" max="6918" width="11" style="1809" customWidth="1"/>
    <col min="6919" max="6920" width="15.42578125" style="1809" customWidth="1"/>
    <col min="6921" max="6921" width="14.85546875" style="1809" customWidth="1"/>
    <col min="6922" max="6922" width="15.85546875" style="1809" customWidth="1"/>
    <col min="6923" max="7168" width="9.140625" style="1809"/>
    <col min="7169" max="7169" width="10.28515625" style="1809" customWidth="1"/>
    <col min="7170" max="7170" width="19.28515625" style="1809" customWidth="1"/>
    <col min="7171" max="7171" width="11.7109375" style="1809" customWidth="1"/>
    <col min="7172" max="7172" width="15.140625" style="1809" customWidth="1"/>
    <col min="7173" max="7173" width="15.5703125" style="1809" customWidth="1"/>
    <col min="7174" max="7174" width="11" style="1809" customWidth="1"/>
    <col min="7175" max="7176" width="15.42578125" style="1809" customWidth="1"/>
    <col min="7177" max="7177" width="14.85546875" style="1809" customWidth="1"/>
    <col min="7178" max="7178" width="15.85546875" style="1809" customWidth="1"/>
    <col min="7179" max="7424" width="9.140625" style="1809"/>
    <col min="7425" max="7425" width="10.28515625" style="1809" customWidth="1"/>
    <col min="7426" max="7426" width="19.28515625" style="1809" customWidth="1"/>
    <col min="7427" max="7427" width="11.7109375" style="1809" customWidth="1"/>
    <col min="7428" max="7428" width="15.140625" style="1809" customWidth="1"/>
    <col min="7429" max="7429" width="15.5703125" style="1809" customWidth="1"/>
    <col min="7430" max="7430" width="11" style="1809" customWidth="1"/>
    <col min="7431" max="7432" width="15.42578125" style="1809" customWidth="1"/>
    <col min="7433" max="7433" width="14.85546875" style="1809" customWidth="1"/>
    <col min="7434" max="7434" width="15.85546875" style="1809" customWidth="1"/>
    <col min="7435" max="7680" width="9.140625" style="1809"/>
    <col min="7681" max="7681" width="10.28515625" style="1809" customWidth="1"/>
    <col min="7682" max="7682" width="19.28515625" style="1809" customWidth="1"/>
    <col min="7683" max="7683" width="11.7109375" style="1809" customWidth="1"/>
    <col min="7684" max="7684" width="15.140625" style="1809" customWidth="1"/>
    <col min="7685" max="7685" width="15.5703125" style="1809" customWidth="1"/>
    <col min="7686" max="7686" width="11" style="1809" customWidth="1"/>
    <col min="7687" max="7688" width="15.42578125" style="1809" customWidth="1"/>
    <col min="7689" max="7689" width="14.85546875" style="1809" customWidth="1"/>
    <col min="7690" max="7690" width="15.85546875" style="1809" customWidth="1"/>
    <col min="7691" max="7936" width="9.140625" style="1809"/>
    <col min="7937" max="7937" width="10.28515625" style="1809" customWidth="1"/>
    <col min="7938" max="7938" width="19.28515625" style="1809" customWidth="1"/>
    <col min="7939" max="7939" width="11.7109375" style="1809" customWidth="1"/>
    <col min="7940" max="7940" width="15.140625" style="1809" customWidth="1"/>
    <col min="7941" max="7941" width="15.5703125" style="1809" customWidth="1"/>
    <col min="7942" max="7942" width="11" style="1809" customWidth="1"/>
    <col min="7943" max="7944" width="15.42578125" style="1809" customWidth="1"/>
    <col min="7945" max="7945" width="14.85546875" style="1809" customWidth="1"/>
    <col min="7946" max="7946" width="15.85546875" style="1809" customWidth="1"/>
    <col min="7947" max="8192" width="9.140625" style="1809"/>
    <col min="8193" max="8193" width="10.28515625" style="1809" customWidth="1"/>
    <col min="8194" max="8194" width="19.28515625" style="1809" customWidth="1"/>
    <col min="8195" max="8195" width="11.7109375" style="1809" customWidth="1"/>
    <col min="8196" max="8196" width="15.140625" style="1809" customWidth="1"/>
    <col min="8197" max="8197" width="15.5703125" style="1809" customWidth="1"/>
    <col min="8198" max="8198" width="11" style="1809" customWidth="1"/>
    <col min="8199" max="8200" width="15.42578125" style="1809" customWidth="1"/>
    <col min="8201" max="8201" width="14.85546875" style="1809" customWidth="1"/>
    <col min="8202" max="8202" width="15.85546875" style="1809" customWidth="1"/>
    <col min="8203" max="8448" width="9.140625" style="1809"/>
    <col min="8449" max="8449" width="10.28515625" style="1809" customWidth="1"/>
    <col min="8450" max="8450" width="19.28515625" style="1809" customWidth="1"/>
    <col min="8451" max="8451" width="11.7109375" style="1809" customWidth="1"/>
    <col min="8452" max="8452" width="15.140625" style="1809" customWidth="1"/>
    <col min="8453" max="8453" width="15.5703125" style="1809" customWidth="1"/>
    <col min="8454" max="8454" width="11" style="1809" customWidth="1"/>
    <col min="8455" max="8456" width="15.42578125" style="1809" customWidth="1"/>
    <col min="8457" max="8457" width="14.85546875" style="1809" customWidth="1"/>
    <col min="8458" max="8458" width="15.85546875" style="1809" customWidth="1"/>
    <col min="8459" max="8704" width="9.140625" style="1809"/>
    <col min="8705" max="8705" width="10.28515625" style="1809" customWidth="1"/>
    <col min="8706" max="8706" width="19.28515625" style="1809" customWidth="1"/>
    <col min="8707" max="8707" width="11.7109375" style="1809" customWidth="1"/>
    <col min="8708" max="8708" width="15.140625" style="1809" customWidth="1"/>
    <col min="8709" max="8709" width="15.5703125" style="1809" customWidth="1"/>
    <col min="8710" max="8710" width="11" style="1809" customWidth="1"/>
    <col min="8711" max="8712" width="15.42578125" style="1809" customWidth="1"/>
    <col min="8713" max="8713" width="14.85546875" style="1809" customWidth="1"/>
    <col min="8714" max="8714" width="15.85546875" style="1809" customWidth="1"/>
    <col min="8715" max="8960" width="9.140625" style="1809"/>
    <col min="8961" max="8961" width="10.28515625" style="1809" customWidth="1"/>
    <col min="8962" max="8962" width="19.28515625" style="1809" customWidth="1"/>
    <col min="8963" max="8963" width="11.7109375" style="1809" customWidth="1"/>
    <col min="8964" max="8964" width="15.140625" style="1809" customWidth="1"/>
    <col min="8965" max="8965" width="15.5703125" style="1809" customWidth="1"/>
    <col min="8966" max="8966" width="11" style="1809" customWidth="1"/>
    <col min="8967" max="8968" width="15.42578125" style="1809" customWidth="1"/>
    <col min="8969" max="8969" width="14.85546875" style="1809" customWidth="1"/>
    <col min="8970" max="8970" width="15.85546875" style="1809" customWidth="1"/>
    <col min="8971" max="9216" width="9.140625" style="1809"/>
    <col min="9217" max="9217" width="10.28515625" style="1809" customWidth="1"/>
    <col min="9218" max="9218" width="19.28515625" style="1809" customWidth="1"/>
    <col min="9219" max="9219" width="11.7109375" style="1809" customWidth="1"/>
    <col min="9220" max="9220" width="15.140625" style="1809" customWidth="1"/>
    <col min="9221" max="9221" width="15.5703125" style="1809" customWidth="1"/>
    <col min="9222" max="9222" width="11" style="1809" customWidth="1"/>
    <col min="9223" max="9224" width="15.42578125" style="1809" customWidth="1"/>
    <col min="9225" max="9225" width="14.85546875" style="1809" customWidth="1"/>
    <col min="9226" max="9226" width="15.85546875" style="1809" customWidth="1"/>
    <col min="9227" max="9472" width="9.140625" style="1809"/>
    <col min="9473" max="9473" width="10.28515625" style="1809" customWidth="1"/>
    <col min="9474" max="9474" width="19.28515625" style="1809" customWidth="1"/>
    <col min="9475" max="9475" width="11.7109375" style="1809" customWidth="1"/>
    <col min="9476" max="9476" width="15.140625" style="1809" customWidth="1"/>
    <col min="9477" max="9477" width="15.5703125" style="1809" customWidth="1"/>
    <col min="9478" max="9478" width="11" style="1809" customWidth="1"/>
    <col min="9479" max="9480" width="15.42578125" style="1809" customWidth="1"/>
    <col min="9481" max="9481" width="14.85546875" style="1809" customWidth="1"/>
    <col min="9482" max="9482" width="15.85546875" style="1809" customWidth="1"/>
    <col min="9483" max="9728" width="9.140625" style="1809"/>
    <col min="9729" max="9729" width="10.28515625" style="1809" customWidth="1"/>
    <col min="9730" max="9730" width="19.28515625" style="1809" customWidth="1"/>
    <col min="9731" max="9731" width="11.7109375" style="1809" customWidth="1"/>
    <col min="9732" max="9732" width="15.140625" style="1809" customWidth="1"/>
    <col min="9733" max="9733" width="15.5703125" style="1809" customWidth="1"/>
    <col min="9734" max="9734" width="11" style="1809" customWidth="1"/>
    <col min="9735" max="9736" width="15.42578125" style="1809" customWidth="1"/>
    <col min="9737" max="9737" width="14.85546875" style="1809" customWidth="1"/>
    <col min="9738" max="9738" width="15.85546875" style="1809" customWidth="1"/>
    <col min="9739" max="9984" width="9.140625" style="1809"/>
    <col min="9985" max="9985" width="10.28515625" style="1809" customWidth="1"/>
    <col min="9986" max="9986" width="19.28515625" style="1809" customWidth="1"/>
    <col min="9987" max="9987" width="11.7109375" style="1809" customWidth="1"/>
    <col min="9988" max="9988" width="15.140625" style="1809" customWidth="1"/>
    <col min="9989" max="9989" width="15.5703125" style="1809" customWidth="1"/>
    <col min="9990" max="9990" width="11" style="1809" customWidth="1"/>
    <col min="9991" max="9992" width="15.42578125" style="1809" customWidth="1"/>
    <col min="9993" max="9993" width="14.85546875" style="1809" customWidth="1"/>
    <col min="9994" max="9994" width="15.85546875" style="1809" customWidth="1"/>
    <col min="9995" max="10240" width="9.140625" style="1809"/>
    <col min="10241" max="10241" width="10.28515625" style="1809" customWidth="1"/>
    <col min="10242" max="10242" width="19.28515625" style="1809" customWidth="1"/>
    <col min="10243" max="10243" width="11.7109375" style="1809" customWidth="1"/>
    <col min="10244" max="10244" width="15.140625" style="1809" customWidth="1"/>
    <col min="10245" max="10245" width="15.5703125" style="1809" customWidth="1"/>
    <col min="10246" max="10246" width="11" style="1809" customWidth="1"/>
    <col min="10247" max="10248" width="15.42578125" style="1809" customWidth="1"/>
    <col min="10249" max="10249" width="14.85546875" style="1809" customWidth="1"/>
    <col min="10250" max="10250" width="15.85546875" style="1809" customWidth="1"/>
    <col min="10251" max="10496" width="9.140625" style="1809"/>
    <col min="10497" max="10497" width="10.28515625" style="1809" customWidth="1"/>
    <col min="10498" max="10498" width="19.28515625" style="1809" customWidth="1"/>
    <col min="10499" max="10499" width="11.7109375" style="1809" customWidth="1"/>
    <col min="10500" max="10500" width="15.140625" style="1809" customWidth="1"/>
    <col min="10501" max="10501" width="15.5703125" style="1809" customWidth="1"/>
    <col min="10502" max="10502" width="11" style="1809" customWidth="1"/>
    <col min="10503" max="10504" width="15.42578125" style="1809" customWidth="1"/>
    <col min="10505" max="10505" width="14.85546875" style="1809" customWidth="1"/>
    <col min="10506" max="10506" width="15.85546875" style="1809" customWidth="1"/>
    <col min="10507" max="10752" width="9.140625" style="1809"/>
    <col min="10753" max="10753" width="10.28515625" style="1809" customWidth="1"/>
    <col min="10754" max="10754" width="19.28515625" style="1809" customWidth="1"/>
    <col min="10755" max="10755" width="11.7109375" style="1809" customWidth="1"/>
    <col min="10756" max="10756" width="15.140625" style="1809" customWidth="1"/>
    <col min="10757" max="10757" width="15.5703125" style="1809" customWidth="1"/>
    <col min="10758" max="10758" width="11" style="1809" customWidth="1"/>
    <col min="10759" max="10760" width="15.42578125" style="1809" customWidth="1"/>
    <col min="10761" max="10761" width="14.85546875" style="1809" customWidth="1"/>
    <col min="10762" max="10762" width="15.85546875" style="1809" customWidth="1"/>
    <col min="10763" max="11008" width="9.140625" style="1809"/>
    <col min="11009" max="11009" width="10.28515625" style="1809" customWidth="1"/>
    <col min="11010" max="11010" width="19.28515625" style="1809" customWidth="1"/>
    <col min="11011" max="11011" width="11.7109375" style="1809" customWidth="1"/>
    <col min="11012" max="11012" width="15.140625" style="1809" customWidth="1"/>
    <col min="11013" max="11013" width="15.5703125" style="1809" customWidth="1"/>
    <col min="11014" max="11014" width="11" style="1809" customWidth="1"/>
    <col min="11015" max="11016" width="15.42578125" style="1809" customWidth="1"/>
    <col min="11017" max="11017" width="14.85546875" style="1809" customWidth="1"/>
    <col min="11018" max="11018" width="15.85546875" style="1809" customWidth="1"/>
    <col min="11019" max="11264" width="9.140625" style="1809"/>
    <col min="11265" max="11265" width="10.28515625" style="1809" customWidth="1"/>
    <col min="11266" max="11266" width="19.28515625" style="1809" customWidth="1"/>
    <col min="11267" max="11267" width="11.7109375" style="1809" customWidth="1"/>
    <col min="11268" max="11268" width="15.140625" style="1809" customWidth="1"/>
    <col min="11269" max="11269" width="15.5703125" style="1809" customWidth="1"/>
    <col min="11270" max="11270" width="11" style="1809" customWidth="1"/>
    <col min="11271" max="11272" width="15.42578125" style="1809" customWidth="1"/>
    <col min="11273" max="11273" width="14.85546875" style="1809" customWidth="1"/>
    <col min="11274" max="11274" width="15.85546875" style="1809" customWidth="1"/>
    <col min="11275" max="11520" width="9.140625" style="1809"/>
    <col min="11521" max="11521" width="10.28515625" style="1809" customWidth="1"/>
    <col min="11522" max="11522" width="19.28515625" style="1809" customWidth="1"/>
    <col min="11523" max="11523" width="11.7109375" style="1809" customWidth="1"/>
    <col min="11524" max="11524" width="15.140625" style="1809" customWidth="1"/>
    <col min="11525" max="11525" width="15.5703125" style="1809" customWidth="1"/>
    <col min="11526" max="11526" width="11" style="1809" customWidth="1"/>
    <col min="11527" max="11528" width="15.42578125" style="1809" customWidth="1"/>
    <col min="11529" max="11529" width="14.85546875" style="1809" customWidth="1"/>
    <col min="11530" max="11530" width="15.85546875" style="1809" customWidth="1"/>
    <col min="11531" max="11776" width="9.140625" style="1809"/>
    <col min="11777" max="11777" width="10.28515625" style="1809" customWidth="1"/>
    <col min="11778" max="11778" width="19.28515625" style="1809" customWidth="1"/>
    <col min="11779" max="11779" width="11.7109375" style="1809" customWidth="1"/>
    <col min="11780" max="11780" width="15.140625" style="1809" customWidth="1"/>
    <col min="11781" max="11781" width="15.5703125" style="1809" customWidth="1"/>
    <col min="11782" max="11782" width="11" style="1809" customWidth="1"/>
    <col min="11783" max="11784" width="15.42578125" style="1809" customWidth="1"/>
    <col min="11785" max="11785" width="14.85546875" style="1809" customWidth="1"/>
    <col min="11786" max="11786" width="15.85546875" style="1809" customWidth="1"/>
    <col min="11787" max="12032" width="9.140625" style="1809"/>
    <col min="12033" max="12033" width="10.28515625" style="1809" customWidth="1"/>
    <col min="12034" max="12034" width="19.28515625" style="1809" customWidth="1"/>
    <col min="12035" max="12035" width="11.7109375" style="1809" customWidth="1"/>
    <col min="12036" max="12036" width="15.140625" style="1809" customWidth="1"/>
    <col min="12037" max="12037" width="15.5703125" style="1809" customWidth="1"/>
    <col min="12038" max="12038" width="11" style="1809" customWidth="1"/>
    <col min="12039" max="12040" width="15.42578125" style="1809" customWidth="1"/>
    <col min="12041" max="12041" width="14.85546875" style="1809" customWidth="1"/>
    <col min="12042" max="12042" width="15.85546875" style="1809" customWidth="1"/>
    <col min="12043" max="12288" width="9.140625" style="1809"/>
    <col min="12289" max="12289" width="10.28515625" style="1809" customWidth="1"/>
    <col min="12290" max="12290" width="19.28515625" style="1809" customWidth="1"/>
    <col min="12291" max="12291" width="11.7109375" style="1809" customWidth="1"/>
    <col min="12292" max="12292" width="15.140625" style="1809" customWidth="1"/>
    <col min="12293" max="12293" width="15.5703125" style="1809" customWidth="1"/>
    <col min="12294" max="12294" width="11" style="1809" customWidth="1"/>
    <col min="12295" max="12296" width="15.42578125" style="1809" customWidth="1"/>
    <col min="12297" max="12297" width="14.85546875" style="1809" customWidth="1"/>
    <col min="12298" max="12298" width="15.85546875" style="1809" customWidth="1"/>
    <col min="12299" max="12544" width="9.140625" style="1809"/>
    <col min="12545" max="12545" width="10.28515625" style="1809" customWidth="1"/>
    <col min="12546" max="12546" width="19.28515625" style="1809" customWidth="1"/>
    <col min="12547" max="12547" width="11.7109375" style="1809" customWidth="1"/>
    <col min="12548" max="12548" width="15.140625" style="1809" customWidth="1"/>
    <col min="12549" max="12549" width="15.5703125" style="1809" customWidth="1"/>
    <col min="12550" max="12550" width="11" style="1809" customWidth="1"/>
    <col min="12551" max="12552" width="15.42578125" style="1809" customWidth="1"/>
    <col min="12553" max="12553" width="14.85546875" style="1809" customWidth="1"/>
    <col min="12554" max="12554" width="15.85546875" style="1809" customWidth="1"/>
    <col min="12555" max="12800" width="9.140625" style="1809"/>
    <col min="12801" max="12801" width="10.28515625" style="1809" customWidth="1"/>
    <col min="12802" max="12802" width="19.28515625" style="1809" customWidth="1"/>
    <col min="12803" max="12803" width="11.7109375" style="1809" customWidth="1"/>
    <col min="12804" max="12804" width="15.140625" style="1809" customWidth="1"/>
    <col min="12805" max="12805" width="15.5703125" style="1809" customWidth="1"/>
    <col min="12806" max="12806" width="11" style="1809" customWidth="1"/>
    <col min="12807" max="12808" width="15.42578125" style="1809" customWidth="1"/>
    <col min="12809" max="12809" width="14.85546875" style="1809" customWidth="1"/>
    <col min="12810" max="12810" width="15.85546875" style="1809" customWidth="1"/>
    <col min="12811" max="13056" width="9.140625" style="1809"/>
    <col min="13057" max="13057" width="10.28515625" style="1809" customWidth="1"/>
    <col min="13058" max="13058" width="19.28515625" style="1809" customWidth="1"/>
    <col min="13059" max="13059" width="11.7109375" style="1809" customWidth="1"/>
    <col min="13060" max="13060" width="15.140625" style="1809" customWidth="1"/>
    <col min="13061" max="13061" width="15.5703125" style="1809" customWidth="1"/>
    <col min="13062" max="13062" width="11" style="1809" customWidth="1"/>
    <col min="13063" max="13064" width="15.42578125" style="1809" customWidth="1"/>
    <col min="13065" max="13065" width="14.85546875" style="1809" customWidth="1"/>
    <col min="13066" max="13066" width="15.85546875" style="1809" customWidth="1"/>
    <col min="13067" max="13312" width="9.140625" style="1809"/>
    <col min="13313" max="13313" width="10.28515625" style="1809" customWidth="1"/>
    <col min="13314" max="13314" width="19.28515625" style="1809" customWidth="1"/>
    <col min="13315" max="13315" width="11.7109375" style="1809" customWidth="1"/>
    <col min="13316" max="13316" width="15.140625" style="1809" customWidth="1"/>
    <col min="13317" max="13317" width="15.5703125" style="1809" customWidth="1"/>
    <col min="13318" max="13318" width="11" style="1809" customWidth="1"/>
    <col min="13319" max="13320" width="15.42578125" style="1809" customWidth="1"/>
    <col min="13321" max="13321" width="14.85546875" style="1809" customWidth="1"/>
    <col min="13322" max="13322" width="15.85546875" style="1809" customWidth="1"/>
    <col min="13323" max="13568" width="9.140625" style="1809"/>
    <col min="13569" max="13569" width="10.28515625" style="1809" customWidth="1"/>
    <col min="13570" max="13570" width="19.28515625" style="1809" customWidth="1"/>
    <col min="13571" max="13571" width="11.7109375" style="1809" customWidth="1"/>
    <col min="13572" max="13572" width="15.140625" style="1809" customWidth="1"/>
    <col min="13573" max="13573" width="15.5703125" style="1809" customWidth="1"/>
    <col min="13574" max="13574" width="11" style="1809" customWidth="1"/>
    <col min="13575" max="13576" width="15.42578125" style="1809" customWidth="1"/>
    <col min="13577" max="13577" width="14.85546875" style="1809" customWidth="1"/>
    <col min="13578" max="13578" width="15.85546875" style="1809" customWidth="1"/>
    <col min="13579" max="13824" width="9.140625" style="1809"/>
    <col min="13825" max="13825" width="10.28515625" style="1809" customWidth="1"/>
    <col min="13826" max="13826" width="19.28515625" style="1809" customWidth="1"/>
    <col min="13827" max="13827" width="11.7109375" style="1809" customWidth="1"/>
    <col min="13828" max="13828" width="15.140625" style="1809" customWidth="1"/>
    <col min="13829" max="13829" width="15.5703125" style="1809" customWidth="1"/>
    <col min="13830" max="13830" width="11" style="1809" customWidth="1"/>
    <col min="13831" max="13832" width="15.42578125" style="1809" customWidth="1"/>
    <col min="13833" max="13833" width="14.85546875" style="1809" customWidth="1"/>
    <col min="13834" max="13834" width="15.85546875" style="1809" customWidth="1"/>
    <col min="13835" max="14080" width="9.140625" style="1809"/>
    <col min="14081" max="14081" width="10.28515625" style="1809" customWidth="1"/>
    <col min="14082" max="14082" width="19.28515625" style="1809" customWidth="1"/>
    <col min="14083" max="14083" width="11.7109375" style="1809" customWidth="1"/>
    <col min="14084" max="14084" width="15.140625" style="1809" customWidth="1"/>
    <col min="14085" max="14085" width="15.5703125" style="1809" customWidth="1"/>
    <col min="14086" max="14086" width="11" style="1809" customWidth="1"/>
    <col min="14087" max="14088" width="15.42578125" style="1809" customWidth="1"/>
    <col min="14089" max="14089" width="14.85546875" style="1809" customWidth="1"/>
    <col min="14090" max="14090" width="15.85546875" style="1809" customWidth="1"/>
    <col min="14091" max="14336" width="9.140625" style="1809"/>
    <col min="14337" max="14337" width="10.28515625" style="1809" customWidth="1"/>
    <col min="14338" max="14338" width="19.28515625" style="1809" customWidth="1"/>
    <col min="14339" max="14339" width="11.7109375" style="1809" customWidth="1"/>
    <col min="14340" max="14340" width="15.140625" style="1809" customWidth="1"/>
    <col min="14341" max="14341" width="15.5703125" style="1809" customWidth="1"/>
    <col min="14342" max="14342" width="11" style="1809" customWidth="1"/>
    <col min="14343" max="14344" width="15.42578125" style="1809" customWidth="1"/>
    <col min="14345" max="14345" width="14.85546875" style="1809" customWidth="1"/>
    <col min="14346" max="14346" width="15.85546875" style="1809" customWidth="1"/>
    <col min="14347" max="14592" width="9.140625" style="1809"/>
    <col min="14593" max="14593" width="10.28515625" style="1809" customWidth="1"/>
    <col min="14594" max="14594" width="19.28515625" style="1809" customWidth="1"/>
    <col min="14595" max="14595" width="11.7109375" style="1809" customWidth="1"/>
    <col min="14596" max="14596" width="15.140625" style="1809" customWidth="1"/>
    <col min="14597" max="14597" width="15.5703125" style="1809" customWidth="1"/>
    <col min="14598" max="14598" width="11" style="1809" customWidth="1"/>
    <col min="14599" max="14600" width="15.42578125" style="1809" customWidth="1"/>
    <col min="14601" max="14601" width="14.85546875" style="1809" customWidth="1"/>
    <col min="14602" max="14602" width="15.85546875" style="1809" customWidth="1"/>
    <col min="14603" max="14848" width="9.140625" style="1809"/>
    <col min="14849" max="14849" width="10.28515625" style="1809" customWidth="1"/>
    <col min="14850" max="14850" width="19.28515625" style="1809" customWidth="1"/>
    <col min="14851" max="14851" width="11.7109375" style="1809" customWidth="1"/>
    <col min="14852" max="14852" width="15.140625" style="1809" customWidth="1"/>
    <col min="14853" max="14853" width="15.5703125" style="1809" customWidth="1"/>
    <col min="14854" max="14854" width="11" style="1809" customWidth="1"/>
    <col min="14855" max="14856" width="15.42578125" style="1809" customWidth="1"/>
    <col min="14857" max="14857" width="14.85546875" style="1809" customWidth="1"/>
    <col min="14858" max="14858" width="15.85546875" style="1809" customWidth="1"/>
    <col min="14859" max="15104" width="9.140625" style="1809"/>
    <col min="15105" max="15105" width="10.28515625" style="1809" customWidth="1"/>
    <col min="15106" max="15106" width="19.28515625" style="1809" customWidth="1"/>
    <col min="15107" max="15107" width="11.7109375" style="1809" customWidth="1"/>
    <col min="15108" max="15108" width="15.140625" style="1809" customWidth="1"/>
    <col min="15109" max="15109" width="15.5703125" style="1809" customWidth="1"/>
    <col min="15110" max="15110" width="11" style="1809" customWidth="1"/>
    <col min="15111" max="15112" width="15.42578125" style="1809" customWidth="1"/>
    <col min="15113" max="15113" width="14.85546875" style="1809" customWidth="1"/>
    <col min="15114" max="15114" width="15.85546875" style="1809" customWidth="1"/>
    <col min="15115" max="15360" width="9.140625" style="1809"/>
    <col min="15361" max="15361" width="10.28515625" style="1809" customWidth="1"/>
    <col min="15362" max="15362" width="19.28515625" style="1809" customWidth="1"/>
    <col min="15363" max="15363" width="11.7109375" style="1809" customWidth="1"/>
    <col min="15364" max="15364" width="15.140625" style="1809" customWidth="1"/>
    <col min="15365" max="15365" width="15.5703125" style="1809" customWidth="1"/>
    <col min="15366" max="15366" width="11" style="1809" customWidth="1"/>
    <col min="15367" max="15368" width="15.42578125" style="1809" customWidth="1"/>
    <col min="15369" max="15369" width="14.85546875" style="1809" customWidth="1"/>
    <col min="15370" max="15370" width="15.85546875" style="1809" customWidth="1"/>
    <col min="15371" max="15616" width="9.140625" style="1809"/>
    <col min="15617" max="15617" width="10.28515625" style="1809" customWidth="1"/>
    <col min="15618" max="15618" width="19.28515625" style="1809" customWidth="1"/>
    <col min="15619" max="15619" width="11.7109375" style="1809" customWidth="1"/>
    <col min="15620" max="15620" width="15.140625" style="1809" customWidth="1"/>
    <col min="15621" max="15621" width="15.5703125" style="1809" customWidth="1"/>
    <col min="15622" max="15622" width="11" style="1809" customWidth="1"/>
    <col min="15623" max="15624" width="15.42578125" style="1809" customWidth="1"/>
    <col min="15625" max="15625" width="14.85546875" style="1809" customWidth="1"/>
    <col min="15626" max="15626" width="15.85546875" style="1809" customWidth="1"/>
    <col min="15627" max="15872" width="9.140625" style="1809"/>
    <col min="15873" max="15873" width="10.28515625" style="1809" customWidth="1"/>
    <col min="15874" max="15874" width="19.28515625" style="1809" customWidth="1"/>
    <col min="15875" max="15875" width="11.7109375" style="1809" customWidth="1"/>
    <col min="15876" max="15876" width="15.140625" style="1809" customWidth="1"/>
    <col min="15877" max="15877" width="15.5703125" style="1809" customWidth="1"/>
    <col min="15878" max="15878" width="11" style="1809" customWidth="1"/>
    <col min="15879" max="15880" width="15.42578125" style="1809" customWidth="1"/>
    <col min="15881" max="15881" width="14.85546875" style="1809" customWidth="1"/>
    <col min="15882" max="15882" width="15.85546875" style="1809" customWidth="1"/>
    <col min="15883" max="16128" width="9.140625" style="1809"/>
    <col min="16129" max="16129" width="10.28515625" style="1809" customWidth="1"/>
    <col min="16130" max="16130" width="19.28515625" style="1809" customWidth="1"/>
    <col min="16131" max="16131" width="11.7109375" style="1809" customWidth="1"/>
    <col min="16132" max="16132" width="15.140625" style="1809" customWidth="1"/>
    <col min="16133" max="16133" width="15.5703125" style="1809" customWidth="1"/>
    <col min="16134" max="16134" width="11" style="1809" customWidth="1"/>
    <col min="16135" max="16136" width="15.42578125" style="1809" customWidth="1"/>
    <col min="16137" max="16137" width="14.85546875" style="1809" customWidth="1"/>
    <col min="16138" max="16138" width="15.85546875" style="1809" customWidth="1"/>
    <col min="16139" max="16384" width="9.140625" style="1809"/>
  </cols>
  <sheetData>
    <row r="1" spans="1:256" s="1810" customFormat="1" ht="15">
      <c r="A1" s="1808"/>
      <c r="B1" s="1809"/>
      <c r="C1" s="1809"/>
      <c r="D1" s="1809"/>
      <c r="E1" s="1809"/>
      <c r="F1" s="1809"/>
      <c r="G1" s="1809"/>
      <c r="H1" s="1809"/>
      <c r="I1" s="2454" t="s">
        <v>615</v>
      </c>
      <c r="J1" s="2454"/>
      <c r="K1" s="1809"/>
      <c r="L1" s="1809"/>
      <c r="M1" s="1809"/>
      <c r="N1" s="1809"/>
      <c r="O1" s="1809"/>
      <c r="P1" s="1809"/>
      <c r="Q1" s="1809"/>
      <c r="R1" s="1809"/>
      <c r="S1" s="1809"/>
      <c r="T1" s="1809"/>
      <c r="U1" s="1809"/>
      <c r="V1" s="1809"/>
      <c r="W1" s="1809"/>
      <c r="X1" s="1809"/>
      <c r="Y1" s="1809"/>
      <c r="Z1" s="1809"/>
      <c r="AA1" s="1809"/>
      <c r="AB1" s="1809"/>
      <c r="AC1" s="1809"/>
      <c r="AD1" s="1809"/>
      <c r="AE1" s="1809"/>
      <c r="AF1" s="1809"/>
      <c r="AG1" s="1809"/>
      <c r="AH1" s="1809"/>
      <c r="AI1" s="1809"/>
      <c r="AJ1" s="1809"/>
      <c r="AK1" s="1809"/>
      <c r="AL1" s="1809"/>
      <c r="AM1" s="1809"/>
      <c r="AN1" s="1809"/>
      <c r="AO1" s="1809"/>
      <c r="AP1" s="1809"/>
      <c r="AQ1" s="1809"/>
      <c r="AR1" s="1809"/>
      <c r="AS1" s="1809"/>
      <c r="AT1" s="1809"/>
      <c r="AU1" s="1809"/>
      <c r="AV1" s="1809"/>
      <c r="AW1" s="1809"/>
      <c r="AX1" s="1809"/>
      <c r="AY1" s="1809"/>
      <c r="AZ1" s="1809"/>
      <c r="BA1" s="1809"/>
      <c r="BB1" s="1809"/>
      <c r="BC1" s="1809"/>
      <c r="BD1" s="1809"/>
      <c r="BE1" s="1809"/>
      <c r="BF1" s="1809"/>
      <c r="BG1" s="1809"/>
      <c r="BH1" s="1809"/>
      <c r="BI1" s="1809"/>
      <c r="BJ1" s="1809"/>
      <c r="BK1" s="1809"/>
      <c r="BL1" s="1809"/>
      <c r="BM1" s="1809"/>
      <c r="BN1" s="1809"/>
      <c r="BO1" s="1809"/>
      <c r="BP1" s="1809"/>
      <c r="BQ1" s="1809"/>
      <c r="BR1" s="1809"/>
      <c r="BS1" s="1809"/>
      <c r="BT1" s="1809"/>
      <c r="BU1" s="1809"/>
      <c r="BV1" s="1809"/>
      <c r="BW1" s="1809"/>
      <c r="BX1" s="1809"/>
      <c r="BY1" s="1809"/>
      <c r="BZ1" s="1809"/>
      <c r="CA1" s="1809"/>
      <c r="CB1" s="1809"/>
      <c r="CC1" s="1809"/>
      <c r="CD1" s="1809"/>
      <c r="CE1" s="1809"/>
      <c r="CF1" s="1809"/>
      <c r="CG1" s="1809"/>
      <c r="CH1" s="1809"/>
      <c r="CI1" s="1809"/>
      <c r="CJ1" s="1809"/>
      <c r="CK1" s="1809"/>
      <c r="CL1" s="1809"/>
      <c r="CM1" s="1809"/>
      <c r="CN1" s="1809"/>
      <c r="CO1" s="1809"/>
      <c r="CP1" s="1809"/>
      <c r="CQ1" s="1809"/>
      <c r="CR1" s="1809"/>
      <c r="CS1" s="1809"/>
      <c r="CT1" s="1809"/>
      <c r="CU1" s="1809"/>
      <c r="CV1" s="1809"/>
      <c r="CW1" s="1809"/>
      <c r="CX1" s="1809"/>
      <c r="CY1" s="1809"/>
      <c r="CZ1" s="1809"/>
      <c r="DA1" s="1809"/>
      <c r="DB1" s="1809"/>
      <c r="DC1" s="1809"/>
      <c r="DD1" s="1809"/>
      <c r="DE1" s="1809"/>
      <c r="DF1" s="1809"/>
      <c r="DG1" s="1809"/>
      <c r="DH1" s="1809"/>
      <c r="DI1" s="1809"/>
      <c r="DJ1" s="1809"/>
      <c r="DK1" s="1809"/>
      <c r="DL1" s="1809"/>
      <c r="DM1" s="1809"/>
      <c r="DN1" s="1809"/>
      <c r="DO1" s="1809"/>
      <c r="DP1" s="1809"/>
      <c r="DQ1" s="1809"/>
      <c r="DR1" s="1809"/>
      <c r="DS1" s="1809"/>
      <c r="DT1" s="1809"/>
      <c r="DU1" s="1809"/>
      <c r="DV1" s="1809"/>
      <c r="DW1" s="1809"/>
      <c r="DX1" s="1809"/>
      <c r="DY1" s="1809"/>
      <c r="DZ1" s="1809"/>
      <c r="EA1" s="1809"/>
      <c r="EB1" s="1809"/>
      <c r="EC1" s="1809"/>
      <c r="ED1" s="1809"/>
      <c r="EE1" s="1809"/>
      <c r="EF1" s="1809"/>
      <c r="EG1" s="1809"/>
      <c r="EH1" s="1809"/>
      <c r="EI1" s="1809"/>
      <c r="EJ1" s="1809"/>
      <c r="EK1" s="1809"/>
      <c r="EL1" s="1809"/>
      <c r="EM1" s="1809"/>
      <c r="EN1" s="1809"/>
      <c r="EO1" s="1809"/>
      <c r="EP1" s="1809"/>
      <c r="EQ1" s="1809"/>
      <c r="ER1" s="1809"/>
      <c r="ES1" s="1809"/>
      <c r="ET1" s="1809"/>
      <c r="EU1" s="1809"/>
      <c r="EV1" s="1809"/>
      <c r="EW1" s="1809"/>
      <c r="EX1" s="1809"/>
      <c r="EY1" s="1809"/>
      <c r="EZ1" s="1809"/>
      <c r="FA1" s="1809"/>
      <c r="FB1" s="1809"/>
      <c r="FC1" s="1809"/>
      <c r="FD1" s="1809"/>
      <c r="FE1" s="1809"/>
      <c r="FF1" s="1809"/>
      <c r="FG1" s="1809"/>
      <c r="FH1" s="1809"/>
      <c r="FI1" s="1809"/>
      <c r="FJ1" s="1809"/>
      <c r="FK1" s="1809"/>
      <c r="FL1" s="1809"/>
      <c r="FM1" s="1809"/>
      <c r="FN1" s="1809"/>
      <c r="FO1" s="1809"/>
      <c r="FP1" s="1809"/>
      <c r="FQ1" s="1809"/>
      <c r="FR1" s="1809"/>
      <c r="FS1" s="1809"/>
      <c r="FT1" s="1809"/>
      <c r="FU1" s="1809"/>
      <c r="FV1" s="1809"/>
      <c r="FW1" s="1809"/>
      <c r="FX1" s="1809"/>
      <c r="FY1" s="1809"/>
      <c r="FZ1" s="1809"/>
      <c r="GA1" s="1809"/>
      <c r="GB1" s="1809"/>
      <c r="GC1" s="1809"/>
      <c r="GD1" s="1809"/>
      <c r="GE1" s="1809"/>
      <c r="GF1" s="1809"/>
      <c r="GG1" s="1809"/>
      <c r="GH1" s="1809"/>
      <c r="GI1" s="1809"/>
      <c r="GJ1" s="1809"/>
      <c r="GK1" s="1809"/>
      <c r="GL1" s="1809"/>
      <c r="GM1" s="1809"/>
      <c r="GN1" s="1809"/>
      <c r="GO1" s="1809"/>
      <c r="GP1" s="1809"/>
      <c r="GQ1" s="1809"/>
      <c r="GR1" s="1809"/>
      <c r="GS1" s="1809"/>
      <c r="GT1" s="1809"/>
      <c r="GU1" s="1809"/>
      <c r="GV1" s="1809"/>
      <c r="GW1" s="1809"/>
      <c r="GX1" s="1809"/>
      <c r="GY1" s="1809"/>
      <c r="GZ1" s="1809"/>
      <c r="HA1" s="1809"/>
      <c r="HB1" s="1809"/>
      <c r="HC1" s="1809"/>
      <c r="HD1" s="1809"/>
      <c r="HE1" s="1809"/>
      <c r="HF1" s="1809"/>
      <c r="HG1" s="1809"/>
      <c r="HH1" s="1809"/>
      <c r="HI1" s="1809"/>
      <c r="HJ1" s="1809"/>
      <c r="HK1" s="1809"/>
      <c r="HL1" s="1809"/>
      <c r="HM1" s="1809"/>
      <c r="HN1" s="1809"/>
      <c r="HO1" s="1809"/>
      <c r="HP1" s="1809"/>
      <c r="HQ1" s="1809"/>
      <c r="HR1" s="1809"/>
      <c r="HS1" s="1809"/>
      <c r="HT1" s="1809"/>
      <c r="HU1" s="1809"/>
      <c r="HV1" s="1809"/>
      <c r="HW1" s="1809"/>
      <c r="HX1" s="1809"/>
      <c r="HY1" s="1809"/>
      <c r="HZ1" s="1809"/>
      <c r="IA1" s="1809"/>
      <c r="IB1" s="1809"/>
      <c r="IC1" s="1809"/>
      <c r="ID1" s="1809"/>
      <c r="IE1" s="1809"/>
      <c r="IF1" s="1809"/>
      <c r="IG1" s="1809"/>
      <c r="IH1" s="1809"/>
      <c r="II1" s="1809"/>
      <c r="IJ1" s="1809"/>
      <c r="IK1" s="1809"/>
      <c r="IL1" s="1809"/>
      <c r="IM1" s="1809"/>
      <c r="IN1" s="1809"/>
      <c r="IO1" s="1809"/>
      <c r="IP1" s="1809"/>
      <c r="IQ1" s="1809"/>
      <c r="IR1" s="1809"/>
      <c r="IS1" s="1809"/>
      <c r="IT1" s="1809"/>
      <c r="IU1" s="1809"/>
      <c r="IV1" s="1809"/>
    </row>
    <row r="3" spans="1:256" s="1810" customFormat="1" ht="35.25" customHeight="1">
      <c r="A3" s="2455" t="s">
        <v>1032</v>
      </c>
      <c r="B3" s="2455"/>
      <c r="C3" s="2455"/>
      <c r="D3" s="2455"/>
      <c r="E3" s="2455"/>
      <c r="F3" s="2455"/>
      <c r="G3" s="2455"/>
      <c r="H3" s="2455"/>
      <c r="I3" s="2455"/>
      <c r="J3" s="2455"/>
      <c r="K3" s="1809"/>
      <c r="L3" s="1809"/>
      <c r="M3" s="1809"/>
      <c r="N3" s="1809"/>
      <c r="O3" s="1809"/>
      <c r="P3" s="1809"/>
      <c r="Q3" s="1809"/>
      <c r="R3" s="1809"/>
      <c r="S3" s="1809"/>
      <c r="T3" s="1809"/>
      <c r="U3" s="1809"/>
      <c r="V3" s="1809"/>
      <c r="W3" s="1809"/>
      <c r="X3" s="1809"/>
      <c r="Y3" s="1809"/>
      <c r="Z3" s="1809"/>
      <c r="AA3" s="1809"/>
      <c r="AB3" s="1809"/>
      <c r="AC3" s="1809"/>
      <c r="AD3" s="1809"/>
      <c r="AE3" s="1809"/>
      <c r="AF3" s="1809"/>
      <c r="AG3" s="1809"/>
      <c r="AH3" s="1809"/>
      <c r="AI3" s="1809"/>
      <c r="AJ3" s="1809"/>
      <c r="AK3" s="1809"/>
      <c r="AL3" s="1809"/>
      <c r="AM3" s="1809"/>
      <c r="AN3" s="1809"/>
      <c r="AO3" s="1809"/>
      <c r="AP3" s="1809"/>
      <c r="AQ3" s="1809"/>
      <c r="AR3" s="1809"/>
      <c r="AS3" s="1809"/>
      <c r="AT3" s="1809"/>
      <c r="AU3" s="1809"/>
      <c r="AV3" s="1809"/>
      <c r="AW3" s="1809"/>
      <c r="AX3" s="1809"/>
      <c r="AY3" s="1809"/>
      <c r="AZ3" s="1809"/>
      <c r="BA3" s="1809"/>
      <c r="BB3" s="1809"/>
      <c r="BC3" s="1809"/>
      <c r="BD3" s="1809"/>
      <c r="BE3" s="1809"/>
      <c r="BF3" s="1809"/>
      <c r="BG3" s="1809"/>
      <c r="BH3" s="1809"/>
      <c r="BI3" s="1809"/>
      <c r="BJ3" s="1809"/>
      <c r="BK3" s="1809"/>
      <c r="BL3" s="1809"/>
      <c r="BM3" s="1809"/>
      <c r="BN3" s="1809"/>
      <c r="BO3" s="1809"/>
      <c r="BP3" s="1809"/>
      <c r="BQ3" s="1809"/>
      <c r="BR3" s="1809"/>
      <c r="BS3" s="1809"/>
      <c r="BT3" s="1809"/>
      <c r="BU3" s="1809"/>
      <c r="BV3" s="1809"/>
      <c r="BW3" s="1809"/>
      <c r="BX3" s="1809"/>
      <c r="BY3" s="1809"/>
      <c r="BZ3" s="1809"/>
      <c r="CA3" s="1809"/>
      <c r="CB3" s="1809"/>
      <c r="CC3" s="1809"/>
      <c r="CD3" s="1809"/>
      <c r="CE3" s="1809"/>
      <c r="CF3" s="1809"/>
      <c r="CG3" s="1809"/>
      <c r="CH3" s="1809"/>
      <c r="CI3" s="1809"/>
      <c r="CJ3" s="1809"/>
      <c r="CK3" s="1809"/>
      <c r="CL3" s="1809"/>
      <c r="CM3" s="1809"/>
      <c r="CN3" s="1809"/>
      <c r="CO3" s="1809"/>
      <c r="CP3" s="1809"/>
      <c r="CQ3" s="1809"/>
      <c r="CR3" s="1809"/>
      <c r="CS3" s="1809"/>
      <c r="CT3" s="1809"/>
      <c r="CU3" s="1809"/>
      <c r="CV3" s="1809"/>
      <c r="CW3" s="1809"/>
      <c r="CX3" s="1809"/>
      <c r="CY3" s="1809"/>
      <c r="CZ3" s="1809"/>
      <c r="DA3" s="1809"/>
      <c r="DB3" s="1809"/>
      <c r="DC3" s="1809"/>
      <c r="DD3" s="1809"/>
      <c r="DE3" s="1809"/>
      <c r="DF3" s="1809"/>
      <c r="DG3" s="1809"/>
      <c r="DH3" s="1809"/>
      <c r="DI3" s="1809"/>
      <c r="DJ3" s="1809"/>
      <c r="DK3" s="1809"/>
      <c r="DL3" s="1809"/>
      <c r="DM3" s="1809"/>
      <c r="DN3" s="1809"/>
      <c r="DO3" s="1809"/>
      <c r="DP3" s="1809"/>
      <c r="DQ3" s="1809"/>
      <c r="DR3" s="1809"/>
      <c r="DS3" s="1809"/>
      <c r="DT3" s="1809"/>
      <c r="DU3" s="1809"/>
      <c r="DV3" s="1809"/>
      <c r="DW3" s="1809"/>
      <c r="DX3" s="1809"/>
      <c r="DY3" s="1809"/>
      <c r="DZ3" s="1809"/>
      <c r="EA3" s="1809"/>
      <c r="EB3" s="1809"/>
      <c r="EC3" s="1809"/>
      <c r="ED3" s="1809"/>
      <c r="EE3" s="1809"/>
      <c r="EF3" s="1809"/>
      <c r="EG3" s="1809"/>
      <c r="EH3" s="1809"/>
      <c r="EI3" s="1809"/>
      <c r="EJ3" s="1809"/>
      <c r="EK3" s="1809"/>
      <c r="EL3" s="1809"/>
      <c r="EM3" s="1809"/>
      <c r="EN3" s="1809"/>
      <c r="EO3" s="1809"/>
      <c r="EP3" s="1809"/>
      <c r="EQ3" s="1809"/>
      <c r="ER3" s="1809"/>
      <c r="ES3" s="1809"/>
      <c r="ET3" s="1809"/>
      <c r="EU3" s="1809"/>
      <c r="EV3" s="1809"/>
      <c r="EW3" s="1809"/>
      <c r="EX3" s="1809"/>
      <c r="EY3" s="1809"/>
      <c r="EZ3" s="1809"/>
      <c r="FA3" s="1809"/>
      <c r="FB3" s="1809"/>
      <c r="FC3" s="1809"/>
      <c r="FD3" s="1809"/>
      <c r="FE3" s="1809"/>
      <c r="FF3" s="1809"/>
      <c r="FG3" s="1809"/>
      <c r="FH3" s="1809"/>
      <c r="FI3" s="1809"/>
      <c r="FJ3" s="1809"/>
      <c r="FK3" s="1809"/>
      <c r="FL3" s="1809"/>
      <c r="FM3" s="1809"/>
      <c r="FN3" s="1809"/>
      <c r="FO3" s="1809"/>
      <c r="FP3" s="1809"/>
      <c r="FQ3" s="1809"/>
      <c r="FR3" s="1809"/>
      <c r="FS3" s="1809"/>
      <c r="FT3" s="1809"/>
      <c r="FU3" s="1809"/>
      <c r="FV3" s="1809"/>
      <c r="FW3" s="1809"/>
      <c r="FX3" s="1809"/>
      <c r="FY3" s="1809"/>
      <c r="FZ3" s="1809"/>
      <c r="GA3" s="1809"/>
      <c r="GB3" s="1809"/>
      <c r="GC3" s="1809"/>
      <c r="GD3" s="1809"/>
      <c r="GE3" s="1809"/>
      <c r="GF3" s="1809"/>
      <c r="GG3" s="1809"/>
      <c r="GH3" s="1809"/>
      <c r="GI3" s="1809"/>
      <c r="GJ3" s="1809"/>
      <c r="GK3" s="1809"/>
      <c r="GL3" s="1809"/>
      <c r="GM3" s="1809"/>
      <c r="GN3" s="1809"/>
      <c r="GO3" s="1809"/>
      <c r="GP3" s="1809"/>
      <c r="GQ3" s="1809"/>
      <c r="GR3" s="1809"/>
      <c r="GS3" s="1809"/>
      <c r="GT3" s="1809"/>
      <c r="GU3" s="1809"/>
      <c r="GV3" s="1809"/>
      <c r="GW3" s="1809"/>
      <c r="GX3" s="1809"/>
      <c r="GY3" s="1809"/>
      <c r="GZ3" s="1809"/>
      <c r="HA3" s="1809"/>
      <c r="HB3" s="1809"/>
      <c r="HC3" s="1809"/>
      <c r="HD3" s="1809"/>
      <c r="HE3" s="1809"/>
      <c r="HF3" s="1809"/>
      <c r="HG3" s="1809"/>
      <c r="HH3" s="1809"/>
      <c r="HI3" s="1809"/>
      <c r="HJ3" s="1809"/>
      <c r="HK3" s="1809"/>
      <c r="HL3" s="1809"/>
      <c r="HM3" s="1809"/>
      <c r="HN3" s="1809"/>
      <c r="HO3" s="1809"/>
      <c r="HP3" s="1809"/>
      <c r="HQ3" s="1809"/>
      <c r="HR3" s="1809"/>
      <c r="HS3" s="1809"/>
      <c r="HT3" s="1809"/>
      <c r="HU3" s="1809"/>
      <c r="HV3" s="1809"/>
      <c r="HW3" s="1809"/>
      <c r="HX3" s="1809"/>
      <c r="HY3" s="1809"/>
      <c r="HZ3" s="1809"/>
      <c r="IA3" s="1809"/>
      <c r="IB3" s="1809"/>
      <c r="IC3" s="1809"/>
      <c r="ID3" s="1809"/>
      <c r="IE3" s="1809"/>
      <c r="IF3" s="1809"/>
      <c r="IG3" s="1809"/>
      <c r="IH3" s="1809"/>
      <c r="II3" s="1809"/>
      <c r="IJ3" s="1809"/>
      <c r="IK3" s="1809"/>
      <c r="IL3" s="1809"/>
      <c r="IM3" s="1809"/>
      <c r="IN3" s="1809"/>
      <c r="IO3" s="1809"/>
      <c r="IP3" s="1809"/>
      <c r="IQ3" s="1809"/>
      <c r="IR3" s="1809"/>
      <c r="IS3" s="1809"/>
      <c r="IT3" s="1809"/>
      <c r="IU3" s="1809"/>
      <c r="IV3" s="1809"/>
    </row>
    <row r="4" spans="1:256" s="1810" customFormat="1" ht="15.75" thickBot="1">
      <c r="A4" s="1809"/>
      <c r="B4" s="1809"/>
      <c r="C4" s="1809"/>
      <c r="D4" s="1809"/>
      <c r="E4" s="1809"/>
      <c r="F4" s="1809"/>
      <c r="G4" s="1809"/>
      <c r="H4" s="1809"/>
      <c r="I4" s="1809"/>
      <c r="J4" s="1809"/>
      <c r="K4" s="1809"/>
      <c r="L4" s="1809"/>
      <c r="M4" s="1809"/>
      <c r="N4" s="1809"/>
      <c r="O4" s="1809"/>
      <c r="P4" s="1809"/>
      <c r="Q4" s="1809"/>
      <c r="R4" s="1809"/>
      <c r="S4" s="1809"/>
      <c r="T4" s="1809"/>
      <c r="U4" s="1809"/>
      <c r="V4" s="1809"/>
      <c r="W4" s="1809"/>
      <c r="X4" s="1809"/>
      <c r="Y4" s="1809"/>
      <c r="Z4" s="1809"/>
      <c r="AA4" s="1809"/>
      <c r="AB4" s="1809"/>
      <c r="AC4" s="1809"/>
      <c r="AD4" s="1809"/>
      <c r="AE4" s="1809"/>
      <c r="AF4" s="1809"/>
      <c r="AG4" s="1809"/>
      <c r="AH4" s="1809"/>
      <c r="AI4" s="1809"/>
      <c r="AJ4" s="1809"/>
      <c r="AK4" s="1809"/>
      <c r="AL4" s="1809"/>
      <c r="AM4" s="1809"/>
      <c r="AN4" s="1809"/>
      <c r="AO4" s="1809"/>
      <c r="AP4" s="1809"/>
      <c r="AQ4" s="1809"/>
      <c r="AR4" s="1809"/>
      <c r="AS4" s="1809"/>
      <c r="AT4" s="1809"/>
      <c r="AU4" s="1809"/>
      <c r="AV4" s="1809"/>
      <c r="AW4" s="1809"/>
      <c r="AX4" s="1809"/>
      <c r="AY4" s="1809"/>
      <c r="AZ4" s="1809"/>
      <c r="BA4" s="1809"/>
      <c r="BB4" s="1809"/>
      <c r="BC4" s="1809"/>
      <c r="BD4" s="1809"/>
      <c r="BE4" s="1809"/>
      <c r="BF4" s="1809"/>
      <c r="BG4" s="1809"/>
      <c r="BH4" s="1809"/>
      <c r="BI4" s="1809"/>
      <c r="BJ4" s="1809"/>
      <c r="BK4" s="1809"/>
      <c r="BL4" s="1809"/>
      <c r="BM4" s="1809"/>
      <c r="BN4" s="1809"/>
      <c r="BO4" s="1809"/>
      <c r="BP4" s="1809"/>
      <c r="BQ4" s="1809"/>
      <c r="BR4" s="1809"/>
      <c r="BS4" s="1809"/>
      <c r="BT4" s="1809"/>
      <c r="BU4" s="1809"/>
      <c r="BV4" s="1809"/>
      <c r="BW4" s="1809"/>
      <c r="BX4" s="1809"/>
      <c r="BY4" s="1809"/>
      <c r="BZ4" s="1809"/>
      <c r="CA4" s="1809"/>
      <c r="CB4" s="1809"/>
      <c r="CC4" s="1809"/>
      <c r="CD4" s="1809"/>
      <c r="CE4" s="1809"/>
      <c r="CF4" s="1809"/>
      <c r="CG4" s="1809"/>
      <c r="CH4" s="1809"/>
      <c r="CI4" s="1809"/>
      <c r="CJ4" s="1809"/>
      <c r="CK4" s="1809"/>
      <c r="CL4" s="1809"/>
      <c r="CM4" s="1809"/>
      <c r="CN4" s="1809"/>
      <c r="CO4" s="1809"/>
      <c r="CP4" s="1809"/>
      <c r="CQ4" s="1809"/>
      <c r="CR4" s="1809"/>
      <c r="CS4" s="1809"/>
      <c r="CT4" s="1809"/>
      <c r="CU4" s="1809"/>
      <c r="CV4" s="1809"/>
      <c r="CW4" s="1809"/>
      <c r="CX4" s="1809"/>
      <c r="CY4" s="1809"/>
      <c r="CZ4" s="1809"/>
      <c r="DA4" s="1809"/>
      <c r="DB4" s="1809"/>
      <c r="DC4" s="1809"/>
      <c r="DD4" s="1809"/>
      <c r="DE4" s="1809"/>
      <c r="DF4" s="1809"/>
      <c r="DG4" s="1809"/>
      <c r="DH4" s="1809"/>
      <c r="DI4" s="1809"/>
      <c r="DJ4" s="1809"/>
      <c r="DK4" s="1809"/>
      <c r="DL4" s="1809"/>
      <c r="DM4" s="1809"/>
      <c r="DN4" s="1809"/>
      <c r="DO4" s="1809"/>
      <c r="DP4" s="1809"/>
      <c r="DQ4" s="1809"/>
      <c r="DR4" s="1809"/>
      <c r="DS4" s="1809"/>
      <c r="DT4" s="1809"/>
      <c r="DU4" s="1809"/>
      <c r="DV4" s="1809"/>
      <c r="DW4" s="1809"/>
      <c r="DX4" s="1809"/>
      <c r="DY4" s="1809"/>
      <c r="DZ4" s="1809"/>
      <c r="EA4" s="1809"/>
      <c r="EB4" s="1809"/>
      <c r="EC4" s="1809"/>
      <c r="ED4" s="1809"/>
      <c r="EE4" s="1809"/>
      <c r="EF4" s="1809"/>
      <c r="EG4" s="1809"/>
      <c r="EH4" s="1809"/>
      <c r="EI4" s="1809"/>
      <c r="EJ4" s="1809"/>
      <c r="EK4" s="1809"/>
      <c r="EL4" s="1809"/>
      <c r="EM4" s="1809"/>
      <c r="EN4" s="1809"/>
      <c r="EO4" s="1809"/>
      <c r="EP4" s="1809"/>
      <c r="EQ4" s="1809"/>
      <c r="ER4" s="1809"/>
      <c r="ES4" s="1809"/>
      <c r="ET4" s="1809"/>
      <c r="EU4" s="1809"/>
      <c r="EV4" s="1809"/>
      <c r="EW4" s="1809"/>
      <c r="EX4" s="1809"/>
      <c r="EY4" s="1809"/>
      <c r="EZ4" s="1809"/>
      <c r="FA4" s="1809"/>
      <c r="FB4" s="1809"/>
      <c r="FC4" s="1809"/>
      <c r="FD4" s="1809"/>
      <c r="FE4" s="1809"/>
      <c r="FF4" s="1809"/>
      <c r="FG4" s="1809"/>
      <c r="FH4" s="1809"/>
      <c r="FI4" s="1809"/>
      <c r="FJ4" s="1809"/>
      <c r="FK4" s="1809"/>
      <c r="FL4" s="1809"/>
      <c r="FM4" s="1809"/>
      <c r="FN4" s="1809"/>
      <c r="FO4" s="1809"/>
      <c r="FP4" s="1809"/>
      <c r="FQ4" s="1809"/>
      <c r="FR4" s="1809"/>
      <c r="FS4" s="1809"/>
      <c r="FT4" s="1809"/>
      <c r="FU4" s="1809"/>
      <c r="FV4" s="1809"/>
      <c r="FW4" s="1809"/>
      <c r="FX4" s="1809"/>
      <c r="FY4" s="1809"/>
      <c r="FZ4" s="1809"/>
      <c r="GA4" s="1809"/>
      <c r="GB4" s="1809"/>
      <c r="GC4" s="1809"/>
      <c r="GD4" s="1809"/>
      <c r="GE4" s="1809"/>
      <c r="GF4" s="1809"/>
      <c r="GG4" s="1809"/>
      <c r="GH4" s="1809"/>
      <c r="GI4" s="1809"/>
      <c r="GJ4" s="1809"/>
      <c r="GK4" s="1809"/>
      <c r="GL4" s="1809"/>
      <c r="GM4" s="1809"/>
      <c r="GN4" s="1809"/>
      <c r="GO4" s="1809"/>
      <c r="GP4" s="1809"/>
      <c r="GQ4" s="1809"/>
      <c r="GR4" s="1809"/>
      <c r="GS4" s="1809"/>
      <c r="GT4" s="1809"/>
      <c r="GU4" s="1809"/>
      <c r="GV4" s="1809"/>
      <c r="GW4" s="1809"/>
      <c r="GX4" s="1809"/>
      <c r="GY4" s="1809"/>
      <c r="GZ4" s="1809"/>
      <c r="HA4" s="1809"/>
      <c r="HB4" s="1809"/>
      <c r="HC4" s="1809"/>
      <c r="HD4" s="1809"/>
      <c r="HE4" s="1809"/>
      <c r="HF4" s="1809"/>
      <c r="HG4" s="1809"/>
      <c r="HH4" s="1809"/>
      <c r="HI4" s="1809"/>
      <c r="HJ4" s="1809"/>
      <c r="HK4" s="1809"/>
      <c r="HL4" s="1809"/>
      <c r="HM4" s="1809"/>
      <c r="HN4" s="1809"/>
      <c r="HO4" s="1809"/>
      <c r="HP4" s="1809"/>
      <c r="HQ4" s="1809"/>
      <c r="HR4" s="1809"/>
      <c r="HS4" s="1809"/>
      <c r="HT4" s="1809"/>
      <c r="HU4" s="1809"/>
      <c r="HV4" s="1809"/>
      <c r="HW4" s="1809"/>
      <c r="HX4" s="1809"/>
      <c r="HY4" s="1809"/>
      <c r="HZ4" s="1809"/>
      <c r="IA4" s="1809"/>
      <c r="IB4" s="1809"/>
      <c r="IC4" s="1809"/>
      <c r="ID4" s="1809"/>
      <c r="IE4" s="1809"/>
      <c r="IF4" s="1809"/>
      <c r="IG4" s="1809"/>
      <c r="IH4" s="1809"/>
      <c r="II4" s="1809"/>
      <c r="IJ4" s="1809"/>
      <c r="IK4" s="1809"/>
      <c r="IL4" s="1809"/>
      <c r="IM4" s="1809"/>
      <c r="IN4" s="1809"/>
      <c r="IO4" s="1809"/>
      <c r="IP4" s="1809"/>
      <c r="IQ4" s="1809"/>
      <c r="IR4" s="1809"/>
      <c r="IS4" s="1809"/>
      <c r="IT4" s="1809"/>
      <c r="IU4" s="1809"/>
      <c r="IV4" s="1809"/>
    </row>
    <row r="5" spans="1:256" s="1810" customFormat="1" ht="77.25" thickBot="1">
      <c r="A5" s="2456" t="s">
        <v>612</v>
      </c>
      <c r="B5" s="2457"/>
      <c r="C5" s="1377" t="s">
        <v>477</v>
      </c>
      <c r="D5" s="1378" t="s">
        <v>613</v>
      </c>
      <c r="E5" s="1378" t="s">
        <v>478</v>
      </c>
      <c r="F5" s="1378" t="s">
        <v>479</v>
      </c>
      <c r="G5" s="1379" t="s">
        <v>515</v>
      </c>
      <c r="H5" s="1379" t="s">
        <v>481</v>
      </c>
      <c r="I5" s="1379" t="s">
        <v>1002</v>
      </c>
      <c r="J5" s="1380" t="s">
        <v>1033</v>
      </c>
      <c r="K5" s="1809"/>
      <c r="L5" s="1809"/>
      <c r="M5" s="1809"/>
      <c r="N5" s="1809"/>
      <c r="O5" s="1809"/>
      <c r="P5" s="1809"/>
      <c r="Q5" s="1809"/>
      <c r="R5" s="1809"/>
      <c r="S5" s="1809"/>
      <c r="T5" s="1809"/>
      <c r="U5" s="1809"/>
      <c r="V5" s="1809"/>
      <c r="W5" s="1809"/>
      <c r="X5" s="1809"/>
      <c r="Y5" s="1809"/>
      <c r="Z5" s="1809"/>
      <c r="AA5" s="1809"/>
      <c r="AB5" s="1809"/>
      <c r="AC5" s="1809"/>
      <c r="AD5" s="1809"/>
      <c r="AE5" s="1809"/>
      <c r="AF5" s="1809"/>
      <c r="AG5" s="1809"/>
      <c r="AH5" s="1809"/>
      <c r="AI5" s="1809"/>
      <c r="AJ5" s="1809"/>
      <c r="AK5" s="1809"/>
      <c r="AL5" s="1809"/>
      <c r="AM5" s="1809"/>
      <c r="AN5" s="1809"/>
      <c r="AO5" s="1809"/>
      <c r="AP5" s="1809"/>
      <c r="AQ5" s="1809"/>
      <c r="AR5" s="1809"/>
      <c r="AS5" s="1809"/>
      <c r="AT5" s="1809"/>
      <c r="AU5" s="1809"/>
      <c r="AV5" s="1809"/>
      <c r="AW5" s="1809"/>
      <c r="AX5" s="1809"/>
      <c r="AY5" s="1809"/>
      <c r="AZ5" s="1809"/>
      <c r="BA5" s="1809"/>
      <c r="BB5" s="1809"/>
      <c r="BC5" s="1809"/>
      <c r="BD5" s="1809"/>
      <c r="BE5" s="1809"/>
      <c r="BF5" s="1809"/>
      <c r="BG5" s="1809"/>
      <c r="BH5" s="1809"/>
      <c r="BI5" s="1809"/>
      <c r="BJ5" s="1809"/>
      <c r="BK5" s="1809"/>
      <c r="BL5" s="1809"/>
      <c r="BM5" s="1809"/>
      <c r="BN5" s="1809"/>
      <c r="BO5" s="1809"/>
      <c r="BP5" s="1809"/>
      <c r="BQ5" s="1809"/>
      <c r="BR5" s="1809"/>
      <c r="BS5" s="1809"/>
      <c r="BT5" s="1809"/>
      <c r="BU5" s="1809"/>
      <c r="BV5" s="1809"/>
      <c r="BW5" s="1809"/>
      <c r="BX5" s="1809"/>
      <c r="BY5" s="1809"/>
      <c r="BZ5" s="1809"/>
      <c r="CA5" s="1809"/>
      <c r="CB5" s="1809"/>
      <c r="CC5" s="1809"/>
      <c r="CD5" s="1809"/>
      <c r="CE5" s="1809"/>
      <c r="CF5" s="1809"/>
      <c r="CG5" s="1809"/>
      <c r="CH5" s="1809"/>
      <c r="CI5" s="1809"/>
      <c r="CJ5" s="1809"/>
      <c r="CK5" s="1809"/>
      <c r="CL5" s="1809"/>
      <c r="CM5" s="1809"/>
      <c r="CN5" s="1809"/>
      <c r="CO5" s="1809"/>
      <c r="CP5" s="1809"/>
      <c r="CQ5" s="1809"/>
      <c r="CR5" s="1809"/>
      <c r="CS5" s="1809"/>
      <c r="CT5" s="1809"/>
      <c r="CU5" s="1809"/>
      <c r="CV5" s="1809"/>
      <c r="CW5" s="1809"/>
      <c r="CX5" s="1809"/>
      <c r="CY5" s="1809"/>
      <c r="CZ5" s="1809"/>
      <c r="DA5" s="1809"/>
      <c r="DB5" s="1809"/>
      <c r="DC5" s="1809"/>
      <c r="DD5" s="1809"/>
      <c r="DE5" s="1809"/>
      <c r="DF5" s="1809"/>
      <c r="DG5" s="1809"/>
      <c r="DH5" s="1809"/>
      <c r="DI5" s="1809"/>
      <c r="DJ5" s="1809"/>
      <c r="DK5" s="1809"/>
      <c r="DL5" s="1809"/>
      <c r="DM5" s="1809"/>
      <c r="DN5" s="1809"/>
      <c r="DO5" s="1809"/>
      <c r="DP5" s="1809"/>
      <c r="DQ5" s="1809"/>
      <c r="DR5" s="1809"/>
      <c r="DS5" s="1809"/>
      <c r="DT5" s="1809"/>
      <c r="DU5" s="1809"/>
      <c r="DV5" s="1809"/>
      <c r="DW5" s="1809"/>
      <c r="DX5" s="1809"/>
      <c r="DY5" s="1809"/>
      <c r="DZ5" s="1809"/>
      <c r="EA5" s="1809"/>
      <c r="EB5" s="1809"/>
      <c r="EC5" s="1809"/>
      <c r="ED5" s="1809"/>
      <c r="EE5" s="1809"/>
      <c r="EF5" s="1809"/>
      <c r="EG5" s="1809"/>
      <c r="EH5" s="1809"/>
      <c r="EI5" s="1809"/>
      <c r="EJ5" s="1809"/>
      <c r="EK5" s="1809"/>
      <c r="EL5" s="1809"/>
      <c r="EM5" s="1809"/>
      <c r="EN5" s="1809"/>
      <c r="EO5" s="1809"/>
      <c r="EP5" s="1809"/>
      <c r="EQ5" s="1809"/>
      <c r="ER5" s="1809"/>
      <c r="ES5" s="1809"/>
      <c r="ET5" s="1809"/>
      <c r="EU5" s="1809"/>
      <c r="EV5" s="1809"/>
      <c r="EW5" s="1809"/>
      <c r="EX5" s="1809"/>
      <c r="EY5" s="1809"/>
      <c r="EZ5" s="1809"/>
      <c r="FA5" s="1809"/>
      <c r="FB5" s="1809"/>
      <c r="FC5" s="1809"/>
      <c r="FD5" s="1809"/>
      <c r="FE5" s="1809"/>
      <c r="FF5" s="1809"/>
      <c r="FG5" s="1809"/>
      <c r="FH5" s="1809"/>
      <c r="FI5" s="1809"/>
      <c r="FJ5" s="1809"/>
      <c r="FK5" s="1809"/>
      <c r="FL5" s="1809"/>
      <c r="FM5" s="1809"/>
      <c r="FN5" s="1809"/>
      <c r="FO5" s="1809"/>
      <c r="FP5" s="1809"/>
      <c r="FQ5" s="1809"/>
      <c r="FR5" s="1809"/>
      <c r="FS5" s="1809"/>
      <c r="FT5" s="1809"/>
      <c r="FU5" s="1809"/>
      <c r="FV5" s="1809"/>
      <c r="FW5" s="1809"/>
      <c r="FX5" s="1809"/>
      <c r="FY5" s="1809"/>
      <c r="FZ5" s="1809"/>
      <c r="GA5" s="1809"/>
      <c r="GB5" s="1809"/>
      <c r="GC5" s="1809"/>
      <c r="GD5" s="1809"/>
      <c r="GE5" s="1809"/>
      <c r="GF5" s="1809"/>
      <c r="GG5" s="1809"/>
      <c r="GH5" s="1809"/>
      <c r="GI5" s="1809"/>
      <c r="GJ5" s="1809"/>
      <c r="GK5" s="1809"/>
      <c r="GL5" s="1809"/>
      <c r="GM5" s="1809"/>
      <c r="GN5" s="1809"/>
      <c r="GO5" s="1809"/>
      <c r="GP5" s="1809"/>
      <c r="GQ5" s="1809"/>
      <c r="GR5" s="1809"/>
      <c r="GS5" s="1809"/>
      <c r="GT5" s="1809"/>
      <c r="GU5" s="1809"/>
      <c r="GV5" s="1809"/>
      <c r="GW5" s="1809"/>
      <c r="GX5" s="1809"/>
      <c r="GY5" s="1809"/>
      <c r="GZ5" s="1809"/>
      <c r="HA5" s="1809"/>
      <c r="HB5" s="1809"/>
      <c r="HC5" s="1809"/>
      <c r="HD5" s="1809"/>
      <c r="HE5" s="1809"/>
      <c r="HF5" s="1809"/>
      <c r="HG5" s="1809"/>
      <c r="HH5" s="1809"/>
      <c r="HI5" s="1809"/>
      <c r="HJ5" s="1809"/>
      <c r="HK5" s="1809"/>
      <c r="HL5" s="1809"/>
      <c r="HM5" s="1809"/>
      <c r="HN5" s="1809"/>
      <c r="HO5" s="1809"/>
      <c r="HP5" s="1809"/>
      <c r="HQ5" s="1809"/>
      <c r="HR5" s="1809"/>
      <c r="HS5" s="1809"/>
      <c r="HT5" s="1809"/>
      <c r="HU5" s="1809"/>
      <c r="HV5" s="1809"/>
      <c r="HW5" s="1809"/>
      <c r="HX5" s="1809"/>
      <c r="HY5" s="1809"/>
      <c r="HZ5" s="1809"/>
      <c r="IA5" s="1809"/>
      <c r="IB5" s="1809"/>
      <c r="IC5" s="1809"/>
      <c r="ID5" s="1809"/>
      <c r="IE5" s="1809"/>
      <c r="IF5" s="1809"/>
      <c r="IG5" s="1809"/>
      <c r="IH5" s="1809"/>
      <c r="II5" s="1809"/>
      <c r="IJ5" s="1809"/>
      <c r="IK5" s="1809"/>
      <c r="IL5" s="1809"/>
      <c r="IM5" s="1809"/>
      <c r="IN5" s="1809"/>
      <c r="IO5" s="1809"/>
      <c r="IP5" s="1809"/>
      <c r="IQ5" s="1809"/>
      <c r="IR5" s="1809"/>
      <c r="IS5" s="1809"/>
      <c r="IT5" s="1809"/>
      <c r="IU5" s="1809"/>
      <c r="IV5" s="1809"/>
    </row>
    <row r="6" spans="1:256" s="1810" customFormat="1" ht="38.25" customHeight="1">
      <c r="A6" s="2458" t="s">
        <v>614</v>
      </c>
      <c r="B6" s="1811" t="s">
        <v>927</v>
      </c>
      <c r="C6" s="2460">
        <v>0.17330988336517583</v>
      </c>
      <c r="D6" s="2461"/>
      <c r="E6" s="2461"/>
      <c r="F6" s="2461"/>
      <c r="G6" s="2461"/>
      <c r="H6" s="2461"/>
      <c r="I6" s="2461"/>
      <c r="J6" s="2462"/>
      <c r="K6" s="1809"/>
      <c r="L6" s="1812"/>
      <c r="M6" s="1809"/>
      <c r="N6" s="1809"/>
      <c r="O6" s="1809"/>
      <c r="P6" s="1809"/>
      <c r="Q6" s="1809"/>
      <c r="R6" s="1809"/>
      <c r="S6" s="1809"/>
      <c r="T6" s="1809"/>
      <c r="U6" s="1809"/>
      <c r="V6" s="1809"/>
      <c r="W6" s="1809"/>
      <c r="X6" s="1809"/>
      <c r="Y6" s="1809"/>
      <c r="Z6" s="1809"/>
      <c r="AA6" s="1809"/>
      <c r="AB6" s="1809"/>
      <c r="AC6" s="1809"/>
      <c r="AD6" s="1809"/>
      <c r="AE6" s="1809"/>
      <c r="AF6" s="1809"/>
      <c r="AG6" s="1809"/>
      <c r="AH6" s="1809"/>
      <c r="AI6" s="1809"/>
      <c r="AJ6" s="1809"/>
      <c r="AK6" s="1809"/>
      <c r="AL6" s="1809"/>
      <c r="AM6" s="1809"/>
      <c r="AN6" s="1809"/>
      <c r="AO6" s="1809"/>
      <c r="AP6" s="1809"/>
      <c r="AQ6" s="1809"/>
      <c r="AR6" s="1809"/>
      <c r="AS6" s="1809"/>
      <c r="AT6" s="1809"/>
      <c r="AU6" s="1809"/>
      <c r="AV6" s="1809"/>
      <c r="AW6" s="1809"/>
      <c r="AX6" s="1809"/>
      <c r="AY6" s="1809"/>
      <c r="AZ6" s="1809"/>
      <c r="BA6" s="1809"/>
      <c r="BB6" s="1809"/>
      <c r="BC6" s="1809"/>
      <c r="BD6" s="1809"/>
      <c r="BE6" s="1809"/>
      <c r="BF6" s="1809"/>
      <c r="BG6" s="1809"/>
      <c r="BH6" s="1809"/>
      <c r="BI6" s="1809"/>
      <c r="BJ6" s="1809"/>
      <c r="BK6" s="1809"/>
      <c r="BL6" s="1809"/>
      <c r="BM6" s="1809"/>
      <c r="BN6" s="1809"/>
      <c r="BO6" s="1809"/>
      <c r="BP6" s="1809"/>
      <c r="BQ6" s="1809"/>
      <c r="BR6" s="1809"/>
      <c r="BS6" s="1809"/>
      <c r="BT6" s="1809"/>
      <c r="BU6" s="1809"/>
      <c r="BV6" s="1809"/>
      <c r="BW6" s="1809"/>
      <c r="BX6" s="1809"/>
      <c r="BY6" s="1809"/>
      <c r="BZ6" s="1809"/>
      <c r="CA6" s="1809"/>
      <c r="CB6" s="1809"/>
      <c r="CC6" s="1809"/>
      <c r="CD6" s="1809"/>
      <c r="CE6" s="1809"/>
      <c r="CF6" s="1809"/>
      <c r="CG6" s="1809"/>
      <c r="CH6" s="1809"/>
      <c r="CI6" s="1809"/>
      <c r="CJ6" s="1809"/>
      <c r="CK6" s="1809"/>
      <c r="CL6" s="1809"/>
      <c r="CM6" s="1809"/>
      <c r="CN6" s="1809"/>
      <c r="CO6" s="1809"/>
      <c r="CP6" s="1809"/>
      <c r="CQ6" s="1809"/>
      <c r="CR6" s="1809"/>
      <c r="CS6" s="1809"/>
      <c r="CT6" s="1809"/>
      <c r="CU6" s="1809"/>
      <c r="CV6" s="1809"/>
      <c r="CW6" s="1809"/>
      <c r="CX6" s="1809"/>
      <c r="CY6" s="1809"/>
      <c r="CZ6" s="1809"/>
      <c r="DA6" s="1809"/>
      <c r="DB6" s="1809"/>
      <c r="DC6" s="1809"/>
      <c r="DD6" s="1809"/>
      <c r="DE6" s="1809"/>
      <c r="DF6" s="1809"/>
      <c r="DG6" s="1809"/>
      <c r="DH6" s="1809"/>
      <c r="DI6" s="1809"/>
      <c r="DJ6" s="1809"/>
      <c r="DK6" s="1809"/>
      <c r="DL6" s="1809"/>
      <c r="DM6" s="1809"/>
      <c r="DN6" s="1809"/>
      <c r="DO6" s="1809"/>
      <c r="DP6" s="1809"/>
      <c r="DQ6" s="1809"/>
      <c r="DR6" s="1809"/>
      <c r="DS6" s="1809"/>
      <c r="DT6" s="1809"/>
      <c r="DU6" s="1809"/>
      <c r="DV6" s="1809"/>
      <c r="DW6" s="1809"/>
      <c r="DX6" s="1809"/>
      <c r="DY6" s="1809"/>
      <c r="DZ6" s="1809"/>
      <c r="EA6" s="1809"/>
      <c r="EB6" s="1809"/>
      <c r="EC6" s="1809"/>
      <c r="ED6" s="1809"/>
      <c r="EE6" s="1809"/>
      <c r="EF6" s="1809"/>
      <c r="EG6" s="1809"/>
      <c r="EH6" s="1809"/>
      <c r="EI6" s="1809"/>
      <c r="EJ6" s="1809"/>
      <c r="EK6" s="1809"/>
      <c r="EL6" s="1809"/>
      <c r="EM6" s="1809"/>
      <c r="EN6" s="1809"/>
      <c r="EO6" s="1809"/>
      <c r="EP6" s="1809"/>
      <c r="EQ6" s="1809"/>
      <c r="ER6" s="1809"/>
      <c r="ES6" s="1809"/>
      <c r="ET6" s="1809"/>
      <c r="EU6" s="1809"/>
      <c r="EV6" s="1809"/>
      <c r="EW6" s="1809"/>
      <c r="EX6" s="1809"/>
      <c r="EY6" s="1809"/>
      <c r="EZ6" s="1809"/>
      <c r="FA6" s="1809"/>
      <c r="FB6" s="1809"/>
      <c r="FC6" s="1809"/>
      <c r="FD6" s="1809"/>
      <c r="FE6" s="1809"/>
      <c r="FF6" s="1809"/>
      <c r="FG6" s="1809"/>
      <c r="FH6" s="1809"/>
      <c r="FI6" s="1809"/>
      <c r="FJ6" s="1809"/>
      <c r="FK6" s="1809"/>
      <c r="FL6" s="1809"/>
      <c r="FM6" s="1809"/>
      <c r="FN6" s="1809"/>
      <c r="FO6" s="1809"/>
      <c r="FP6" s="1809"/>
      <c r="FQ6" s="1809"/>
      <c r="FR6" s="1809"/>
      <c r="FS6" s="1809"/>
      <c r="FT6" s="1809"/>
      <c r="FU6" s="1809"/>
      <c r="FV6" s="1809"/>
      <c r="FW6" s="1809"/>
      <c r="FX6" s="1809"/>
      <c r="FY6" s="1809"/>
      <c r="FZ6" s="1809"/>
      <c r="GA6" s="1809"/>
      <c r="GB6" s="1809"/>
      <c r="GC6" s="1809"/>
      <c r="GD6" s="1809"/>
      <c r="GE6" s="1809"/>
      <c r="GF6" s="1809"/>
      <c r="GG6" s="1809"/>
      <c r="GH6" s="1809"/>
      <c r="GI6" s="1809"/>
      <c r="GJ6" s="1809"/>
      <c r="GK6" s="1809"/>
      <c r="GL6" s="1809"/>
      <c r="GM6" s="1809"/>
      <c r="GN6" s="1809"/>
      <c r="GO6" s="1809"/>
      <c r="GP6" s="1809"/>
      <c r="GQ6" s="1809"/>
      <c r="GR6" s="1809"/>
      <c r="GS6" s="1809"/>
      <c r="GT6" s="1809"/>
      <c r="GU6" s="1809"/>
      <c r="GV6" s="1809"/>
      <c r="GW6" s="1809"/>
      <c r="GX6" s="1809"/>
      <c r="GY6" s="1809"/>
      <c r="GZ6" s="1809"/>
      <c r="HA6" s="1809"/>
      <c r="HB6" s="1809"/>
      <c r="HC6" s="1809"/>
      <c r="HD6" s="1809"/>
      <c r="HE6" s="1809"/>
      <c r="HF6" s="1809"/>
      <c r="HG6" s="1809"/>
      <c r="HH6" s="1809"/>
      <c r="HI6" s="1809"/>
      <c r="HJ6" s="1809"/>
      <c r="HK6" s="1809"/>
      <c r="HL6" s="1809"/>
      <c r="HM6" s="1809"/>
      <c r="HN6" s="1809"/>
      <c r="HO6" s="1809"/>
      <c r="HP6" s="1809"/>
      <c r="HQ6" s="1809"/>
      <c r="HR6" s="1809"/>
      <c r="HS6" s="1809"/>
      <c r="HT6" s="1809"/>
      <c r="HU6" s="1809"/>
      <c r="HV6" s="1809"/>
      <c r="HW6" s="1809"/>
      <c r="HX6" s="1809"/>
      <c r="HY6" s="1809"/>
      <c r="HZ6" s="1809"/>
      <c r="IA6" s="1809"/>
      <c r="IB6" s="1809"/>
      <c r="IC6" s="1809"/>
      <c r="ID6" s="1809"/>
      <c r="IE6" s="1809"/>
      <c r="IF6" s="1809"/>
      <c r="IG6" s="1809"/>
      <c r="IH6" s="1809"/>
      <c r="II6" s="1809"/>
      <c r="IJ6" s="1809"/>
      <c r="IK6" s="1809"/>
      <c r="IL6" s="1809"/>
      <c r="IM6" s="1809"/>
      <c r="IN6" s="1809"/>
      <c r="IO6" s="1809"/>
      <c r="IP6" s="1809"/>
      <c r="IQ6" s="1809"/>
      <c r="IR6" s="1809"/>
      <c r="IS6" s="1809"/>
      <c r="IT6" s="1809"/>
      <c r="IU6" s="1809"/>
      <c r="IV6" s="1809"/>
    </row>
    <row r="7" spans="1:256" s="1810" customFormat="1" ht="38.25">
      <c r="A7" s="2452"/>
      <c r="B7" s="1813" t="s">
        <v>926</v>
      </c>
      <c r="C7" s="1814">
        <v>0.22121403646963905</v>
      </c>
      <c r="D7" s="1815">
        <v>0.16350531822755068</v>
      </c>
      <c r="E7" s="1815">
        <v>0.14920814764880092</v>
      </c>
      <c r="F7" s="1815">
        <v>0.13428799999066379</v>
      </c>
      <c r="G7" s="1815">
        <v>7.9872266741661049E-2</v>
      </c>
      <c r="H7" s="1815">
        <v>0.36799706340466481</v>
      </c>
      <c r="I7" s="1815">
        <v>0.28788054374354227</v>
      </c>
      <c r="J7" s="1816">
        <v>0.17234371200404761</v>
      </c>
      <c r="K7" s="1809"/>
      <c r="L7" s="1809"/>
      <c r="M7" s="1817"/>
      <c r="N7" s="1817"/>
      <c r="O7" s="1817"/>
      <c r="P7" s="1817"/>
      <c r="Q7" s="1817"/>
      <c r="R7" s="1817"/>
      <c r="S7" s="1817"/>
      <c r="T7" s="1817"/>
      <c r="U7" s="1817"/>
      <c r="V7" s="1817"/>
      <c r="W7" s="1817"/>
      <c r="X7" s="1817"/>
      <c r="Y7" s="1809"/>
      <c r="Z7" s="1809"/>
      <c r="AA7" s="1809"/>
      <c r="AB7" s="1809"/>
      <c r="AC7" s="1809"/>
      <c r="AD7" s="1809"/>
      <c r="AE7" s="1809"/>
      <c r="AF7" s="1809"/>
      <c r="AG7" s="1809"/>
      <c r="AH7" s="1809"/>
      <c r="AI7" s="1809"/>
      <c r="AJ7" s="1809"/>
      <c r="AK7" s="1809"/>
      <c r="AL7" s="1809"/>
      <c r="AM7" s="1809"/>
      <c r="AN7" s="1809"/>
      <c r="AO7" s="1809"/>
      <c r="AP7" s="1809"/>
      <c r="AQ7" s="1809"/>
      <c r="AR7" s="1809"/>
      <c r="AS7" s="1809"/>
      <c r="AT7" s="1809"/>
      <c r="AU7" s="1809"/>
      <c r="AV7" s="1809"/>
      <c r="AW7" s="1809"/>
      <c r="AX7" s="1809"/>
      <c r="AY7" s="1809"/>
      <c r="AZ7" s="1809"/>
      <c r="BA7" s="1809"/>
      <c r="BB7" s="1809"/>
      <c r="BC7" s="1809"/>
      <c r="BD7" s="1809"/>
      <c r="BE7" s="1809"/>
      <c r="BF7" s="1809"/>
      <c r="BG7" s="1809"/>
      <c r="BH7" s="1809"/>
      <c r="BI7" s="1809"/>
      <c r="BJ7" s="1809"/>
      <c r="BK7" s="1809"/>
      <c r="BL7" s="1809"/>
      <c r="BM7" s="1809"/>
      <c r="BN7" s="1809"/>
      <c r="BO7" s="1809"/>
      <c r="BP7" s="1809"/>
      <c r="BQ7" s="1809"/>
      <c r="BR7" s="1809"/>
      <c r="BS7" s="1809"/>
      <c r="BT7" s="1809"/>
      <c r="BU7" s="1809"/>
      <c r="BV7" s="1809"/>
      <c r="BW7" s="1809"/>
      <c r="BX7" s="1809"/>
      <c r="BY7" s="1809"/>
      <c r="BZ7" s="1809"/>
      <c r="CA7" s="1809"/>
      <c r="CB7" s="1809"/>
      <c r="CC7" s="1809"/>
      <c r="CD7" s="1809"/>
      <c r="CE7" s="1809"/>
      <c r="CF7" s="1809"/>
      <c r="CG7" s="1809"/>
      <c r="CH7" s="1809"/>
      <c r="CI7" s="1809"/>
      <c r="CJ7" s="1809"/>
      <c r="CK7" s="1809"/>
      <c r="CL7" s="1809"/>
      <c r="CM7" s="1809"/>
      <c r="CN7" s="1809"/>
      <c r="CO7" s="1809"/>
      <c r="CP7" s="1809"/>
      <c r="CQ7" s="1809"/>
      <c r="CR7" s="1809"/>
      <c r="CS7" s="1809"/>
      <c r="CT7" s="1809"/>
      <c r="CU7" s="1809"/>
      <c r="CV7" s="1809"/>
      <c r="CW7" s="1809"/>
      <c r="CX7" s="1809"/>
      <c r="CY7" s="1809"/>
      <c r="CZ7" s="1809"/>
      <c r="DA7" s="1809"/>
      <c r="DB7" s="1809"/>
      <c r="DC7" s="1809"/>
      <c r="DD7" s="1809"/>
      <c r="DE7" s="1809"/>
      <c r="DF7" s="1809"/>
      <c r="DG7" s="1809"/>
      <c r="DH7" s="1809"/>
      <c r="DI7" s="1809"/>
      <c r="DJ7" s="1809"/>
      <c r="DK7" s="1809"/>
      <c r="DL7" s="1809"/>
      <c r="DM7" s="1809"/>
      <c r="DN7" s="1809"/>
      <c r="DO7" s="1809"/>
      <c r="DP7" s="1809"/>
      <c r="DQ7" s="1809"/>
      <c r="DR7" s="1809"/>
      <c r="DS7" s="1809"/>
      <c r="DT7" s="1809"/>
      <c r="DU7" s="1809"/>
      <c r="DV7" s="1809"/>
      <c r="DW7" s="1809"/>
      <c r="DX7" s="1809"/>
      <c r="DY7" s="1809"/>
      <c r="DZ7" s="1809"/>
      <c r="EA7" s="1809"/>
      <c r="EB7" s="1809"/>
      <c r="EC7" s="1809"/>
      <c r="ED7" s="1809"/>
      <c r="EE7" s="1809"/>
      <c r="EF7" s="1809"/>
      <c r="EG7" s="1809"/>
      <c r="EH7" s="1809"/>
      <c r="EI7" s="1809"/>
      <c r="EJ7" s="1809"/>
      <c r="EK7" s="1809"/>
      <c r="EL7" s="1809"/>
      <c r="EM7" s="1809"/>
      <c r="EN7" s="1809"/>
      <c r="EO7" s="1809"/>
      <c r="EP7" s="1809"/>
      <c r="EQ7" s="1809"/>
      <c r="ER7" s="1809"/>
      <c r="ES7" s="1809"/>
      <c r="ET7" s="1809"/>
      <c r="EU7" s="1809"/>
      <c r="EV7" s="1809"/>
      <c r="EW7" s="1809"/>
      <c r="EX7" s="1809"/>
      <c r="EY7" s="1809"/>
      <c r="EZ7" s="1809"/>
      <c r="FA7" s="1809"/>
      <c r="FB7" s="1809"/>
      <c r="FC7" s="1809"/>
      <c r="FD7" s="1809"/>
      <c r="FE7" s="1809"/>
      <c r="FF7" s="1809"/>
      <c r="FG7" s="1809"/>
      <c r="FH7" s="1809"/>
      <c r="FI7" s="1809"/>
      <c r="FJ7" s="1809"/>
      <c r="FK7" s="1809"/>
      <c r="FL7" s="1809"/>
      <c r="FM7" s="1809"/>
      <c r="FN7" s="1809"/>
      <c r="FO7" s="1809"/>
      <c r="FP7" s="1809"/>
      <c r="FQ7" s="1809"/>
      <c r="FR7" s="1809"/>
      <c r="FS7" s="1809"/>
      <c r="FT7" s="1809"/>
      <c r="FU7" s="1809"/>
      <c r="FV7" s="1809"/>
      <c r="FW7" s="1809"/>
      <c r="FX7" s="1809"/>
      <c r="FY7" s="1809"/>
      <c r="FZ7" s="1809"/>
      <c r="GA7" s="1809"/>
      <c r="GB7" s="1809"/>
      <c r="GC7" s="1809"/>
      <c r="GD7" s="1809"/>
      <c r="GE7" s="1809"/>
      <c r="GF7" s="1809"/>
      <c r="GG7" s="1809"/>
      <c r="GH7" s="1809"/>
      <c r="GI7" s="1809"/>
      <c r="GJ7" s="1809"/>
      <c r="GK7" s="1809"/>
      <c r="GL7" s="1809"/>
      <c r="GM7" s="1809"/>
      <c r="GN7" s="1809"/>
      <c r="GO7" s="1809"/>
      <c r="GP7" s="1809"/>
      <c r="GQ7" s="1809"/>
      <c r="GR7" s="1809"/>
      <c r="GS7" s="1809"/>
      <c r="GT7" s="1809"/>
      <c r="GU7" s="1809"/>
      <c r="GV7" s="1809"/>
      <c r="GW7" s="1809"/>
      <c r="GX7" s="1809"/>
      <c r="GY7" s="1809"/>
      <c r="GZ7" s="1809"/>
      <c r="HA7" s="1809"/>
      <c r="HB7" s="1809"/>
      <c r="HC7" s="1809"/>
      <c r="HD7" s="1809"/>
      <c r="HE7" s="1809"/>
      <c r="HF7" s="1809"/>
      <c r="HG7" s="1809"/>
      <c r="HH7" s="1809"/>
      <c r="HI7" s="1809"/>
      <c r="HJ7" s="1809"/>
      <c r="HK7" s="1809"/>
      <c r="HL7" s="1809"/>
      <c r="HM7" s="1809"/>
      <c r="HN7" s="1809"/>
      <c r="HO7" s="1809"/>
      <c r="HP7" s="1809"/>
      <c r="HQ7" s="1809"/>
      <c r="HR7" s="1809"/>
      <c r="HS7" s="1809"/>
      <c r="HT7" s="1809"/>
      <c r="HU7" s="1809"/>
      <c r="HV7" s="1809"/>
      <c r="HW7" s="1809"/>
      <c r="HX7" s="1809"/>
      <c r="HY7" s="1809"/>
      <c r="HZ7" s="1809"/>
      <c r="IA7" s="1809"/>
      <c r="IB7" s="1809"/>
      <c r="IC7" s="1809"/>
      <c r="ID7" s="1809"/>
      <c r="IE7" s="1809"/>
      <c r="IF7" s="1809"/>
      <c r="IG7" s="1809"/>
      <c r="IH7" s="1809"/>
      <c r="II7" s="1809"/>
      <c r="IJ7" s="1809"/>
      <c r="IK7" s="1809"/>
      <c r="IL7" s="1809"/>
      <c r="IM7" s="1809"/>
      <c r="IN7" s="1809"/>
      <c r="IO7" s="1809"/>
      <c r="IP7" s="1809"/>
      <c r="IQ7" s="1809"/>
      <c r="IR7" s="1809"/>
      <c r="IS7" s="1809"/>
      <c r="IT7" s="1809"/>
      <c r="IU7" s="1809"/>
      <c r="IV7" s="1809"/>
    </row>
    <row r="8" spans="1:256" s="1810" customFormat="1" ht="26.25" thickBot="1">
      <c r="A8" s="2459"/>
      <c r="B8" s="1818" t="s">
        <v>585</v>
      </c>
      <c r="C8" s="1819">
        <v>0.16590141766602043</v>
      </c>
      <c r="D8" s="1820">
        <v>0.16893032543011183</v>
      </c>
      <c r="E8" s="1820">
        <v>0.11400274335435953</v>
      </c>
      <c r="F8" s="1820">
        <v>0.10046650852954329</v>
      </c>
      <c r="G8" s="1820">
        <v>8.0567020340520309E-2</v>
      </c>
      <c r="H8" s="1820">
        <v>0.30612101550641385</v>
      </c>
      <c r="I8" s="1820">
        <v>0.17681668648579235</v>
      </c>
      <c r="J8" s="1821">
        <v>0.12870161814251083</v>
      </c>
      <c r="K8" s="1809"/>
      <c r="L8" s="1809"/>
      <c r="M8" s="1817"/>
      <c r="N8" s="1817"/>
      <c r="O8" s="1817"/>
      <c r="P8" s="1817"/>
      <c r="Q8" s="1817"/>
      <c r="R8" s="1817"/>
      <c r="S8" s="1817"/>
      <c r="T8" s="1817"/>
      <c r="U8" s="1817"/>
      <c r="V8" s="1817"/>
      <c r="W8" s="1817"/>
      <c r="X8" s="1817"/>
      <c r="Y8" s="1817"/>
      <c r="Z8" s="1817"/>
      <c r="AA8" s="1817"/>
      <c r="AB8" s="1809"/>
      <c r="AC8" s="1809"/>
      <c r="AD8" s="1809"/>
      <c r="AE8" s="1809"/>
      <c r="AF8" s="1809"/>
      <c r="AG8" s="1809"/>
      <c r="AH8" s="1809"/>
      <c r="AI8" s="1809"/>
      <c r="AJ8" s="1809"/>
      <c r="AK8" s="1809"/>
      <c r="AL8" s="1809"/>
      <c r="AM8" s="1809"/>
      <c r="AN8" s="1809"/>
      <c r="AO8" s="1809"/>
      <c r="AP8" s="1809"/>
      <c r="AQ8" s="1809"/>
      <c r="AR8" s="1809"/>
      <c r="AS8" s="1809"/>
      <c r="AT8" s="1809"/>
      <c r="AU8" s="1809"/>
      <c r="AV8" s="1809"/>
      <c r="AW8" s="1809"/>
      <c r="AX8" s="1809"/>
      <c r="AY8" s="1809"/>
      <c r="AZ8" s="1809"/>
      <c r="BA8" s="1809"/>
      <c r="BB8" s="1809"/>
      <c r="BC8" s="1809"/>
      <c r="BD8" s="1809"/>
      <c r="BE8" s="1809"/>
      <c r="BF8" s="1809"/>
      <c r="BG8" s="1809"/>
      <c r="BH8" s="1809"/>
      <c r="BI8" s="1809"/>
      <c r="BJ8" s="1809"/>
      <c r="BK8" s="1809"/>
      <c r="BL8" s="1809"/>
      <c r="BM8" s="1809"/>
      <c r="BN8" s="1809"/>
      <c r="BO8" s="1809"/>
      <c r="BP8" s="1809"/>
      <c r="BQ8" s="1809"/>
      <c r="BR8" s="1809"/>
      <c r="BS8" s="1809"/>
      <c r="BT8" s="1809"/>
      <c r="BU8" s="1809"/>
      <c r="BV8" s="1809"/>
      <c r="BW8" s="1809"/>
      <c r="BX8" s="1809"/>
      <c r="BY8" s="1809"/>
      <c r="BZ8" s="1809"/>
      <c r="CA8" s="1809"/>
      <c r="CB8" s="1809"/>
      <c r="CC8" s="1809"/>
      <c r="CD8" s="1809"/>
      <c r="CE8" s="1809"/>
      <c r="CF8" s="1809"/>
      <c r="CG8" s="1809"/>
      <c r="CH8" s="1809"/>
      <c r="CI8" s="1809"/>
      <c r="CJ8" s="1809"/>
      <c r="CK8" s="1809"/>
      <c r="CL8" s="1809"/>
      <c r="CM8" s="1809"/>
      <c r="CN8" s="1809"/>
      <c r="CO8" s="1809"/>
      <c r="CP8" s="1809"/>
      <c r="CQ8" s="1809"/>
      <c r="CR8" s="1809"/>
      <c r="CS8" s="1809"/>
      <c r="CT8" s="1809"/>
      <c r="CU8" s="1809"/>
      <c r="CV8" s="1809"/>
      <c r="CW8" s="1809"/>
      <c r="CX8" s="1809"/>
      <c r="CY8" s="1809"/>
      <c r="CZ8" s="1809"/>
      <c r="DA8" s="1809"/>
      <c r="DB8" s="1809"/>
      <c r="DC8" s="1809"/>
      <c r="DD8" s="1809"/>
      <c r="DE8" s="1809"/>
      <c r="DF8" s="1809"/>
      <c r="DG8" s="1809"/>
      <c r="DH8" s="1809"/>
      <c r="DI8" s="1809"/>
      <c r="DJ8" s="1809"/>
      <c r="DK8" s="1809"/>
      <c r="DL8" s="1809"/>
      <c r="DM8" s="1809"/>
      <c r="DN8" s="1809"/>
      <c r="DO8" s="1809"/>
      <c r="DP8" s="1809"/>
      <c r="DQ8" s="1809"/>
      <c r="DR8" s="1809"/>
      <c r="DS8" s="1809"/>
      <c r="DT8" s="1809"/>
      <c r="DU8" s="1809"/>
      <c r="DV8" s="1809"/>
      <c r="DW8" s="1809"/>
      <c r="DX8" s="1809"/>
      <c r="DY8" s="1809"/>
      <c r="DZ8" s="1809"/>
      <c r="EA8" s="1809"/>
      <c r="EB8" s="1809"/>
      <c r="EC8" s="1809"/>
      <c r="ED8" s="1809"/>
      <c r="EE8" s="1809"/>
      <c r="EF8" s="1809"/>
      <c r="EG8" s="1809"/>
      <c r="EH8" s="1809"/>
      <c r="EI8" s="1809"/>
      <c r="EJ8" s="1809"/>
      <c r="EK8" s="1809"/>
      <c r="EL8" s="1809"/>
      <c r="EM8" s="1809"/>
      <c r="EN8" s="1809"/>
      <c r="EO8" s="1809"/>
      <c r="EP8" s="1809"/>
      <c r="EQ8" s="1809"/>
      <c r="ER8" s="1809"/>
      <c r="ES8" s="1809"/>
      <c r="ET8" s="1809"/>
      <c r="EU8" s="1809"/>
      <c r="EV8" s="1809"/>
      <c r="EW8" s="1809"/>
      <c r="EX8" s="1809"/>
      <c r="EY8" s="1809"/>
      <c r="EZ8" s="1809"/>
      <c r="FA8" s="1809"/>
      <c r="FB8" s="1809"/>
      <c r="FC8" s="1809"/>
      <c r="FD8" s="1809"/>
      <c r="FE8" s="1809"/>
      <c r="FF8" s="1809"/>
      <c r="FG8" s="1809"/>
      <c r="FH8" s="1809"/>
      <c r="FI8" s="1809"/>
      <c r="FJ8" s="1809"/>
      <c r="FK8" s="1809"/>
      <c r="FL8" s="1809"/>
      <c r="FM8" s="1809"/>
      <c r="FN8" s="1809"/>
      <c r="FO8" s="1809"/>
      <c r="FP8" s="1809"/>
      <c r="FQ8" s="1809"/>
      <c r="FR8" s="1809"/>
      <c r="FS8" s="1809"/>
      <c r="FT8" s="1809"/>
      <c r="FU8" s="1809"/>
      <c r="FV8" s="1809"/>
      <c r="FW8" s="1809"/>
      <c r="FX8" s="1809"/>
      <c r="FY8" s="1809"/>
      <c r="FZ8" s="1809"/>
      <c r="GA8" s="1809"/>
      <c r="GB8" s="1809"/>
      <c r="GC8" s="1809"/>
      <c r="GD8" s="1809"/>
      <c r="GE8" s="1809"/>
      <c r="GF8" s="1809"/>
      <c r="GG8" s="1809"/>
      <c r="GH8" s="1809"/>
      <c r="GI8" s="1809"/>
      <c r="GJ8" s="1809"/>
      <c r="GK8" s="1809"/>
      <c r="GL8" s="1809"/>
      <c r="GM8" s="1809"/>
      <c r="GN8" s="1809"/>
      <c r="GO8" s="1809"/>
      <c r="GP8" s="1809"/>
      <c r="GQ8" s="1809"/>
      <c r="GR8" s="1809"/>
      <c r="GS8" s="1809"/>
      <c r="GT8" s="1809"/>
      <c r="GU8" s="1809"/>
      <c r="GV8" s="1809"/>
      <c r="GW8" s="1809"/>
      <c r="GX8" s="1809"/>
      <c r="GY8" s="1809"/>
      <c r="GZ8" s="1809"/>
      <c r="HA8" s="1809"/>
      <c r="HB8" s="1809"/>
      <c r="HC8" s="1809"/>
      <c r="HD8" s="1809"/>
      <c r="HE8" s="1809"/>
      <c r="HF8" s="1809"/>
      <c r="HG8" s="1809"/>
      <c r="HH8" s="1809"/>
      <c r="HI8" s="1809"/>
      <c r="HJ8" s="1809"/>
      <c r="HK8" s="1809"/>
      <c r="HL8" s="1809"/>
      <c r="HM8" s="1809"/>
      <c r="HN8" s="1809"/>
      <c r="HO8" s="1809"/>
      <c r="HP8" s="1809"/>
      <c r="HQ8" s="1809"/>
      <c r="HR8" s="1809"/>
      <c r="HS8" s="1809"/>
      <c r="HT8" s="1809"/>
      <c r="HU8" s="1809"/>
      <c r="HV8" s="1809"/>
      <c r="HW8" s="1809"/>
      <c r="HX8" s="1809"/>
      <c r="HY8" s="1809"/>
      <c r="HZ8" s="1809"/>
      <c r="IA8" s="1809"/>
      <c r="IB8" s="1809"/>
      <c r="IC8" s="1809"/>
      <c r="ID8" s="1809"/>
      <c r="IE8" s="1809"/>
      <c r="IF8" s="1809"/>
      <c r="IG8" s="1809"/>
      <c r="IH8" s="1809"/>
      <c r="II8" s="1809"/>
      <c r="IJ8" s="1809"/>
      <c r="IK8" s="1809"/>
      <c r="IL8" s="1809"/>
      <c r="IM8" s="1809"/>
      <c r="IN8" s="1809"/>
      <c r="IO8" s="1809"/>
      <c r="IP8" s="1809"/>
      <c r="IQ8" s="1809"/>
      <c r="IR8" s="1809"/>
      <c r="IS8" s="1809"/>
      <c r="IT8" s="1809"/>
      <c r="IU8" s="1809"/>
      <c r="IV8" s="1809"/>
    </row>
    <row r="9" spans="1:256" s="1810" customFormat="1" ht="51">
      <c r="A9" s="2451" t="s">
        <v>869</v>
      </c>
      <c r="B9" s="1822" t="s">
        <v>927</v>
      </c>
      <c r="C9" s="1823">
        <v>0.16866156196140197</v>
      </c>
      <c r="D9" s="1824">
        <v>0.17299891026334965</v>
      </c>
      <c r="E9" s="1824">
        <v>0.17170281187637518</v>
      </c>
      <c r="F9" s="1824">
        <v>0.16904516778032891</v>
      </c>
      <c r="G9" s="1824">
        <v>0.17258912084337244</v>
      </c>
      <c r="H9" s="1824">
        <v>0.17311674844532771</v>
      </c>
      <c r="I9" s="1824">
        <v>0.17278467055083488</v>
      </c>
      <c r="J9" s="1825">
        <v>0.15978370500664393</v>
      </c>
      <c r="K9" s="1809"/>
      <c r="L9" s="1809"/>
      <c r="M9" s="1817"/>
      <c r="N9" s="1817"/>
      <c r="O9" s="1817"/>
      <c r="P9" s="1817"/>
      <c r="Q9" s="1817"/>
      <c r="R9" s="1817"/>
      <c r="S9" s="1817"/>
      <c r="T9" s="1817"/>
      <c r="U9" s="1817"/>
      <c r="V9" s="1817"/>
      <c r="W9" s="1817"/>
      <c r="X9" s="1817"/>
      <c r="Y9" s="1817"/>
      <c r="Z9" s="1817"/>
      <c r="AA9" s="1817"/>
      <c r="AB9" s="1809"/>
      <c r="AC9" s="1809"/>
      <c r="AD9" s="1809"/>
      <c r="AE9" s="1809"/>
      <c r="AF9" s="1809"/>
      <c r="AG9" s="1809"/>
      <c r="AH9" s="1809"/>
      <c r="AI9" s="1809"/>
      <c r="AJ9" s="1809"/>
      <c r="AK9" s="1809"/>
      <c r="AL9" s="1809"/>
      <c r="AM9" s="1809"/>
      <c r="AN9" s="1809"/>
      <c r="AO9" s="1809"/>
      <c r="AP9" s="1809"/>
      <c r="AQ9" s="1809"/>
      <c r="AR9" s="1809"/>
      <c r="AS9" s="1809"/>
      <c r="AT9" s="1809"/>
      <c r="AU9" s="1809"/>
      <c r="AV9" s="1809"/>
      <c r="AW9" s="1809"/>
      <c r="AX9" s="1809"/>
      <c r="AY9" s="1809"/>
      <c r="AZ9" s="1809"/>
      <c r="BA9" s="1809"/>
      <c r="BB9" s="1809"/>
      <c r="BC9" s="1809"/>
      <c r="BD9" s="1809"/>
      <c r="BE9" s="1809"/>
      <c r="BF9" s="1809"/>
      <c r="BG9" s="1809"/>
      <c r="BH9" s="1809"/>
      <c r="BI9" s="1809"/>
      <c r="BJ9" s="1809"/>
      <c r="BK9" s="1809"/>
      <c r="BL9" s="1809"/>
      <c r="BM9" s="1809"/>
      <c r="BN9" s="1809"/>
      <c r="BO9" s="1809"/>
      <c r="BP9" s="1809"/>
      <c r="BQ9" s="1809"/>
      <c r="BR9" s="1809"/>
      <c r="BS9" s="1809"/>
      <c r="BT9" s="1809"/>
      <c r="BU9" s="1809"/>
      <c r="BV9" s="1809"/>
      <c r="BW9" s="1809"/>
      <c r="BX9" s="1809"/>
      <c r="BY9" s="1809"/>
      <c r="BZ9" s="1809"/>
      <c r="CA9" s="1809"/>
      <c r="CB9" s="1809"/>
      <c r="CC9" s="1809"/>
      <c r="CD9" s="1809"/>
      <c r="CE9" s="1809"/>
      <c r="CF9" s="1809"/>
      <c r="CG9" s="1809"/>
      <c r="CH9" s="1809"/>
      <c r="CI9" s="1809"/>
      <c r="CJ9" s="1809"/>
      <c r="CK9" s="1809"/>
      <c r="CL9" s="1809"/>
      <c r="CM9" s="1809"/>
      <c r="CN9" s="1809"/>
      <c r="CO9" s="1809"/>
      <c r="CP9" s="1809"/>
      <c r="CQ9" s="1809"/>
      <c r="CR9" s="1809"/>
      <c r="CS9" s="1809"/>
      <c r="CT9" s="1809"/>
      <c r="CU9" s="1809"/>
      <c r="CV9" s="1809"/>
      <c r="CW9" s="1809"/>
      <c r="CX9" s="1809"/>
      <c r="CY9" s="1809"/>
      <c r="CZ9" s="1809"/>
      <c r="DA9" s="1809"/>
      <c r="DB9" s="1809"/>
      <c r="DC9" s="1809"/>
      <c r="DD9" s="1809"/>
      <c r="DE9" s="1809"/>
      <c r="DF9" s="1809"/>
      <c r="DG9" s="1809"/>
      <c r="DH9" s="1809"/>
      <c r="DI9" s="1809"/>
      <c r="DJ9" s="1809"/>
      <c r="DK9" s="1809"/>
      <c r="DL9" s="1809"/>
      <c r="DM9" s="1809"/>
      <c r="DN9" s="1809"/>
      <c r="DO9" s="1809"/>
      <c r="DP9" s="1809"/>
      <c r="DQ9" s="1809"/>
      <c r="DR9" s="1809"/>
      <c r="DS9" s="1809"/>
      <c r="DT9" s="1809"/>
      <c r="DU9" s="1809"/>
      <c r="DV9" s="1809"/>
      <c r="DW9" s="1809"/>
      <c r="DX9" s="1809"/>
      <c r="DY9" s="1809"/>
      <c r="DZ9" s="1809"/>
      <c r="EA9" s="1809"/>
      <c r="EB9" s="1809"/>
      <c r="EC9" s="1809"/>
      <c r="ED9" s="1809"/>
      <c r="EE9" s="1809"/>
      <c r="EF9" s="1809"/>
      <c r="EG9" s="1809"/>
      <c r="EH9" s="1809"/>
      <c r="EI9" s="1809"/>
      <c r="EJ9" s="1809"/>
      <c r="EK9" s="1809"/>
      <c r="EL9" s="1809"/>
      <c r="EM9" s="1809"/>
      <c r="EN9" s="1809"/>
      <c r="EO9" s="1809"/>
      <c r="EP9" s="1809"/>
      <c r="EQ9" s="1809"/>
      <c r="ER9" s="1809"/>
      <c r="ES9" s="1809"/>
      <c r="ET9" s="1809"/>
      <c r="EU9" s="1809"/>
      <c r="EV9" s="1809"/>
      <c r="EW9" s="1809"/>
      <c r="EX9" s="1809"/>
      <c r="EY9" s="1809"/>
      <c r="EZ9" s="1809"/>
      <c r="FA9" s="1809"/>
      <c r="FB9" s="1809"/>
      <c r="FC9" s="1809"/>
      <c r="FD9" s="1809"/>
      <c r="FE9" s="1809"/>
      <c r="FF9" s="1809"/>
      <c r="FG9" s="1809"/>
      <c r="FH9" s="1809"/>
      <c r="FI9" s="1809"/>
      <c r="FJ9" s="1809"/>
      <c r="FK9" s="1809"/>
      <c r="FL9" s="1809"/>
      <c r="FM9" s="1809"/>
      <c r="FN9" s="1809"/>
      <c r="FO9" s="1809"/>
      <c r="FP9" s="1809"/>
      <c r="FQ9" s="1809"/>
      <c r="FR9" s="1809"/>
      <c r="FS9" s="1809"/>
      <c r="FT9" s="1809"/>
      <c r="FU9" s="1809"/>
      <c r="FV9" s="1809"/>
      <c r="FW9" s="1809"/>
      <c r="FX9" s="1809"/>
      <c r="FY9" s="1809"/>
      <c r="FZ9" s="1809"/>
      <c r="GA9" s="1809"/>
      <c r="GB9" s="1809"/>
      <c r="GC9" s="1809"/>
      <c r="GD9" s="1809"/>
      <c r="GE9" s="1809"/>
      <c r="GF9" s="1809"/>
      <c r="GG9" s="1809"/>
      <c r="GH9" s="1809"/>
      <c r="GI9" s="1809"/>
      <c r="GJ9" s="1809"/>
      <c r="GK9" s="1809"/>
      <c r="GL9" s="1809"/>
      <c r="GM9" s="1809"/>
      <c r="GN9" s="1809"/>
      <c r="GO9" s="1809"/>
      <c r="GP9" s="1809"/>
      <c r="GQ9" s="1809"/>
      <c r="GR9" s="1809"/>
      <c r="GS9" s="1809"/>
      <c r="GT9" s="1809"/>
      <c r="GU9" s="1809"/>
      <c r="GV9" s="1809"/>
      <c r="GW9" s="1809"/>
      <c r="GX9" s="1809"/>
      <c r="GY9" s="1809"/>
      <c r="GZ9" s="1809"/>
      <c r="HA9" s="1809"/>
      <c r="HB9" s="1809"/>
      <c r="HC9" s="1809"/>
      <c r="HD9" s="1809"/>
      <c r="HE9" s="1809"/>
      <c r="HF9" s="1809"/>
      <c r="HG9" s="1809"/>
      <c r="HH9" s="1809"/>
      <c r="HI9" s="1809"/>
      <c r="HJ9" s="1809"/>
      <c r="HK9" s="1809"/>
      <c r="HL9" s="1809"/>
      <c r="HM9" s="1809"/>
      <c r="HN9" s="1809"/>
      <c r="HO9" s="1809"/>
      <c r="HP9" s="1809"/>
      <c r="HQ9" s="1809"/>
      <c r="HR9" s="1809"/>
      <c r="HS9" s="1809"/>
      <c r="HT9" s="1809"/>
      <c r="HU9" s="1809"/>
      <c r="HV9" s="1809"/>
      <c r="HW9" s="1809"/>
      <c r="HX9" s="1809"/>
      <c r="HY9" s="1809"/>
      <c r="HZ9" s="1809"/>
      <c r="IA9" s="1809"/>
      <c r="IB9" s="1809"/>
      <c r="IC9" s="1809"/>
      <c r="ID9" s="1809"/>
      <c r="IE9" s="1809"/>
      <c r="IF9" s="1809"/>
      <c r="IG9" s="1809"/>
      <c r="IH9" s="1809"/>
      <c r="II9" s="1809"/>
      <c r="IJ9" s="1809"/>
      <c r="IK9" s="1809"/>
      <c r="IL9" s="1809"/>
      <c r="IM9" s="1809"/>
      <c r="IN9" s="1809"/>
      <c r="IO9" s="1809"/>
      <c r="IP9" s="1809"/>
      <c r="IQ9" s="1809"/>
      <c r="IR9" s="1809"/>
      <c r="IS9" s="1809"/>
      <c r="IT9" s="1809"/>
      <c r="IU9" s="1809"/>
      <c r="IV9" s="1809"/>
    </row>
    <row r="10" spans="1:256" s="1810" customFormat="1" ht="38.25">
      <c r="A10" s="2452"/>
      <c r="B10" s="1826" t="s">
        <v>926</v>
      </c>
      <c r="C10" s="1827">
        <v>0.25868515466037162</v>
      </c>
      <c r="D10" s="1815">
        <v>0.21013800870051436</v>
      </c>
      <c r="E10" s="1815">
        <v>0.19513536078341664</v>
      </c>
      <c r="F10" s="1815">
        <v>0.18323661349436246</v>
      </c>
      <c r="G10" s="1815">
        <v>0.12908025832900794</v>
      </c>
      <c r="H10" s="1815">
        <v>0.40498581146968338</v>
      </c>
      <c r="I10" s="1815">
        <v>0.33033644314381799</v>
      </c>
      <c r="J10" s="1828">
        <v>0.21868467161760038</v>
      </c>
      <c r="K10" s="1809"/>
      <c r="L10" s="1809"/>
      <c r="M10" s="1809"/>
      <c r="N10" s="1809"/>
      <c r="O10" s="1809"/>
      <c r="P10" s="1809"/>
      <c r="Q10" s="1809"/>
      <c r="R10" s="1809"/>
      <c r="S10" s="1809"/>
      <c r="T10" s="1809"/>
      <c r="U10" s="1809"/>
      <c r="V10" s="1809"/>
      <c r="W10" s="1809"/>
      <c r="X10" s="1809"/>
      <c r="Y10" s="1809"/>
      <c r="Z10" s="1809"/>
      <c r="AA10" s="1809"/>
      <c r="AB10" s="1809"/>
      <c r="AC10" s="1809"/>
      <c r="AD10" s="1809"/>
      <c r="AE10" s="1809"/>
      <c r="AF10" s="1809"/>
      <c r="AG10" s="1809"/>
      <c r="AH10" s="1809"/>
      <c r="AI10" s="1809"/>
      <c r="AJ10" s="1809"/>
      <c r="AK10" s="1809"/>
      <c r="AL10" s="1809"/>
      <c r="AM10" s="1809"/>
      <c r="AN10" s="1809"/>
      <c r="AO10" s="1809"/>
      <c r="AP10" s="1809"/>
      <c r="AQ10" s="1809"/>
      <c r="AR10" s="1809"/>
      <c r="AS10" s="1809"/>
      <c r="AT10" s="1809"/>
      <c r="AU10" s="1809"/>
      <c r="AV10" s="1809"/>
      <c r="AW10" s="1809"/>
      <c r="AX10" s="1809"/>
      <c r="AY10" s="1809"/>
      <c r="AZ10" s="1809"/>
      <c r="BA10" s="1809"/>
      <c r="BB10" s="1809"/>
      <c r="BC10" s="1809"/>
      <c r="BD10" s="1809"/>
      <c r="BE10" s="1809"/>
      <c r="BF10" s="1809"/>
      <c r="BG10" s="1809"/>
      <c r="BH10" s="1809"/>
      <c r="BI10" s="1809"/>
      <c r="BJ10" s="1809"/>
      <c r="BK10" s="1809"/>
      <c r="BL10" s="1809"/>
      <c r="BM10" s="1809"/>
      <c r="BN10" s="1809"/>
      <c r="BO10" s="1809"/>
      <c r="BP10" s="1809"/>
      <c r="BQ10" s="1809"/>
      <c r="BR10" s="1809"/>
      <c r="BS10" s="1809"/>
      <c r="BT10" s="1809"/>
      <c r="BU10" s="1809"/>
      <c r="BV10" s="1809"/>
      <c r="BW10" s="1809"/>
      <c r="BX10" s="1809"/>
      <c r="BY10" s="1809"/>
      <c r="BZ10" s="1809"/>
      <c r="CA10" s="1809"/>
      <c r="CB10" s="1809"/>
      <c r="CC10" s="1809"/>
      <c r="CD10" s="1809"/>
      <c r="CE10" s="1809"/>
      <c r="CF10" s="1809"/>
      <c r="CG10" s="1809"/>
      <c r="CH10" s="1809"/>
      <c r="CI10" s="1809"/>
      <c r="CJ10" s="1809"/>
      <c r="CK10" s="1809"/>
      <c r="CL10" s="1809"/>
      <c r="CM10" s="1809"/>
      <c r="CN10" s="1809"/>
      <c r="CO10" s="1809"/>
      <c r="CP10" s="1809"/>
      <c r="CQ10" s="1809"/>
      <c r="CR10" s="1809"/>
      <c r="CS10" s="1809"/>
      <c r="CT10" s="1809"/>
      <c r="CU10" s="1809"/>
      <c r="CV10" s="1809"/>
      <c r="CW10" s="1809"/>
      <c r="CX10" s="1809"/>
      <c r="CY10" s="1809"/>
      <c r="CZ10" s="1809"/>
      <c r="DA10" s="1809"/>
      <c r="DB10" s="1809"/>
      <c r="DC10" s="1809"/>
      <c r="DD10" s="1809"/>
      <c r="DE10" s="1809"/>
      <c r="DF10" s="1809"/>
      <c r="DG10" s="1809"/>
      <c r="DH10" s="1809"/>
      <c r="DI10" s="1809"/>
      <c r="DJ10" s="1809"/>
      <c r="DK10" s="1809"/>
      <c r="DL10" s="1809"/>
      <c r="DM10" s="1809"/>
      <c r="DN10" s="1809"/>
      <c r="DO10" s="1809"/>
      <c r="DP10" s="1809"/>
      <c r="DQ10" s="1809"/>
      <c r="DR10" s="1809"/>
      <c r="DS10" s="1809"/>
      <c r="DT10" s="1809"/>
      <c r="DU10" s="1809"/>
      <c r="DV10" s="1809"/>
      <c r="DW10" s="1809"/>
      <c r="DX10" s="1809"/>
      <c r="DY10" s="1809"/>
      <c r="DZ10" s="1809"/>
      <c r="EA10" s="1809"/>
      <c r="EB10" s="1809"/>
      <c r="EC10" s="1809"/>
      <c r="ED10" s="1809"/>
      <c r="EE10" s="1809"/>
      <c r="EF10" s="1809"/>
      <c r="EG10" s="1809"/>
      <c r="EH10" s="1809"/>
      <c r="EI10" s="1809"/>
      <c r="EJ10" s="1809"/>
      <c r="EK10" s="1809"/>
      <c r="EL10" s="1809"/>
      <c r="EM10" s="1809"/>
      <c r="EN10" s="1809"/>
      <c r="EO10" s="1809"/>
      <c r="EP10" s="1809"/>
      <c r="EQ10" s="1809"/>
      <c r="ER10" s="1809"/>
      <c r="ES10" s="1809"/>
      <c r="ET10" s="1809"/>
      <c r="EU10" s="1809"/>
      <c r="EV10" s="1809"/>
      <c r="EW10" s="1809"/>
      <c r="EX10" s="1809"/>
      <c r="EY10" s="1809"/>
      <c r="EZ10" s="1809"/>
      <c r="FA10" s="1809"/>
      <c r="FB10" s="1809"/>
      <c r="FC10" s="1809"/>
      <c r="FD10" s="1809"/>
      <c r="FE10" s="1809"/>
      <c r="FF10" s="1809"/>
      <c r="FG10" s="1809"/>
      <c r="FH10" s="1809"/>
      <c r="FI10" s="1809"/>
      <c r="FJ10" s="1809"/>
      <c r="FK10" s="1809"/>
      <c r="FL10" s="1809"/>
      <c r="FM10" s="1809"/>
      <c r="FN10" s="1809"/>
      <c r="FO10" s="1809"/>
      <c r="FP10" s="1809"/>
      <c r="FQ10" s="1809"/>
      <c r="FR10" s="1809"/>
      <c r="FS10" s="1809"/>
      <c r="FT10" s="1809"/>
      <c r="FU10" s="1809"/>
      <c r="FV10" s="1809"/>
      <c r="FW10" s="1809"/>
      <c r="FX10" s="1809"/>
      <c r="FY10" s="1809"/>
      <c r="FZ10" s="1809"/>
      <c r="GA10" s="1809"/>
      <c r="GB10" s="1809"/>
      <c r="GC10" s="1809"/>
      <c r="GD10" s="1809"/>
      <c r="GE10" s="1809"/>
      <c r="GF10" s="1809"/>
      <c r="GG10" s="1809"/>
      <c r="GH10" s="1809"/>
      <c r="GI10" s="1809"/>
      <c r="GJ10" s="1809"/>
      <c r="GK10" s="1809"/>
      <c r="GL10" s="1809"/>
      <c r="GM10" s="1809"/>
      <c r="GN10" s="1809"/>
      <c r="GO10" s="1809"/>
      <c r="GP10" s="1809"/>
      <c r="GQ10" s="1809"/>
      <c r="GR10" s="1809"/>
      <c r="GS10" s="1809"/>
      <c r="GT10" s="1809"/>
      <c r="GU10" s="1809"/>
      <c r="GV10" s="1809"/>
      <c r="GW10" s="1809"/>
      <c r="GX10" s="1809"/>
      <c r="GY10" s="1809"/>
      <c r="GZ10" s="1809"/>
      <c r="HA10" s="1809"/>
      <c r="HB10" s="1809"/>
      <c r="HC10" s="1809"/>
      <c r="HD10" s="1809"/>
      <c r="HE10" s="1809"/>
      <c r="HF10" s="1809"/>
      <c r="HG10" s="1809"/>
      <c r="HH10" s="1809"/>
      <c r="HI10" s="1809"/>
      <c r="HJ10" s="1809"/>
      <c r="HK10" s="1809"/>
      <c r="HL10" s="1809"/>
      <c r="HM10" s="1809"/>
      <c r="HN10" s="1809"/>
      <c r="HO10" s="1809"/>
      <c r="HP10" s="1809"/>
      <c r="HQ10" s="1809"/>
      <c r="HR10" s="1809"/>
      <c r="HS10" s="1809"/>
      <c r="HT10" s="1809"/>
      <c r="HU10" s="1809"/>
      <c r="HV10" s="1809"/>
      <c r="HW10" s="1809"/>
      <c r="HX10" s="1809"/>
      <c r="HY10" s="1809"/>
      <c r="HZ10" s="1809"/>
      <c r="IA10" s="1809"/>
      <c r="IB10" s="1809"/>
      <c r="IC10" s="1809"/>
      <c r="ID10" s="1809"/>
      <c r="IE10" s="1809"/>
      <c r="IF10" s="1809"/>
      <c r="IG10" s="1809"/>
      <c r="IH10" s="1809"/>
      <c r="II10" s="1809"/>
      <c r="IJ10" s="1809"/>
      <c r="IK10" s="1809"/>
      <c r="IL10" s="1809"/>
      <c r="IM10" s="1809"/>
      <c r="IN10" s="1809"/>
      <c r="IO10" s="1809"/>
      <c r="IP10" s="1809"/>
      <c r="IQ10" s="1809"/>
      <c r="IR10" s="1809"/>
      <c r="IS10" s="1809"/>
      <c r="IT10" s="1809"/>
      <c r="IU10" s="1809"/>
      <c r="IV10" s="1809"/>
    </row>
    <row r="11" spans="1:256" s="1810" customFormat="1" ht="26.25" thickBot="1">
      <c r="A11" s="2453"/>
      <c r="B11" s="1829" t="s">
        <v>585</v>
      </c>
      <c r="C11" s="1830">
        <v>0.17967905756824348</v>
      </c>
      <c r="D11" s="1831">
        <v>0.1880296938005413</v>
      </c>
      <c r="E11" s="1831">
        <v>0.13562947172375209</v>
      </c>
      <c r="F11" s="1831">
        <v>0.12083263045391145</v>
      </c>
      <c r="G11" s="1831">
        <v>9.8768359855916379E-2</v>
      </c>
      <c r="H11" s="1831">
        <v>0.32085172208238028</v>
      </c>
      <c r="I11" s="1831">
        <v>0.20211107058999156</v>
      </c>
      <c r="J11" s="1832">
        <v>0.15000961846531094</v>
      </c>
      <c r="K11" s="1809"/>
      <c r="L11" s="1809"/>
      <c r="M11" s="1809"/>
      <c r="N11" s="1809"/>
      <c r="O11" s="1809"/>
      <c r="P11" s="1809"/>
      <c r="Q11" s="1809"/>
      <c r="R11" s="1809"/>
      <c r="S11" s="1809"/>
      <c r="T11" s="1809"/>
      <c r="U11" s="1809"/>
      <c r="V11" s="1809"/>
      <c r="W11" s="1809"/>
      <c r="X11" s="1809"/>
      <c r="Y11" s="1809"/>
      <c r="Z11" s="1809"/>
      <c r="AA11" s="1809"/>
      <c r="AB11" s="1809"/>
      <c r="AC11" s="1809"/>
      <c r="AD11" s="1809"/>
      <c r="AE11" s="1809"/>
      <c r="AF11" s="1809"/>
      <c r="AG11" s="1809"/>
      <c r="AH11" s="1809"/>
      <c r="AI11" s="1809"/>
      <c r="AJ11" s="1809"/>
      <c r="AK11" s="1809"/>
      <c r="AL11" s="1809"/>
      <c r="AM11" s="1809"/>
      <c r="AN11" s="1809"/>
      <c r="AO11" s="1809"/>
      <c r="AP11" s="1809"/>
      <c r="AQ11" s="1809"/>
      <c r="AR11" s="1809"/>
      <c r="AS11" s="1809"/>
      <c r="AT11" s="1809"/>
      <c r="AU11" s="1809"/>
      <c r="AV11" s="1809"/>
      <c r="AW11" s="1809"/>
      <c r="AX11" s="1809"/>
      <c r="AY11" s="1809"/>
      <c r="AZ11" s="1809"/>
      <c r="BA11" s="1809"/>
      <c r="BB11" s="1809"/>
      <c r="BC11" s="1809"/>
      <c r="BD11" s="1809"/>
      <c r="BE11" s="1809"/>
      <c r="BF11" s="1809"/>
      <c r="BG11" s="1809"/>
      <c r="BH11" s="1809"/>
      <c r="BI11" s="1809"/>
      <c r="BJ11" s="1809"/>
      <c r="BK11" s="1809"/>
      <c r="BL11" s="1809"/>
      <c r="BM11" s="1809"/>
      <c r="BN11" s="1809"/>
      <c r="BO11" s="1809"/>
      <c r="BP11" s="1809"/>
      <c r="BQ11" s="1809"/>
      <c r="BR11" s="1809"/>
      <c r="BS11" s="1809"/>
      <c r="BT11" s="1809"/>
      <c r="BU11" s="1809"/>
      <c r="BV11" s="1809"/>
      <c r="BW11" s="1809"/>
      <c r="BX11" s="1809"/>
      <c r="BY11" s="1809"/>
      <c r="BZ11" s="1809"/>
      <c r="CA11" s="1809"/>
      <c r="CB11" s="1809"/>
      <c r="CC11" s="1809"/>
      <c r="CD11" s="1809"/>
      <c r="CE11" s="1809"/>
      <c r="CF11" s="1809"/>
      <c r="CG11" s="1809"/>
      <c r="CH11" s="1809"/>
      <c r="CI11" s="1809"/>
      <c r="CJ11" s="1809"/>
      <c r="CK11" s="1809"/>
      <c r="CL11" s="1809"/>
      <c r="CM11" s="1809"/>
      <c r="CN11" s="1809"/>
      <c r="CO11" s="1809"/>
      <c r="CP11" s="1809"/>
      <c r="CQ11" s="1809"/>
      <c r="CR11" s="1809"/>
      <c r="CS11" s="1809"/>
      <c r="CT11" s="1809"/>
      <c r="CU11" s="1809"/>
      <c r="CV11" s="1809"/>
      <c r="CW11" s="1809"/>
      <c r="CX11" s="1809"/>
      <c r="CY11" s="1809"/>
      <c r="CZ11" s="1809"/>
      <c r="DA11" s="1809"/>
      <c r="DB11" s="1809"/>
      <c r="DC11" s="1809"/>
      <c r="DD11" s="1809"/>
      <c r="DE11" s="1809"/>
      <c r="DF11" s="1809"/>
      <c r="DG11" s="1809"/>
      <c r="DH11" s="1809"/>
      <c r="DI11" s="1809"/>
      <c r="DJ11" s="1809"/>
      <c r="DK11" s="1809"/>
      <c r="DL11" s="1809"/>
      <c r="DM11" s="1809"/>
      <c r="DN11" s="1809"/>
      <c r="DO11" s="1809"/>
      <c r="DP11" s="1809"/>
      <c r="DQ11" s="1809"/>
      <c r="DR11" s="1809"/>
      <c r="DS11" s="1809"/>
      <c r="DT11" s="1809"/>
      <c r="DU11" s="1809"/>
      <c r="DV11" s="1809"/>
      <c r="DW11" s="1809"/>
      <c r="DX11" s="1809"/>
      <c r="DY11" s="1809"/>
      <c r="DZ11" s="1809"/>
      <c r="EA11" s="1809"/>
      <c r="EB11" s="1809"/>
      <c r="EC11" s="1809"/>
      <c r="ED11" s="1809"/>
      <c r="EE11" s="1809"/>
      <c r="EF11" s="1809"/>
      <c r="EG11" s="1809"/>
      <c r="EH11" s="1809"/>
      <c r="EI11" s="1809"/>
      <c r="EJ11" s="1809"/>
      <c r="EK11" s="1809"/>
      <c r="EL11" s="1809"/>
      <c r="EM11" s="1809"/>
      <c r="EN11" s="1809"/>
      <c r="EO11" s="1809"/>
      <c r="EP11" s="1809"/>
      <c r="EQ11" s="1809"/>
      <c r="ER11" s="1809"/>
      <c r="ES11" s="1809"/>
      <c r="ET11" s="1809"/>
      <c r="EU11" s="1809"/>
      <c r="EV11" s="1809"/>
      <c r="EW11" s="1809"/>
      <c r="EX11" s="1809"/>
      <c r="EY11" s="1809"/>
      <c r="EZ11" s="1809"/>
      <c r="FA11" s="1809"/>
      <c r="FB11" s="1809"/>
      <c r="FC11" s="1809"/>
      <c r="FD11" s="1809"/>
      <c r="FE11" s="1809"/>
      <c r="FF11" s="1809"/>
      <c r="FG11" s="1809"/>
      <c r="FH11" s="1809"/>
      <c r="FI11" s="1809"/>
      <c r="FJ11" s="1809"/>
      <c r="FK11" s="1809"/>
      <c r="FL11" s="1809"/>
      <c r="FM11" s="1809"/>
      <c r="FN11" s="1809"/>
      <c r="FO11" s="1809"/>
      <c r="FP11" s="1809"/>
      <c r="FQ11" s="1809"/>
      <c r="FR11" s="1809"/>
      <c r="FS11" s="1809"/>
      <c r="FT11" s="1809"/>
      <c r="FU11" s="1809"/>
      <c r="FV11" s="1809"/>
      <c r="FW11" s="1809"/>
      <c r="FX11" s="1809"/>
      <c r="FY11" s="1809"/>
      <c r="FZ11" s="1809"/>
      <c r="GA11" s="1809"/>
      <c r="GB11" s="1809"/>
      <c r="GC11" s="1809"/>
      <c r="GD11" s="1809"/>
      <c r="GE11" s="1809"/>
      <c r="GF11" s="1809"/>
      <c r="GG11" s="1809"/>
      <c r="GH11" s="1809"/>
      <c r="GI11" s="1809"/>
      <c r="GJ11" s="1809"/>
      <c r="GK11" s="1809"/>
      <c r="GL11" s="1809"/>
      <c r="GM11" s="1809"/>
      <c r="GN11" s="1809"/>
      <c r="GO11" s="1809"/>
      <c r="GP11" s="1809"/>
      <c r="GQ11" s="1809"/>
      <c r="GR11" s="1809"/>
      <c r="GS11" s="1809"/>
      <c r="GT11" s="1809"/>
      <c r="GU11" s="1809"/>
      <c r="GV11" s="1809"/>
      <c r="GW11" s="1809"/>
      <c r="GX11" s="1809"/>
      <c r="GY11" s="1809"/>
      <c r="GZ11" s="1809"/>
      <c r="HA11" s="1809"/>
      <c r="HB11" s="1809"/>
      <c r="HC11" s="1809"/>
      <c r="HD11" s="1809"/>
      <c r="HE11" s="1809"/>
      <c r="HF11" s="1809"/>
      <c r="HG11" s="1809"/>
      <c r="HH11" s="1809"/>
      <c r="HI11" s="1809"/>
      <c r="HJ11" s="1809"/>
      <c r="HK11" s="1809"/>
      <c r="HL11" s="1809"/>
      <c r="HM11" s="1809"/>
      <c r="HN11" s="1809"/>
      <c r="HO11" s="1809"/>
      <c r="HP11" s="1809"/>
      <c r="HQ11" s="1809"/>
      <c r="HR11" s="1809"/>
      <c r="HS11" s="1809"/>
      <c r="HT11" s="1809"/>
      <c r="HU11" s="1809"/>
      <c r="HV11" s="1809"/>
      <c r="HW11" s="1809"/>
      <c r="HX11" s="1809"/>
      <c r="HY11" s="1809"/>
      <c r="HZ11" s="1809"/>
      <c r="IA11" s="1809"/>
      <c r="IB11" s="1809"/>
      <c r="IC11" s="1809"/>
      <c r="ID11" s="1809"/>
      <c r="IE11" s="1809"/>
      <c r="IF11" s="1809"/>
      <c r="IG11" s="1809"/>
      <c r="IH11" s="1809"/>
      <c r="II11" s="1809"/>
      <c r="IJ11" s="1809"/>
      <c r="IK11" s="1809"/>
      <c r="IL11" s="1809"/>
      <c r="IM11" s="1809"/>
      <c r="IN11" s="1809"/>
      <c r="IO11" s="1809"/>
      <c r="IP11" s="1809"/>
      <c r="IQ11" s="1809"/>
      <c r="IR11" s="1809"/>
      <c r="IS11" s="1809"/>
      <c r="IT11" s="1809"/>
      <c r="IU11" s="1809"/>
      <c r="IV11" s="1809"/>
    </row>
    <row r="12" spans="1:256" s="1810" customFormat="1" ht="51">
      <c r="A12" s="2458" t="s">
        <v>870</v>
      </c>
      <c r="B12" s="1822" t="s">
        <v>927</v>
      </c>
      <c r="C12" s="1833">
        <v>0.15927646086308528</v>
      </c>
      <c r="D12" s="1834">
        <v>0.17237696405969721</v>
      </c>
      <c r="E12" s="1834">
        <v>0.16848866889877379</v>
      </c>
      <c r="F12" s="1834">
        <v>0.1603543181251455</v>
      </c>
      <c r="G12" s="1834">
        <v>0.17114759579976566</v>
      </c>
      <c r="H12" s="1834">
        <v>0.17273047860563143</v>
      </c>
      <c r="I12" s="1834">
        <v>0.17173424492215297</v>
      </c>
      <c r="J12" s="1835">
        <v>0.13055197537433444</v>
      </c>
      <c r="K12" s="1809"/>
      <c r="L12" s="1809"/>
      <c r="M12" s="1817"/>
      <c r="N12" s="1817"/>
      <c r="O12" s="1817"/>
      <c r="P12" s="1817"/>
      <c r="Q12" s="1817"/>
      <c r="R12" s="1817"/>
      <c r="S12" s="1817"/>
      <c r="T12" s="1817"/>
      <c r="U12" s="1817"/>
      <c r="V12" s="1809"/>
      <c r="W12" s="1809"/>
      <c r="X12" s="1809"/>
      <c r="Y12" s="1809"/>
      <c r="Z12" s="1809"/>
      <c r="AA12" s="1809"/>
      <c r="AB12" s="1809"/>
      <c r="AC12" s="1809"/>
      <c r="AD12" s="1809"/>
      <c r="AE12" s="1809"/>
      <c r="AF12" s="1809"/>
      <c r="AG12" s="1809"/>
      <c r="AH12" s="1809"/>
      <c r="AI12" s="1809"/>
      <c r="AJ12" s="1809"/>
      <c r="AK12" s="1809"/>
      <c r="AL12" s="1809"/>
      <c r="AM12" s="1809"/>
      <c r="AN12" s="1809"/>
      <c r="AO12" s="1809"/>
      <c r="AP12" s="1809"/>
      <c r="AQ12" s="1809"/>
      <c r="AR12" s="1809"/>
      <c r="AS12" s="1809"/>
      <c r="AT12" s="1809"/>
      <c r="AU12" s="1809"/>
      <c r="AV12" s="1809"/>
      <c r="AW12" s="1809"/>
      <c r="AX12" s="1809"/>
      <c r="AY12" s="1809"/>
      <c r="AZ12" s="1809"/>
      <c r="BA12" s="1809"/>
      <c r="BB12" s="1809"/>
      <c r="BC12" s="1809"/>
      <c r="BD12" s="1809"/>
      <c r="BE12" s="1809"/>
      <c r="BF12" s="1809"/>
      <c r="BG12" s="1809"/>
      <c r="BH12" s="1809"/>
      <c r="BI12" s="1809"/>
      <c r="BJ12" s="1809"/>
      <c r="BK12" s="1809"/>
      <c r="BL12" s="1809"/>
      <c r="BM12" s="1809"/>
      <c r="BN12" s="1809"/>
      <c r="BO12" s="1809"/>
      <c r="BP12" s="1809"/>
      <c r="BQ12" s="1809"/>
      <c r="BR12" s="1809"/>
      <c r="BS12" s="1809"/>
      <c r="BT12" s="1809"/>
      <c r="BU12" s="1809"/>
      <c r="BV12" s="1809"/>
      <c r="BW12" s="1809"/>
      <c r="BX12" s="1809"/>
      <c r="BY12" s="1809"/>
      <c r="BZ12" s="1809"/>
      <c r="CA12" s="1809"/>
      <c r="CB12" s="1809"/>
      <c r="CC12" s="1809"/>
      <c r="CD12" s="1809"/>
      <c r="CE12" s="1809"/>
      <c r="CF12" s="1809"/>
      <c r="CG12" s="1809"/>
      <c r="CH12" s="1809"/>
      <c r="CI12" s="1809"/>
      <c r="CJ12" s="1809"/>
      <c r="CK12" s="1809"/>
      <c r="CL12" s="1809"/>
      <c r="CM12" s="1809"/>
      <c r="CN12" s="1809"/>
      <c r="CO12" s="1809"/>
      <c r="CP12" s="1809"/>
      <c r="CQ12" s="1809"/>
      <c r="CR12" s="1809"/>
      <c r="CS12" s="1809"/>
      <c r="CT12" s="1809"/>
      <c r="CU12" s="1809"/>
      <c r="CV12" s="1809"/>
      <c r="CW12" s="1809"/>
      <c r="CX12" s="1809"/>
      <c r="CY12" s="1809"/>
      <c r="CZ12" s="1809"/>
      <c r="DA12" s="1809"/>
      <c r="DB12" s="1809"/>
      <c r="DC12" s="1809"/>
      <c r="DD12" s="1809"/>
      <c r="DE12" s="1809"/>
      <c r="DF12" s="1809"/>
      <c r="DG12" s="1809"/>
      <c r="DH12" s="1809"/>
      <c r="DI12" s="1809"/>
      <c r="DJ12" s="1809"/>
      <c r="DK12" s="1809"/>
      <c r="DL12" s="1809"/>
      <c r="DM12" s="1809"/>
      <c r="DN12" s="1809"/>
      <c r="DO12" s="1809"/>
      <c r="DP12" s="1809"/>
      <c r="DQ12" s="1809"/>
      <c r="DR12" s="1809"/>
      <c r="DS12" s="1809"/>
      <c r="DT12" s="1809"/>
      <c r="DU12" s="1809"/>
      <c r="DV12" s="1809"/>
      <c r="DW12" s="1809"/>
      <c r="DX12" s="1809"/>
      <c r="DY12" s="1809"/>
      <c r="DZ12" s="1809"/>
      <c r="EA12" s="1809"/>
      <c r="EB12" s="1809"/>
      <c r="EC12" s="1809"/>
      <c r="ED12" s="1809"/>
      <c r="EE12" s="1809"/>
      <c r="EF12" s="1809"/>
      <c r="EG12" s="1809"/>
      <c r="EH12" s="1809"/>
      <c r="EI12" s="1809"/>
      <c r="EJ12" s="1809"/>
      <c r="EK12" s="1809"/>
      <c r="EL12" s="1809"/>
      <c r="EM12" s="1809"/>
      <c r="EN12" s="1809"/>
      <c r="EO12" s="1809"/>
      <c r="EP12" s="1809"/>
      <c r="EQ12" s="1809"/>
      <c r="ER12" s="1809"/>
      <c r="ES12" s="1809"/>
      <c r="ET12" s="1809"/>
      <c r="EU12" s="1809"/>
      <c r="EV12" s="1809"/>
      <c r="EW12" s="1809"/>
      <c r="EX12" s="1809"/>
      <c r="EY12" s="1809"/>
      <c r="EZ12" s="1809"/>
      <c r="FA12" s="1809"/>
      <c r="FB12" s="1809"/>
      <c r="FC12" s="1809"/>
      <c r="FD12" s="1809"/>
      <c r="FE12" s="1809"/>
      <c r="FF12" s="1809"/>
      <c r="FG12" s="1809"/>
      <c r="FH12" s="1809"/>
      <c r="FI12" s="1809"/>
      <c r="FJ12" s="1809"/>
      <c r="FK12" s="1809"/>
      <c r="FL12" s="1809"/>
      <c r="FM12" s="1809"/>
      <c r="FN12" s="1809"/>
      <c r="FO12" s="1809"/>
      <c r="FP12" s="1809"/>
      <c r="FQ12" s="1809"/>
      <c r="FR12" s="1809"/>
      <c r="FS12" s="1809"/>
      <c r="FT12" s="1809"/>
      <c r="FU12" s="1809"/>
      <c r="FV12" s="1809"/>
      <c r="FW12" s="1809"/>
      <c r="FX12" s="1809"/>
      <c r="FY12" s="1809"/>
      <c r="FZ12" s="1809"/>
      <c r="GA12" s="1809"/>
      <c r="GB12" s="1809"/>
      <c r="GC12" s="1809"/>
      <c r="GD12" s="1809"/>
      <c r="GE12" s="1809"/>
      <c r="GF12" s="1809"/>
      <c r="GG12" s="1809"/>
      <c r="GH12" s="1809"/>
      <c r="GI12" s="1809"/>
      <c r="GJ12" s="1809"/>
      <c r="GK12" s="1809"/>
      <c r="GL12" s="1809"/>
      <c r="GM12" s="1809"/>
      <c r="GN12" s="1809"/>
      <c r="GO12" s="1809"/>
      <c r="GP12" s="1809"/>
      <c r="GQ12" s="1809"/>
      <c r="GR12" s="1809"/>
      <c r="GS12" s="1809"/>
      <c r="GT12" s="1809"/>
      <c r="GU12" s="1809"/>
      <c r="GV12" s="1809"/>
      <c r="GW12" s="1809"/>
      <c r="GX12" s="1809"/>
      <c r="GY12" s="1809"/>
      <c r="GZ12" s="1809"/>
      <c r="HA12" s="1809"/>
      <c r="HB12" s="1809"/>
      <c r="HC12" s="1809"/>
      <c r="HD12" s="1809"/>
      <c r="HE12" s="1809"/>
      <c r="HF12" s="1809"/>
      <c r="HG12" s="1809"/>
      <c r="HH12" s="1809"/>
      <c r="HI12" s="1809"/>
      <c r="HJ12" s="1809"/>
      <c r="HK12" s="1809"/>
      <c r="HL12" s="1809"/>
      <c r="HM12" s="1809"/>
      <c r="HN12" s="1809"/>
      <c r="HO12" s="1809"/>
      <c r="HP12" s="1809"/>
      <c r="HQ12" s="1809"/>
      <c r="HR12" s="1809"/>
      <c r="HS12" s="1809"/>
      <c r="HT12" s="1809"/>
      <c r="HU12" s="1809"/>
      <c r="HV12" s="1809"/>
      <c r="HW12" s="1809"/>
      <c r="HX12" s="1809"/>
      <c r="HY12" s="1809"/>
      <c r="HZ12" s="1809"/>
      <c r="IA12" s="1809"/>
      <c r="IB12" s="1809"/>
      <c r="IC12" s="1809"/>
      <c r="ID12" s="1809"/>
      <c r="IE12" s="1809"/>
      <c r="IF12" s="1809"/>
      <c r="IG12" s="1809"/>
      <c r="IH12" s="1809"/>
      <c r="II12" s="1809"/>
      <c r="IJ12" s="1809"/>
      <c r="IK12" s="1809"/>
      <c r="IL12" s="1809"/>
      <c r="IM12" s="1809"/>
      <c r="IN12" s="1809"/>
      <c r="IO12" s="1809"/>
      <c r="IP12" s="1809"/>
      <c r="IQ12" s="1809"/>
      <c r="IR12" s="1809"/>
      <c r="IS12" s="1809"/>
      <c r="IT12" s="1809"/>
      <c r="IU12" s="1809"/>
      <c r="IV12" s="1809"/>
    </row>
    <row r="13" spans="1:256" s="1810" customFormat="1" ht="38.25">
      <c r="A13" s="2452"/>
      <c r="B13" s="1826" t="s">
        <v>926</v>
      </c>
      <c r="C13" s="1827">
        <v>0.34696558623104617</v>
      </c>
      <c r="D13" s="1815">
        <v>0.30340338964644181</v>
      </c>
      <c r="E13" s="1815">
        <v>0.28698978705264799</v>
      </c>
      <c r="F13" s="1815">
        <v>0.28113384050175966</v>
      </c>
      <c r="G13" s="1815">
        <v>0.22749624150370168</v>
      </c>
      <c r="H13" s="1815">
        <v>0.47896330759972056</v>
      </c>
      <c r="I13" s="1815">
        <v>0.41524824194436932</v>
      </c>
      <c r="J13" s="1828">
        <v>0.31136659084470564</v>
      </c>
      <c r="K13" s="1809"/>
      <c r="L13" s="1809"/>
      <c r="M13" s="1809"/>
      <c r="N13" s="1817"/>
      <c r="O13" s="1817"/>
      <c r="P13" s="1817"/>
      <c r="Q13" s="1817"/>
      <c r="R13" s="1817"/>
      <c r="S13" s="1817"/>
      <c r="T13" s="1817"/>
      <c r="U13" s="1817"/>
      <c r="V13" s="1809"/>
      <c r="W13" s="1809"/>
      <c r="X13" s="1809"/>
      <c r="Y13" s="1809"/>
      <c r="Z13" s="1809"/>
      <c r="AA13" s="1809"/>
      <c r="AB13" s="1809"/>
      <c r="AC13" s="1809"/>
      <c r="AD13" s="1809"/>
      <c r="AE13" s="1809"/>
      <c r="AF13" s="1809"/>
      <c r="AG13" s="1809"/>
      <c r="AH13" s="1809"/>
      <c r="AI13" s="1809"/>
      <c r="AJ13" s="1809"/>
      <c r="AK13" s="1809"/>
      <c r="AL13" s="1809"/>
      <c r="AM13" s="1809"/>
      <c r="AN13" s="1809"/>
      <c r="AO13" s="1809"/>
      <c r="AP13" s="1809"/>
      <c r="AQ13" s="1809"/>
      <c r="AR13" s="1809"/>
      <c r="AS13" s="1809"/>
      <c r="AT13" s="1809"/>
      <c r="AU13" s="1809"/>
      <c r="AV13" s="1809"/>
      <c r="AW13" s="1809"/>
      <c r="AX13" s="1809"/>
      <c r="AY13" s="1809"/>
      <c r="AZ13" s="1809"/>
      <c r="BA13" s="1809"/>
      <c r="BB13" s="1809"/>
      <c r="BC13" s="1809"/>
      <c r="BD13" s="1809"/>
      <c r="BE13" s="1809"/>
      <c r="BF13" s="1809"/>
      <c r="BG13" s="1809"/>
      <c r="BH13" s="1809"/>
      <c r="BI13" s="1809"/>
      <c r="BJ13" s="1809"/>
      <c r="BK13" s="1809"/>
      <c r="BL13" s="1809"/>
      <c r="BM13" s="1809"/>
      <c r="BN13" s="1809"/>
      <c r="BO13" s="1809"/>
      <c r="BP13" s="1809"/>
      <c r="BQ13" s="1809"/>
      <c r="BR13" s="1809"/>
      <c r="BS13" s="1809"/>
      <c r="BT13" s="1809"/>
      <c r="BU13" s="1809"/>
      <c r="BV13" s="1809"/>
      <c r="BW13" s="1809"/>
      <c r="BX13" s="1809"/>
      <c r="BY13" s="1809"/>
      <c r="BZ13" s="1809"/>
      <c r="CA13" s="1809"/>
      <c r="CB13" s="1809"/>
      <c r="CC13" s="1809"/>
      <c r="CD13" s="1809"/>
      <c r="CE13" s="1809"/>
      <c r="CF13" s="1809"/>
      <c r="CG13" s="1809"/>
      <c r="CH13" s="1809"/>
      <c r="CI13" s="1809"/>
      <c r="CJ13" s="1809"/>
      <c r="CK13" s="1809"/>
      <c r="CL13" s="1809"/>
      <c r="CM13" s="1809"/>
      <c r="CN13" s="1809"/>
      <c r="CO13" s="1809"/>
      <c r="CP13" s="1809"/>
      <c r="CQ13" s="1809"/>
      <c r="CR13" s="1809"/>
      <c r="CS13" s="1809"/>
      <c r="CT13" s="1809"/>
      <c r="CU13" s="1809"/>
      <c r="CV13" s="1809"/>
      <c r="CW13" s="1809"/>
      <c r="CX13" s="1809"/>
      <c r="CY13" s="1809"/>
      <c r="CZ13" s="1809"/>
      <c r="DA13" s="1809"/>
      <c r="DB13" s="1809"/>
      <c r="DC13" s="1809"/>
      <c r="DD13" s="1809"/>
      <c r="DE13" s="1809"/>
      <c r="DF13" s="1809"/>
      <c r="DG13" s="1809"/>
      <c r="DH13" s="1809"/>
      <c r="DI13" s="1809"/>
      <c r="DJ13" s="1809"/>
      <c r="DK13" s="1809"/>
      <c r="DL13" s="1809"/>
      <c r="DM13" s="1809"/>
      <c r="DN13" s="1809"/>
      <c r="DO13" s="1809"/>
      <c r="DP13" s="1809"/>
      <c r="DQ13" s="1809"/>
      <c r="DR13" s="1809"/>
      <c r="DS13" s="1809"/>
      <c r="DT13" s="1809"/>
      <c r="DU13" s="1809"/>
      <c r="DV13" s="1809"/>
      <c r="DW13" s="1809"/>
      <c r="DX13" s="1809"/>
      <c r="DY13" s="1809"/>
      <c r="DZ13" s="1809"/>
      <c r="EA13" s="1809"/>
      <c r="EB13" s="1809"/>
      <c r="EC13" s="1809"/>
      <c r="ED13" s="1809"/>
      <c r="EE13" s="1809"/>
      <c r="EF13" s="1809"/>
      <c r="EG13" s="1809"/>
      <c r="EH13" s="1809"/>
      <c r="EI13" s="1809"/>
      <c r="EJ13" s="1809"/>
      <c r="EK13" s="1809"/>
      <c r="EL13" s="1809"/>
      <c r="EM13" s="1809"/>
      <c r="EN13" s="1809"/>
      <c r="EO13" s="1809"/>
      <c r="EP13" s="1809"/>
      <c r="EQ13" s="1809"/>
      <c r="ER13" s="1809"/>
      <c r="ES13" s="1809"/>
      <c r="ET13" s="1809"/>
      <c r="EU13" s="1809"/>
      <c r="EV13" s="1809"/>
      <c r="EW13" s="1809"/>
      <c r="EX13" s="1809"/>
      <c r="EY13" s="1809"/>
      <c r="EZ13" s="1809"/>
      <c r="FA13" s="1809"/>
      <c r="FB13" s="1809"/>
      <c r="FC13" s="1809"/>
      <c r="FD13" s="1809"/>
      <c r="FE13" s="1809"/>
      <c r="FF13" s="1809"/>
      <c r="FG13" s="1809"/>
      <c r="FH13" s="1809"/>
      <c r="FI13" s="1809"/>
      <c r="FJ13" s="1809"/>
      <c r="FK13" s="1809"/>
      <c r="FL13" s="1809"/>
      <c r="FM13" s="1809"/>
      <c r="FN13" s="1809"/>
      <c r="FO13" s="1809"/>
      <c r="FP13" s="1809"/>
      <c r="FQ13" s="1809"/>
      <c r="FR13" s="1809"/>
      <c r="FS13" s="1809"/>
      <c r="FT13" s="1809"/>
      <c r="FU13" s="1809"/>
      <c r="FV13" s="1809"/>
      <c r="FW13" s="1809"/>
      <c r="FX13" s="1809"/>
      <c r="FY13" s="1809"/>
      <c r="FZ13" s="1809"/>
      <c r="GA13" s="1809"/>
      <c r="GB13" s="1809"/>
      <c r="GC13" s="1809"/>
      <c r="GD13" s="1809"/>
      <c r="GE13" s="1809"/>
      <c r="GF13" s="1809"/>
      <c r="GG13" s="1809"/>
      <c r="GH13" s="1809"/>
      <c r="GI13" s="1809"/>
      <c r="GJ13" s="1809"/>
      <c r="GK13" s="1809"/>
      <c r="GL13" s="1809"/>
      <c r="GM13" s="1809"/>
      <c r="GN13" s="1809"/>
      <c r="GO13" s="1809"/>
      <c r="GP13" s="1809"/>
      <c r="GQ13" s="1809"/>
      <c r="GR13" s="1809"/>
      <c r="GS13" s="1809"/>
      <c r="GT13" s="1809"/>
      <c r="GU13" s="1809"/>
      <c r="GV13" s="1809"/>
      <c r="GW13" s="1809"/>
      <c r="GX13" s="1809"/>
      <c r="GY13" s="1809"/>
      <c r="GZ13" s="1809"/>
      <c r="HA13" s="1809"/>
      <c r="HB13" s="1809"/>
      <c r="HC13" s="1809"/>
      <c r="HD13" s="1809"/>
      <c r="HE13" s="1809"/>
      <c r="HF13" s="1809"/>
      <c r="HG13" s="1809"/>
      <c r="HH13" s="1809"/>
      <c r="HI13" s="1809"/>
      <c r="HJ13" s="1809"/>
      <c r="HK13" s="1809"/>
      <c r="HL13" s="1809"/>
      <c r="HM13" s="1809"/>
      <c r="HN13" s="1809"/>
      <c r="HO13" s="1809"/>
      <c r="HP13" s="1809"/>
      <c r="HQ13" s="1809"/>
      <c r="HR13" s="1809"/>
      <c r="HS13" s="1809"/>
      <c r="HT13" s="1809"/>
      <c r="HU13" s="1809"/>
      <c r="HV13" s="1809"/>
      <c r="HW13" s="1809"/>
      <c r="HX13" s="1809"/>
      <c r="HY13" s="1809"/>
      <c r="HZ13" s="1809"/>
      <c r="IA13" s="1809"/>
      <c r="IB13" s="1809"/>
      <c r="IC13" s="1809"/>
      <c r="ID13" s="1809"/>
      <c r="IE13" s="1809"/>
      <c r="IF13" s="1809"/>
      <c r="IG13" s="1809"/>
      <c r="IH13" s="1809"/>
      <c r="II13" s="1809"/>
      <c r="IJ13" s="1809"/>
      <c r="IK13" s="1809"/>
      <c r="IL13" s="1809"/>
      <c r="IM13" s="1809"/>
      <c r="IN13" s="1809"/>
      <c r="IO13" s="1809"/>
      <c r="IP13" s="1809"/>
      <c r="IQ13" s="1809"/>
      <c r="IR13" s="1809"/>
      <c r="IS13" s="1809"/>
      <c r="IT13" s="1809"/>
      <c r="IU13" s="1809"/>
      <c r="IV13" s="1809"/>
    </row>
    <row r="14" spans="1:256" s="1810" customFormat="1" ht="26.25" thickBot="1">
      <c r="A14" s="2459"/>
      <c r="B14" s="1829" t="s">
        <v>585</v>
      </c>
      <c r="C14" s="1836">
        <v>0.22322295147963767</v>
      </c>
      <c r="D14" s="1820">
        <v>0.22622882993575688</v>
      </c>
      <c r="E14" s="1820">
        <v>0.17888305530056603</v>
      </c>
      <c r="F14" s="1820">
        <v>0.16156493641857947</v>
      </c>
      <c r="G14" s="1820">
        <v>0.13517005256750703</v>
      </c>
      <c r="H14" s="1820">
        <v>0.35031472258314272</v>
      </c>
      <c r="I14" s="1820">
        <v>0.25269945598823634</v>
      </c>
      <c r="J14" s="1837">
        <v>0.19262531683026221</v>
      </c>
      <c r="K14" s="1809"/>
      <c r="L14" s="1809"/>
      <c r="M14" s="1809"/>
      <c r="N14" s="1809"/>
      <c r="O14" s="1809"/>
      <c r="P14" s="1809"/>
      <c r="Q14" s="1809"/>
      <c r="R14" s="1809"/>
      <c r="S14" s="1809"/>
      <c r="T14" s="1809"/>
      <c r="U14" s="1809"/>
      <c r="V14" s="1809"/>
      <c r="W14" s="1809"/>
      <c r="X14" s="1809"/>
      <c r="Y14" s="1809"/>
      <c r="Z14" s="1809"/>
      <c r="AA14" s="1809"/>
      <c r="AB14" s="1809"/>
      <c r="AC14" s="1809"/>
      <c r="AD14" s="1809"/>
      <c r="AE14" s="1809"/>
      <c r="AF14" s="1809"/>
      <c r="AG14" s="1809"/>
      <c r="AH14" s="1809"/>
      <c r="AI14" s="1809"/>
      <c r="AJ14" s="1809"/>
      <c r="AK14" s="1809"/>
      <c r="AL14" s="1809"/>
      <c r="AM14" s="1809"/>
      <c r="AN14" s="1809"/>
      <c r="AO14" s="1809"/>
      <c r="AP14" s="1809"/>
      <c r="AQ14" s="1809"/>
      <c r="AR14" s="1809"/>
      <c r="AS14" s="1809"/>
      <c r="AT14" s="1809"/>
      <c r="AU14" s="1809"/>
      <c r="AV14" s="1809"/>
      <c r="AW14" s="1809"/>
      <c r="AX14" s="1809"/>
      <c r="AY14" s="1809"/>
      <c r="AZ14" s="1809"/>
      <c r="BA14" s="1809"/>
      <c r="BB14" s="1809"/>
      <c r="BC14" s="1809"/>
      <c r="BD14" s="1809"/>
      <c r="BE14" s="1809"/>
      <c r="BF14" s="1809"/>
      <c r="BG14" s="1809"/>
      <c r="BH14" s="1809"/>
      <c r="BI14" s="1809"/>
      <c r="BJ14" s="1809"/>
      <c r="BK14" s="1809"/>
      <c r="BL14" s="1809"/>
      <c r="BM14" s="1809"/>
      <c r="BN14" s="1809"/>
      <c r="BO14" s="1809"/>
      <c r="BP14" s="1809"/>
      <c r="BQ14" s="1809"/>
      <c r="BR14" s="1809"/>
      <c r="BS14" s="1809"/>
      <c r="BT14" s="1809"/>
      <c r="BU14" s="1809"/>
      <c r="BV14" s="1809"/>
      <c r="BW14" s="1809"/>
      <c r="BX14" s="1809"/>
      <c r="BY14" s="1809"/>
      <c r="BZ14" s="1809"/>
      <c r="CA14" s="1809"/>
      <c r="CB14" s="1809"/>
      <c r="CC14" s="1809"/>
      <c r="CD14" s="1809"/>
      <c r="CE14" s="1809"/>
      <c r="CF14" s="1809"/>
      <c r="CG14" s="1809"/>
      <c r="CH14" s="1809"/>
      <c r="CI14" s="1809"/>
      <c r="CJ14" s="1809"/>
      <c r="CK14" s="1809"/>
      <c r="CL14" s="1809"/>
      <c r="CM14" s="1809"/>
      <c r="CN14" s="1809"/>
      <c r="CO14" s="1809"/>
      <c r="CP14" s="1809"/>
      <c r="CQ14" s="1809"/>
      <c r="CR14" s="1809"/>
      <c r="CS14" s="1809"/>
      <c r="CT14" s="1809"/>
      <c r="CU14" s="1809"/>
      <c r="CV14" s="1809"/>
      <c r="CW14" s="1809"/>
      <c r="CX14" s="1809"/>
      <c r="CY14" s="1809"/>
      <c r="CZ14" s="1809"/>
      <c r="DA14" s="1809"/>
      <c r="DB14" s="1809"/>
      <c r="DC14" s="1809"/>
      <c r="DD14" s="1809"/>
      <c r="DE14" s="1809"/>
      <c r="DF14" s="1809"/>
      <c r="DG14" s="1809"/>
      <c r="DH14" s="1809"/>
      <c r="DI14" s="1809"/>
      <c r="DJ14" s="1809"/>
      <c r="DK14" s="1809"/>
      <c r="DL14" s="1809"/>
      <c r="DM14" s="1809"/>
      <c r="DN14" s="1809"/>
      <c r="DO14" s="1809"/>
      <c r="DP14" s="1809"/>
      <c r="DQ14" s="1809"/>
      <c r="DR14" s="1809"/>
      <c r="DS14" s="1809"/>
      <c r="DT14" s="1809"/>
      <c r="DU14" s="1809"/>
      <c r="DV14" s="1809"/>
      <c r="DW14" s="1809"/>
      <c r="DX14" s="1809"/>
      <c r="DY14" s="1809"/>
      <c r="DZ14" s="1809"/>
      <c r="EA14" s="1809"/>
      <c r="EB14" s="1809"/>
      <c r="EC14" s="1809"/>
      <c r="ED14" s="1809"/>
      <c r="EE14" s="1809"/>
      <c r="EF14" s="1809"/>
      <c r="EG14" s="1809"/>
      <c r="EH14" s="1809"/>
      <c r="EI14" s="1809"/>
      <c r="EJ14" s="1809"/>
      <c r="EK14" s="1809"/>
      <c r="EL14" s="1809"/>
      <c r="EM14" s="1809"/>
      <c r="EN14" s="1809"/>
      <c r="EO14" s="1809"/>
      <c r="EP14" s="1809"/>
      <c r="EQ14" s="1809"/>
      <c r="ER14" s="1809"/>
      <c r="ES14" s="1809"/>
      <c r="ET14" s="1809"/>
      <c r="EU14" s="1809"/>
      <c r="EV14" s="1809"/>
      <c r="EW14" s="1809"/>
      <c r="EX14" s="1809"/>
      <c r="EY14" s="1809"/>
      <c r="EZ14" s="1809"/>
      <c r="FA14" s="1809"/>
      <c r="FB14" s="1809"/>
      <c r="FC14" s="1809"/>
      <c r="FD14" s="1809"/>
      <c r="FE14" s="1809"/>
      <c r="FF14" s="1809"/>
      <c r="FG14" s="1809"/>
      <c r="FH14" s="1809"/>
      <c r="FI14" s="1809"/>
      <c r="FJ14" s="1809"/>
      <c r="FK14" s="1809"/>
      <c r="FL14" s="1809"/>
      <c r="FM14" s="1809"/>
      <c r="FN14" s="1809"/>
      <c r="FO14" s="1809"/>
      <c r="FP14" s="1809"/>
      <c r="FQ14" s="1809"/>
      <c r="FR14" s="1809"/>
      <c r="FS14" s="1809"/>
      <c r="FT14" s="1809"/>
      <c r="FU14" s="1809"/>
      <c r="FV14" s="1809"/>
      <c r="FW14" s="1809"/>
      <c r="FX14" s="1809"/>
      <c r="FY14" s="1809"/>
      <c r="FZ14" s="1809"/>
      <c r="GA14" s="1809"/>
      <c r="GB14" s="1809"/>
      <c r="GC14" s="1809"/>
      <c r="GD14" s="1809"/>
      <c r="GE14" s="1809"/>
      <c r="GF14" s="1809"/>
      <c r="GG14" s="1809"/>
      <c r="GH14" s="1809"/>
      <c r="GI14" s="1809"/>
      <c r="GJ14" s="1809"/>
      <c r="GK14" s="1809"/>
      <c r="GL14" s="1809"/>
      <c r="GM14" s="1809"/>
      <c r="GN14" s="1809"/>
      <c r="GO14" s="1809"/>
      <c r="GP14" s="1809"/>
      <c r="GQ14" s="1809"/>
      <c r="GR14" s="1809"/>
      <c r="GS14" s="1809"/>
      <c r="GT14" s="1809"/>
      <c r="GU14" s="1809"/>
      <c r="GV14" s="1809"/>
      <c r="GW14" s="1809"/>
      <c r="GX14" s="1809"/>
      <c r="GY14" s="1809"/>
      <c r="GZ14" s="1809"/>
      <c r="HA14" s="1809"/>
      <c r="HB14" s="1809"/>
      <c r="HC14" s="1809"/>
      <c r="HD14" s="1809"/>
      <c r="HE14" s="1809"/>
      <c r="HF14" s="1809"/>
      <c r="HG14" s="1809"/>
      <c r="HH14" s="1809"/>
      <c r="HI14" s="1809"/>
      <c r="HJ14" s="1809"/>
      <c r="HK14" s="1809"/>
      <c r="HL14" s="1809"/>
      <c r="HM14" s="1809"/>
      <c r="HN14" s="1809"/>
      <c r="HO14" s="1809"/>
      <c r="HP14" s="1809"/>
      <c r="HQ14" s="1809"/>
      <c r="HR14" s="1809"/>
      <c r="HS14" s="1809"/>
      <c r="HT14" s="1809"/>
      <c r="HU14" s="1809"/>
      <c r="HV14" s="1809"/>
      <c r="HW14" s="1809"/>
      <c r="HX14" s="1809"/>
      <c r="HY14" s="1809"/>
      <c r="HZ14" s="1809"/>
      <c r="IA14" s="1809"/>
      <c r="IB14" s="1809"/>
      <c r="IC14" s="1809"/>
      <c r="ID14" s="1809"/>
      <c r="IE14" s="1809"/>
      <c r="IF14" s="1809"/>
      <c r="IG14" s="1809"/>
      <c r="IH14" s="1809"/>
      <c r="II14" s="1809"/>
      <c r="IJ14" s="1809"/>
      <c r="IK14" s="1809"/>
      <c r="IL14" s="1809"/>
      <c r="IM14" s="1809"/>
      <c r="IN14" s="1809"/>
      <c r="IO14" s="1809"/>
      <c r="IP14" s="1809"/>
      <c r="IQ14" s="1809"/>
      <c r="IR14" s="1809"/>
      <c r="IS14" s="1809"/>
      <c r="IT14" s="1809"/>
      <c r="IU14" s="1809"/>
      <c r="IV14" s="1809"/>
    </row>
    <row r="16" spans="1:256" s="1810" customFormat="1" ht="15">
      <c r="A16" s="1809"/>
      <c r="B16" s="1809"/>
      <c r="C16" s="1809"/>
      <c r="D16" s="1809"/>
      <c r="E16" s="1809"/>
      <c r="F16" s="1809"/>
      <c r="G16" s="1838"/>
      <c r="H16" s="1838"/>
      <c r="I16" s="1809"/>
      <c r="J16" s="1809"/>
      <c r="K16" s="1809"/>
      <c r="L16" s="1809"/>
      <c r="M16" s="1809"/>
      <c r="N16" s="1809"/>
      <c r="O16" s="1809"/>
      <c r="P16" s="1809"/>
      <c r="Q16" s="1809"/>
      <c r="R16" s="1809"/>
      <c r="S16" s="1809"/>
      <c r="T16" s="1809"/>
      <c r="U16" s="1809"/>
      <c r="V16" s="1809"/>
      <c r="W16" s="1809"/>
      <c r="X16" s="1809"/>
      <c r="Y16" s="1809"/>
      <c r="Z16" s="1809"/>
      <c r="AA16" s="1809"/>
      <c r="AB16" s="1809"/>
      <c r="AC16" s="1809"/>
      <c r="AD16" s="1809"/>
      <c r="AE16" s="1809"/>
      <c r="AF16" s="1809"/>
      <c r="AG16" s="1809"/>
      <c r="AH16" s="1809"/>
      <c r="AI16" s="1809"/>
      <c r="AJ16" s="1809"/>
      <c r="AK16" s="1809"/>
      <c r="AL16" s="1809"/>
      <c r="AM16" s="1809"/>
      <c r="AN16" s="1809"/>
      <c r="AO16" s="1809"/>
      <c r="AP16" s="1809"/>
      <c r="AQ16" s="1809"/>
      <c r="AR16" s="1809"/>
      <c r="AS16" s="1809"/>
      <c r="AT16" s="1809"/>
      <c r="AU16" s="1809"/>
      <c r="AV16" s="1809"/>
      <c r="AW16" s="1809"/>
      <c r="AX16" s="1809"/>
      <c r="AY16" s="1809"/>
      <c r="AZ16" s="1809"/>
      <c r="BA16" s="1809"/>
      <c r="BB16" s="1809"/>
      <c r="BC16" s="1809"/>
      <c r="BD16" s="1809"/>
      <c r="BE16" s="1809"/>
      <c r="BF16" s="1809"/>
      <c r="BG16" s="1809"/>
      <c r="BH16" s="1809"/>
      <c r="BI16" s="1809"/>
      <c r="BJ16" s="1809"/>
      <c r="BK16" s="1809"/>
      <c r="BL16" s="1809"/>
      <c r="BM16" s="1809"/>
      <c r="BN16" s="1809"/>
      <c r="BO16" s="1809"/>
      <c r="BP16" s="1809"/>
      <c r="BQ16" s="1809"/>
      <c r="BR16" s="1809"/>
      <c r="BS16" s="1809"/>
      <c r="BT16" s="1809"/>
      <c r="BU16" s="1809"/>
      <c r="BV16" s="1809"/>
      <c r="BW16" s="1809"/>
      <c r="BX16" s="1809"/>
      <c r="BY16" s="1809"/>
      <c r="BZ16" s="1809"/>
      <c r="CA16" s="1809"/>
      <c r="CB16" s="1809"/>
      <c r="CC16" s="1809"/>
      <c r="CD16" s="1809"/>
      <c r="CE16" s="1809"/>
      <c r="CF16" s="1809"/>
      <c r="CG16" s="1809"/>
      <c r="CH16" s="1809"/>
      <c r="CI16" s="1809"/>
      <c r="CJ16" s="1809"/>
      <c r="CK16" s="1809"/>
      <c r="CL16" s="1809"/>
      <c r="CM16" s="1809"/>
      <c r="CN16" s="1809"/>
      <c r="CO16" s="1809"/>
      <c r="CP16" s="1809"/>
      <c r="CQ16" s="1809"/>
      <c r="CR16" s="1809"/>
      <c r="CS16" s="1809"/>
      <c r="CT16" s="1809"/>
      <c r="CU16" s="1809"/>
      <c r="CV16" s="1809"/>
      <c r="CW16" s="1809"/>
      <c r="CX16" s="1809"/>
      <c r="CY16" s="1809"/>
      <c r="CZ16" s="1809"/>
      <c r="DA16" s="1809"/>
      <c r="DB16" s="1809"/>
      <c r="DC16" s="1809"/>
      <c r="DD16" s="1809"/>
      <c r="DE16" s="1809"/>
      <c r="DF16" s="1809"/>
      <c r="DG16" s="1809"/>
      <c r="DH16" s="1809"/>
      <c r="DI16" s="1809"/>
      <c r="DJ16" s="1809"/>
      <c r="DK16" s="1809"/>
      <c r="DL16" s="1809"/>
      <c r="DM16" s="1809"/>
      <c r="DN16" s="1809"/>
      <c r="DO16" s="1809"/>
      <c r="DP16" s="1809"/>
      <c r="DQ16" s="1809"/>
      <c r="DR16" s="1809"/>
      <c r="DS16" s="1809"/>
      <c r="DT16" s="1809"/>
      <c r="DU16" s="1809"/>
      <c r="DV16" s="1809"/>
      <c r="DW16" s="1809"/>
      <c r="DX16" s="1809"/>
      <c r="DY16" s="1809"/>
      <c r="DZ16" s="1809"/>
      <c r="EA16" s="1809"/>
      <c r="EB16" s="1809"/>
      <c r="EC16" s="1809"/>
      <c r="ED16" s="1809"/>
      <c r="EE16" s="1809"/>
      <c r="EF16" s="1809"/>
      <c r="EG16" s="1809"/>
      <c r="EH16" s="1809"/>
      <c r="EI16" s="1809"/>
      <c r="EJ16" s="1809"/>
      <c r="EK16" s="1809"/>
      <c r="EL16" s="1809"/>
      <c r="EM16" s="1809"/>
      <c r="EN16" s="1809"/>
      <c r="EO16" s="1809"/>
      <c r="EP16" s="1809"/>
      <c r="EQ16" s="1809"/>
      <c r="ER16" s="1809"/>
      <c r="ES16" s="1809"/>
      <c r="ET16" s="1809"/>
      <c r="EU16" s="1809"/>
      <c r="EV16" s="1809"/>
      <c r="EW16" s="1809"/>
      <c r="EX16" s="1809"/>
      <c r="EY16" s="1809"/>
      <c r="EZ16" s="1809"/>
      <c r="FA16" s="1809"/>
      <c r="FB16" s="1809"/>
      <c r="FC16" s="1809"/>
      <c r="FD16" s="1809"/>
      <c r="FE16" s="1809"/>
      <c r="FF16" s="1809"/>
      <c r="FG16" s="1809"/>
      <c r="FH16" s="1809"/>
      <c r="FI16" s="1809"/>
      <c r="FJ16" s="1809"/>
      <c r="FK16" s="1809"/>
      <c r="FL16" s="1809"/>
      <c r="FM16" s="1809"/>
      <c r="FN16" s="1809"/>
      <c r="FO16" s="1809"/>
      <c r="FP16" s="1809"/>
      <c r="FQ16" s="1809"/>
      <c r="FR16" s="1809"/>
      <c r="FS16" s="1809"/>
      <c r="FT16" s="1809"/>
      <c r="FU16" s="1809"/>
      <c r="FV16" s="1809"/>
      <c r="FW16" s="1809"/>
      <c r="FX16" s="1809"/>
      <c r="FY16" s="1809"/>
      <c r="FZ16" s="1809"/>
      <c r="GA16" s="1809"/>
      <c r="GB16" s="1809"/>
      <c r="GC16" s="1809"/>
      <c r="GD16" s="1809"/>
      <c r="GE16" s="1809"/>
      <c r="GF16" s="1809"/>
      <c r="GG16" s="1809"/>
      <c r="GH16" s="1809"/>
      <c r="GI16" s="1809"/>
      <c r="GJ16" s="1809"/>
      <c r="GK16" s="1809"/>
      <c r="GL16" s="1809"/>
      <c r="GM16" s="1809"/>
      <c r="GN16" s="1809"/>
      <c r="GO16" s="1809"/>
      <c r="GP16" s="1809"/>
      <c r="GQ16" s="1809"/>
      <c r="GR16" s="1809"/>
      <c r="GS16" s="1809"/>
      <c r="GT16" s="1809"/>
      <c r="GU16" s="1809"/>
      <c r="GV16" s="1809"/>
      <c r="GW16" s="1809"/>
      <c r="GX16" s="1809"/>
      <c r="GY16" s="1809"/>
      <c r="GZ16" s="1809"/>
      <c r="HA16" s="1809"/>
      <c r="HB16" s="1809"/>
      <c r="HC16" s="1809"/>
      <c r="HD16" s="1809"/>
      <c r="HE16" s="1809"/>
      <c r="HF16" s="1809"/>
      <c r="HG16" s="1809"/>
      <c r="HH16" s="1809"/>
      <c r="HI16" s="1809"/>
      <c r="HJ16" s="1809"/>
      <c r="HK16" s="1809"/>
      <c r="HL16" s="1809"/>
      <c r="HM16" s="1809"/>
      <c r="HN16" s="1809"/>
      <c r="HO16" s="1809"/>
      <c r="HP16" s="1809"/>
      <c r="HQ16" s="1809"/>
      <c r="HR16" s="1809"/>
      <c r="HS16" s="1809"/>
      <c r="HT16" s="1809"/>
      <c r="HU16" s="1809"/>
      <c r="HV16" s="1809"/>
      <c r="HW16" s="1809"/>
      <c r="HX16" s="1809"/>
      <c r="HY16" s="1809"/>
      <c r="HZ16" s="1809"/>
      <c r="IA16" s="1809"/>
      <c r="IB16" s="1809"/>
      <c r="IC16" s="1809"/>
      <c r="ID16" s="1809"/>
      <c r="IE16" s="1809"/>
      <c r="IF16" s="1809"/>
      <c r="IG16" s="1809"/>
      <c r="IH16" s="1809"/>
      <c r="II16" s="1809"/>
      <c r="IJ16" s="1809"/>
      <c r="IK16" s="1809"/>
      <c r="IL16" s="1809"/>
      <c r="IM16" s="1809"/>
      <c r="IN16" s="1809"/>
      <c r="IO16" s="1809"/>
      <c r="IP16" s="1809"/>
      <c r="IQ16" s="1809"/>
      <c r="IR16" s="1809"/>
      <c r="IS16" s="1809"/>
      <c r="IT16" s="1809"/>
      <c r="IU16" s="1809"/>
      <c r="IV16" s="1809"/>
    </row>
    <row r="17" spans="1:256" s="1810" customFormat="1" ht="33.75" customHeight="1">
      <c r="A17" s="2455" t="s">
        <v>1034</v>
      </c>
      <c r="B17" s="2455"/>
      <c r="C17" s="2455"/>
      <c r="D17" s="2455"/>
      <c r="E17" s="2455"/>
      <c r="F17" s="2455"/>
      <c r="G17" s="2455"/>
      <c r="H17" s="2455"/>
      <c r="I17" s="2455"/>
      <c r="J17" s="1809"/>
      <c r="K17" s="1809"/>
      <c r="L17" s="1809"/>
      <c r="M17" s="1809"/>
      <c r="N17" s="1809"/>
      <c r="O17" s="1809"/>
      <c r="P17" s="1809"/>
      <c r="Q17" s="1809"/>
      <c r="R17" s="1809"/>
      <c r="S17" s="1809"/>
      <c r="T17" s="1809"/>
      <c r="U17" s="1809"/>
      <c r="V17" s="1809"/>
      <c r="W17" s="1809"/>
      <c r="X17" s="1809"/>
      <c r="Y17" s="1809"/>
      <c r="Z17" s="1809"/>
      <c r="AA17" s="1809"/>
      <c r="AB17" s="1809"/>
      <c r="AC17" s="1809"/>
      <c r="AD17" s="1809"/>
      <c r="AE17" s="1809"/>
      <c r="AF17" s="1809"/>
      <c r="AG17" s="1809"/>
      <c r="AH17" s="1809"/>
      <c r="AI17" s="1809"/>
      <c r="AJ17" s="1809"/>
      <c r="AK17" s="1809"/>
      <c r="AL17" s="1809"/>
      <c r="AM17" s="1809"/>
      <c r="AN17" s="1809"/>
      <c r="AO17" s="1809"/>
      <c r="AP17" s="1809"/>
      <c r="AQ17" s="1809"/>
      <c r="AR17" s="1809"/>
      <c r="AS17" s="1809"/>
      <c r="AT17" s="1809"/>
      <c r="AU17" s="1809"/>
      <c r="AV17" s="1809"/>
      <c r="AW17" s="1809"/>
      <c r="AX17" s="1809"/>
      <c r="AY17" s="1809"/>
      <c r="AZ17" s="1809"/>
      <c r="BA17" s="1809"/>
      <c r="BB17" s="1809"/>
      <c r="BC17" s="1809"/>
      <c r="BD17" s="1809"/>
      <c r="BE17" s="1809"/>
      <c r="BF17" s="1809"/>
      <c r="BG17" s="1809"/>
      <c r="BH17" s="1809"/>
      <c r="BI17" s="1809"/>
      <c r="BJ17" s="1809"/>
      <c r="BK17" s="1809"/>
      <c r="BL17" s="1809"/>
      <c r="BM17" s="1809"/>
      <c r="BN17" s="1809"/>
      <c r="BO17" s="1809"/>
      <c r="BP17" s="1809"/>
      <c r="BQ17" s="1809"/>
      <c r="BR17" s="1809"/>
      <c r="BS17" s="1809"/>
      <c r="BT17" s="1809"/>
      <c r="BU17" s="1809"/>
      <c r="BV17" s="1809"/>
      <c r="BW17" s="1809"/>
      <c r="BX17" s="1809"/>
      <c r="BY17" s="1809"/>
      <c r="BZ17" s="1809"/>
      <c r="CA17" s="1809"/>
      <c r="CB17" s="1809"/>
      <c r="CC17" s="1809"/>
      <c r="CD17" s="1809"/>
      <c r="CE17" s="1809"/>
      <c r="CF17" s="1809"/>
      <c r="CG17" s="1809"/>
      <c r="CH17" s="1809"/>
      <c r="CI17" s="1809"/>
      <c r="CJ17" s="1809"/>
      <c r="CK17" s="1809"/>
      <c r="CL17" s="1809"/>
      <c r="CM17" s="1809"/>
      <c r="CN17" s="1809"/>
      <c r="CO17" s="1809"/>
      <c r="CP17" s="1809"/>
      <c r="CQ17" s="1809"/>
      <c r="CR17" s="1809"/>
      <c r="CS17" s="1809"/>
      <c r="CT17" s="1809"/>
      <c r="CU17" s="1809"/>
      <c r="CV17" s="1809"/>
      <c r="CW17" s="1809"/>
      <c r="CX17" s="1809"/>
      <c r="CY17" s="1809"/>
      <c r="CZ17" s="1809"/>
      <c r="DA17" s="1809"/>
      <c r="DB17" s="1809"/>
      <c r="DC17" s="1809"/>
      <c r="DD17" s="1809"/>
      <c r="DE17" s="1809"/>
      <c r="DF17" s="1809"/>
      <c r="DG17" s="1809"/>
      <c r="DH17" s="1809"/>
      <c r="DI17" s="1809"/>
      <c r="DJ17" s="1809"/>
      <c r="DK17" s="1809"/>
      <c r="DL17" s="1809"/>
      <c r="DM17" s="1809"/>
      <c r="DN17" s="1809"/>
      <c r="DO17" s="1809"/>
      <c r="DP17" s="1809"/>
      <c r="DQ17" s="1809"/>
      <c r="DR17" s="1809"/>
      <c r="DS17" s="1809"/>
      <c r="DT17" s="1809"/>
      <c r="DU17" s="1809"/>
      <c r="DV17" s="1809"/>
      <c r="DW17" s="1809"/>
      <c r="DX17" s="1809"/>
      <c r="DY17" s="1809"/>
      <c r="DZ17" s="1809"/>
      <c r="EA17" s="1809"/>
      <c r="EB17" s="1809"/>
      <c r="EC17" s="1809"/>
      <c r="ED17" s="1809"/>
      <c r="EE17" s="1809"/>
      <c r="EF17" s="1809"/>
      <c r="EG17" s="1809"/>
      <c r="EH17" s="1809"/>
      <c r="EI17" s="1809"/>
      <c r="EJ17" s="1809"/>
      <c r="EK17" s="1809"/>
      <c r="EL17" s="1809"/>
      <c r="EM17" s="1809"/>
      <c r="EN17" s="1809"/>
      <c r="EO17" s="1809"/>
      <c r="EP17" s="1809"/>
      <c r="EQ17" s="1809"/>
      <c r="ER17" s="1809"/>
      <c r="ES17" s="1809"/>
      <c r="ET17" s="1809"/>
      <c r="EU17" s="1809"/>
      <c r="EV17" s="1809"/>
      <c r="EW17" s="1809"/>
      <c r="EX17" s="1809"/>
      <c r="EY17" s="1809"/>
      <c r="EZ17" s="1809"/>
      <c r="FA17" s="1809"/>
      <c r="FB17" s="1809"/>
      <c r="FC17" s="1809"/>
      <c r="FD17" s="1809"/>
      <c r="FE17" s="1809"/>
      <c r="FF17" s="1809"/>
      <c r="FG17" s="1809"/>
      <c r="FH17" s="1809"/>
      <c r="FI17" s="1809"/>
      <c r="FJ17" s="1809"/>
      <c r="FK17" s="1809"/>
      <c r="FL17" s="1809"/>
      <c r="FM17" s="1809"/>
      <c r="FN17" s="1809"/>
      <c r="FO17" s="1809"/>
      <c r="FP17" s="1809"/>
      <c r="FQ17" s="1809"/>
      <c r="FR17" s="1809"/>
      <c r="FS17" s="1809"/>
      <c r="FT17" s="1809"/>
      <c r="FU17" s="1809"/>
      <c r="FV17" s="1809"/>
      <c r="FW17" s="1809"/>
      <c r="FX17" s="1809"/>
      <c r="FY17" s="1809"/>
      <c r="FZ17" s="1809"/>
      <c r="GA17" s="1809"/>
      <c r="GB17" s="1809"/>
      <c r="GC17" s="1809"/>
      <c r="GD17" s="1809"/>
      <c r="GE17" s="1809"/>
      <c r="GF17" s="1809"/>
      <c r="GG17" s="1809"/>
      <c r="GH17" s="1809"/>
      <c r="GI17" s="1809"/>
      <c r="GJ17" s="1809"/>
      <c r="GK17" s="1809"/>
      <c r="GL17" s="1809"/>
      <c r="GM17" s="1809"/>
      <c r="GN17" s="1809"/>
      <c r="GO17" s="1809"/>
      <c r="GP17" s="1809"/>
      <c r="GQ17" s="1809"/>
      <c r="GR17" s="1809"/>
      <c r="GS17" s="1809"/>
      <c r="GT17" s="1809"/>
      <c r="GU17" s="1809"/>
      <c r="GV17" s="1809"/>
      <c r="GW17" s="1809"/>
      <c r="GX17" s="1809"/>
      <c r="GY17" s="1809"/>
      <c r="GZ17" s="1809"/>
      <c r="HA17" s="1809"/>
      <c r="HB17" s="1809"/>
      <c r="HC17" s="1809"/>
      <c r="HD17" s="1809"/>
      <c r="HE17" s="1809"/>
      <c r="HF17" s="1809"/>
      <c r="HG17" s="1809"/>
      <c r="HH17" s="1809"/>
      <c r="HI17" s="1809"/>
      <c r="HJ17" s="1809"/>
      <c r="HK17" s="1809"/>
      <c r="HL17" s="1809"/>
      <c r="HM17" s="1809"/>
      <c r="HN17" s="1809"/>
      <c r="HO17" s="1809"/>
      <c r="HP17" s="1809"/>
      <c r="HQ17" s="1809"/>
      <c r="HR17" s="1809"/>
      <c r="HS17" s="1809"/>
      <c r="HT17" s="1809"/>
      <c r="HU17" s="1809"/>
      <c r="HV17" s="1809"/>
      <c r="HW17" s="1809"/>
      <c r="HX17" s="1809"/>
      <c r="HY17" s="1809"/>
      <c r="HZ17" s="1809"/>
      <c r="IA17" s="1809"/>
      <c r="IB17" s="1809"/>
      <c r="IC17" s="1809"/>
      <c r="ID17" s="1809"/>
      <c r="IE17" s="1809"/>
      <c r="IF17" s="1809"/>
      <c r="IG17" s="1809"/>
      <c r="IH17" s="1809"/>
      <c r="II17" s="1809"/>
      <c r="IJ17" s="1809"/>
      <c r="IK17" s="1809"/>
      <c r="IL17" s="1809"/>
      <c r="IM17" s="1809"/>
      <c r="IN17" s="1809"/>
      <c r="IO17" s="1809"/>
      <c r="IP17" s="1809"/>
      <c r="IQ17" s="1809"/>
      <c r="IR17" s="1809"/>
      <c r="IS17" s="1809"/>
      <c r="IT17" s="1809"/>
      <c r="IU17" s="1809"/>
      <c r="IV17" s="1809"/>
    </row>
    <row r="18" spans="1:256" s="1810" customFormat="1" ht="15.75" thickBot="1">
      <c r="A18" s="1809"/>
      <c r="B18" s="1809"/>
      <c r="C18" s="1809"/>
      <c r="D18" s="1809"/>
      <c r="E18" s="1809"/>
      <c r="F18" s="1809"/>
      <c r="G18" s="1809"/>
      <c r="H18" s="1809"/>
      <c r="I18" s="1809"/>
      <c r="J18" s="1809"/>
      <c r="K18" s="1809"/>
      <c r="L18" s="1809"/>
      <c r="M18" s="1809"/>
      <c r="N18" s="1809"/>
      <c r="O18" s="1809"/>
      <c r="P18" s="1809"/>
      <c r="Q18" s="1809"/>
      <c r="R18" s="1809"/>
      <c r="S18" s="1809"/>
      <c r="T18" s="1809"/>
      <c r="U18" s="1809"/>
      <c r="V18" s="1809"/>
      <c r="W18" s="1809"/>
      <c r="X18" s="1809"/>
      <c r="Y18" s="1809"/>
      <c r="Z18" s="1809"/>
      <c r="AA18" s="1809"/>
      <c r="AB18" s="1809"/>
      <c r="AC18" s="1809"/>
      <c r="AD18" s="1809"/>
      <c r="AE18" s="1809"/>
      <c r="AF18" s="1809"/>
      <c r="AG18" s="1809"/>
      <c r="AH18" s="1809"/>
      <c r="AI18" s="1809"/>
      <c r="AJ18" s="1809"/>
      <c r="AK18" s="1809"/>
      <c r="AL18" s="1809"/>
      <c r="AM18" s="1809"/>
      <c r="AN18" s="1809"/>
      <c r="AO18" s="1809"/>
      <c r="AP18" s="1809"/>
      <c r="AQ18" s="1809"/>
      <c r="AR18" s="1809"/>
      <c r="AS18" s="1809"/>
      <c r="AT18" s="1809"/>
      <c r="AU18" s="1809"/>
      <c r="AV18" s="1809"/>
      <c r="AW18" s="1809"/>
      <c r="AX18" s="1809"/>
      <c r="AY18" s="1809"/>
      <c r="AZ18" s="1809"/>
      <c r="BA18" s="1809"/>
      <c r="BB18" s="1809"/>
      <c r="BC18" s="1809"/>
      <c r="BD18" s="1809"/>
      <c r="BE18" s="1809"/>
      <c r="BF18" s="1809"/>
      <c r="BG18" s="1809"/>
      <c r="BH18" s="1809"/>
      <c r="BI18" s="1809"/>
      <c r="BJ18" s="1809"/>
      <c r="BK18" s="1809"/>
      <c r="BL18" s="1809"/>
      <c r="BM18" s="1809"/>
      <c r="BN18" s="1809"/>
      <c r="BO18" s="1809"/>
      <c r="BP18" s="1809"/>
      <c r="BQ18" s="1809"/>
      <c r="BR18" s="1809"/>
      <c r="BS18" s="1809"/>
      <c r="BT18" s="1809"/>
      <c r="BU18" s="1809"/>
      <c r="BV18" s="1809"/>
      <c r="BW18" s="1809"/>
      <c r="BX18" s="1809"/>
      <c r="BY18" s="1809"/>
      <c r="BZ18" s="1809"/>
      <c r="CA18" s="1809"/>
      <c r="CB18" s="1809"/>
      <c r="CC18" s="1809"/>
      <c r="CD18" s="1809"/>
      <c r="CE18" s="1809"/>
      <c r="CF18" s="1809"/>
      <c r="CG18" s="1809"/>
      <c r="CH18" s="1809"/>
      <c r="CI18" s="1809"/>
      <c r="CJ18" s="1809"/>
      <c r="CK18" s="1809"/>
      <c r="CL18" s="1809"/>
      <c r="CM18" s="1809"/>
      <c r="CN18" s="1809"/>
      <c r="CO18" s="1809"/>
      <c r="CP18" s="1809"/>
      <c r="CQ18" s="1809"/>
      <c r="CR18" s="1809"/>
      <c r="CS18" s="1809"/>
      <c r="CT18" s="1809"/>
      <c r="CU18" s="1809"/>
      <c r="CV18" s="1809"/>
      <c r="CW18" s="1809"/>
      <c r="CX18" s="1809"/>
      <c r="CY18" s="1809"/>
      <c r="CZ18" s="1809"/>
      <c r="DA18" s="1809"/>
      <c r="DB18" s="1809"/>
      <c r="DC18" s="1809"/>
      <c r="DD18" s="1809"/>
      <c r="DE18" s="1809"/>
      <c r="DF18" s="1809"/>
      <c r="DG18" s="1809"/>
      <c r="DH18" s="1809"/>
      <c r="DI18" s="1809"/>
      <c r="DJ18" s="1809"/>
      <c r="DK18" s="1809"/>
      <c r="DL18" s="1809"/>
      <c r="DM18" s="1809"/>
      <c r="DN18" s="1809"/>
      <c r="DO18" s="1809"/>
      <c r="DP18" s="1809"/>
      <c r="DQ18" s="1809"/>
      <c r="DR18" s="1809"/>
      <c r="DS18" s="1809"/>
      <c r="DT18" s="1809"/>
      <c r="DU18" s="1809"/>
      <c r="DV18" s="1809"/>
      <c r="DW18" s="1809"/>
      <c r="DX18" s="1809"/>
      <c r="DY18" s="1809"/>
      <c r="DZ18" s="1809"/>
      <c r="EA18" s="1809"/>
      <c r="EB18" s="1809"/>
      <c r="EC18" s="1809"/>
      <c r="ED18" s="1809"/>
      <c r="EE18" s="1809"/>
      <c r="EF18" s="1809"/>
      <c r="EG18" s="1809"/>
      <c r="EH18" s="1809"/>
      <c r="EI18" s="1809"/>
      <c r="EJ18" s="1809"/>
      <c r="EK18" s="1809"/>
      <c r="EL18" s="1809"/>
      <c r="EM18" s="1809"/>
      <c r="EN18" s="1809"/>
      <c r="EO18" s="1809"/>
      <c r="EP18" s="1809"/>
      <c r="EQ18" s="1809"/>
      <c r="ER18" s="1809"/>
      <c r="ES18" s="1809"/>
      <c r="ET18" s="1809"/>
      <c r="EU18" s="1809"/>
      <c r="EV18" s="1809"/>
      <c r="EW18" s="1809"/>
      <c r="EX18" s="1809"/>
      <c r="EY18" s="1809"/>
      <c r="EZ18" s="1809"/>
      <c r="FA18" s="1809"/>
      <c r="FB18" s="1809"/>
      <c r="FC18" s="1809"/>
      <c r="FD18" s="1809"/>
      <c r="FE18" s="1809"/>
      <c r="FF18" s="1809"/>
      <c r="FG18" s="1809"/>
      <c r="FH18" s="1809"/>
      <c r="FI18" s="1809"/>
      <c r="FJ18" s="1809"/>
      <c r="FK18" s="1809"/>
      <c r="FL18" s="1809"/>
      <c r="FM18" s="1809"/>
      <c r="FN18" s="1809"/>
      <c r="FO18" s="1809"/>
      <c r="FP18" s="1809"/>
      <c r="FQ18" s="1809"/>
      <c r="FR18" s="1809"/>
      <c r="FS18" s="1809"/>
      <c r="FT18" s="1809"/>
      <c r="FU18" s="1809"/>
      <c r="FV18" s="1809"/>
      <c r="FW18" s="1809"/>
      <c r="FX18" s="1809"/>
      <c r="FY18" s="1809"/>
      <c r="FZ18" s="1809"/>
      <c r="GA18" s="1809"/>
      <c r="GB18" s="1809"/>
      <c r="GC18" s="1809"/>
      <c r="GD18" s="1809"/>
      <c r="GE18" s="1809"/>
      <c r="GF18" s="1809"/>
      <c r="GG18" s="1809"/>
      <c r="GH18" s="1809"/>
      <c r="GI18" s="1809"/>
      <c r="GJ18" s="1809"/>
      <c r="GK18" s="1809"/>
      <c r="GL18" s="1809"/>
      <c r="GM18" s="1809"/>
      <c r="GN18" s="1809"/>
      <c r="GO18" s="1809"/>
      <c r="GP18" s="1809"/>
      <c r="GQ18" s="1809"/>
      <c r="GR18" s="1809"/>
      <c r="GS18" s="1809"/>
      <c r="GT18" s="1809"/>
      <c r="GU18" s="1809"/>
      <c r="GV18" s="1809"/>
      <c r="GW18" s="1809"/>
      <c r="GX18" s="1809"/>
      <c r="GY18" s="1809"/>
      <c r="GZ18" s="1809"/>
      <c r="HA18" s="1809"/>
      <c r="HB18" s="1809"/>
      <c r="HC18" s="1809"/>
      <c r="HD18" s="1809"/>
      <c r="HE18" s="1809"/>
      <c r="HF18" s="1809"/>
      <c r="HG18" s="1809"/>
      <c r="HH18" s="1809"/>
      <c r="HI18" s="1809"/>
      <c r="HJ18" s="1809"/>
      <c r="HK18" s="1809"/>
      <c r="HL18" s="1809"/>
      <c r="HM18" s="1809"/>
      <c r="HN18" s="1809"/>
      <c r="HO18" s="1809"/>
      <c r="HP18" s="1809"/>
      <c r="HQ18" s="1809"/>
      <c r="HR18" s="1809"/>
      <c r="HS18" s="1809"/>
      <c r="HT18" s="1809"/>
      <c r="HU18" s="1809"/>
      <c r="HV18" s="1809"/>
      <c r="HW18" s="1809"/>
      <c r="HX18" s="1809"/>
      <c r="HY18" s="1809"/>
      <c r="HZ18" s="1809"/>
      <c r="IA18" s="1809"/>
      <c r="IB18" s="1809"/>
      <c r="IC18" s="1809"/>
      <c r="ID18" s="1809"/>
      <c r="IE18" s="1809"/>
      <c r="IF18" s="1809"/>
      <c r="IG18" s="1809"/>
      <c r="IH18" s="1809"/>
      <c r="II18" s="1809"/>
      <c r="IJ18" s="1809"/>
      <c r="IK18" s="1809"/>
      <c r="IL18" s="1809"/>
      <c r="IM18" s="1809"/>
      <c r="IN18" s="1809"/>
      <c r="IO18" s="1809"/>
      <c r="IP18" s="1809"/>
      <c r="IQ18" s="1809"/>
      <c r="IR18" s="1809"/>
      <c r="IS18" s="1809"/>
      <c r="IT18" s="1809"/>
      <c r="IU18" s="1809"/>
      <c r="IV18" s="1809"/>
    </row>
    <row r="19" spans="1:256" s="1810" customFormat="1" ht="51.75" thickBot="1">
      <c r="A19" s="2456" t="s">
        <v>612</v>
      </c>
      <c r="B19" s="2465"/>
      <c r="C19" s="1381" t="s">
        <v>597</v>
      </c>
      <c r="D19" s="1382" t="s">
        <v>468</v>
      </c>
      <c r="E19" s="1383" t="s">
        <v>1035</v>
      </c>
      <c r="F19" s="1382" t="s">
        <v>470</v>
      </c>
      <c r="G19" s="1382" t="s">
        <v>471</v>
      </c>
      <c r="H19" s="1382" t="s">
        <v>473</v>
      </c>
      <c r="I19" s="1384" t="s">
        <v>1036</v>
      </c>
      <c r="J19" s="1809"/>
      <c r="K19" s="1809"/>
      <c r="L19" s="1809"/>
      <c r="M19" s="1809"/>
      <c r="N19" s="1809"/>
      <c r="O19" s="1809"/>
      <c r="P19" s="1809"/>
      <c r="Q19" s="1809"/>
      <c r="R19" s="1809"/>
      <c r="S19" s="1809"/>
      <c r="T19" s="1809"/>
      <c r="U19" s="1809"/>
      <c r="V19" s="1809"/>
      <c r="W19" s="1809"/>
      <c r="X19" s="1809"/>
      <c r="Y19" s="1809"/>
      <c r="Z19" s="1809"/>
      <c r="AA19" s="1809"/>
      <c r="AB19" s="1809"/>
      <c r="AC19" s="1809"/>
      <c r="AD19" s="1809"/>
      <c r="AE19" s="1809"/>
      <c r="AF19" s="1809"/>
      <c r="AG19" s="1809"/>
      <c r="AH19" s="1809"/>
      <c r="AI19" s="1809"/>
      <c r="AJ19" s="1809"/>
      <c r="AK19" s="1809"/>
      <c r="AL19" s="1809"/>
      <c r="AM19" s="1809"/>
      <c r="AN19" s="1809"/>
      <c r="AO19" s="1809"/>
      <c r="AP19" s="1809"/>
      <c r="AQ19" s="1809"/>
      <c r="AR19" s="1809"/>
      <c r="AS19" s="1809"/>
      <c r="AT19" s="1809"/>
      <c r="AU19" s="1809"/>
      <c r="AV19" s="1809"/>
      <c r="AW19" s="1809"/>
      <c r="AX19" s="1809"/>
      <c r="AY19" s="1809"/>
      <c r="AZ19" s="1809"/>
      <c r="BA19" s="1809"/>
      <c r="BB19" s="1809"/>
      <c r="BC19" s="1809"/>
      <c r="BD19" s="1809"/>
      <c r="BE19" s="1809"/>
      <c r="BF19" s="1809"/>
      <c r="BG19" s="1809"/>
      <c r="BH19" s="1809"/>
      <c r="BI19" s="1809"/>
      <c r="BJ19" s="1809"/>
      <c r="BK19" s="1809"/>
      <c r="BL19" s="1809"/>
      <c r="BM19" s="1809"/>
      <c r="BN19" s="1809"/>
      <c r="BO19" s="1809"/>
      <c r="BP19" s="1809"/>
      <c r="BQ19" s="1809"/>
      <c r="BR19" s="1809"/>
      <c r="BS19" s="1809"/>
      <c r="BT19" s="1809"/>
      <c r="BU19" s="1809"/>
      <c r="BV19" s="1809"/>
      <c r="BW19" s="1809"/>
      <c r="BX19" s="1809"/>
      <c r="BY19" s="1809"/>
      <c r="BZ19" s="1809"/>
      <c r="CA19" s="1809"/>
      <c r="CB19" s="1809"/>
      <c r="CC19" s="1809"/>
      <c r="CD19" s="1809"/>
      <c r="CE19" s="1809"/>
      <c r="CF19" s="1809"/>
      <c r="CG19" s="1809"/>
      <c r="CH19" s="1809"/>
      <c r="CI19" s="1809"/>
      <c r="CJ19" s="1809"/>
      <c r="CK19" s="1809"/>
      <c r="CL19" s="1809"/>
      <c r="CM19" s="1809"/>
      <c r="CN19" s="1809"/>
      <c r="CO19" s="1809"/>
      <c r="CP19" s="1809"/>
      <c r="CQ19" s="1809"/>
      <c r="CR19" s="1809"/>
      <c r="CS19" s="1809"/>
      <c r="CT19" s="1809"/>
      <c r="CU19" s="1809"/>
      <c r="CV19" s="1809"/>
      <c r="CW19" s="1809"/>
      <c r="CX19" s="1809"/>
      <c r="CY19" s="1809"/>
      <c r="CZ19" s="1809"/>
      <c r="DA19" s="1809"/>
      <c r="DB19" s="1809"/>
      <c r="DC19" s="1809"/>
      <c r="DD19" s="1809"/>
      <c r="DE19" s="1809"/>
      <c r="DF19" s="1809"/>
      <c r="DG19" s="1809"/>
      <c r="DH19" s="1809"/>
      <c r="DI19" s="1809"/>
      <c r="DJ19" s="1809"/>
      <c r="DK19" s="1809"/>
      <c r="DL19" s="1809"/>
      <c r="DM19" s="1809"/>
      <c r="DN19" s="1809"/>
      <c r="DO19" s="1809"/>
      <c r="DP19" s="1809"/>
      <c r="DQ19" s="1809"/>
      <c r="DR19" s="1809"/>
      <c r="DS19" s="1809"/>
      <c r="DT19" s="1809"/>
      <c r="DU19" s="1809"/>
      <c r="DV19" s="1809"/>
      <c r="DW19" s="1809"/>
      <c r="DX19" s="1809"/>
      <c r="DY19" s="1809"/>
      <c r="DZ19" s="1809"/>
      <c r="EA19" s="1809"/>
      <c r="EB19" s="1809"/>
      <c r="EC19" s="1809"/>
      <c r="ED19" s="1809"/>
      <c r="EE19" s="1809"/>
      <c r="EF19" s="1809"/>
      <c r="EG19" s="1809"/>
      <c r="EH19" s="1809"/>
      <c r="EI19" s="1809"/>
      <c r="EJ19" s="1809"/>
      <c r="EK19" s="1809"/>
      <c r="EL19" s="1809"/>
      <c r="EM19" s="1809"/>
      <c r="EN19" s="1809"/>
      <c r="EO19" s="1809"/>
      <c r="EP19" s="1809"/>
      <c r="EQ19" s="1809"/>
      <c r="ER19" s="1809"/>
      <c r="ES19" s="1809"/>
      <c r="ET19" s="1809"/>
      <c r="EU19" s="1809"/>
      <c r="EV19" s="1809"/>
      <c r="EW19" s="1809"/>
      <c r="EX19" s="1809"/>
      <c r="EY19" s="1809"/>
      <c r="EZ19" s="1809"/>
      <c r="FA19" s="1809"/>
      <c r="FB19" s="1809"/>
      <c r="FC19" s="1809"/>
      <c r="FD19" s="1809"/>
      <c r="FE19" s="1809"/>
      <c r="FF19" s="1809"/>
      <c r="FG19" s="1809"/>
      <c r="FH19" s="1809"/>
      <c r="FI19" s="1809"/>
      <c r="FJ19" s="1809"/>
      <c r="FK19" s="1809"/>
      <c r="FL19" s="1809"/>
      <c r="FM19" s="1809"/>
      <c r="FN19" s="1809"/>
      <c r="FO19" s="1809"/>
      <c r="FP19" s="1809"/>
      <c r="FQ19" s="1809"/>
      <c r="FR19" s="1809"/>
      <c r="FS19" s="1809"/>
      <c r="FT19" s="1809"/>
      <c r="FU19" s="1809"/>
      <c r="FV19" s="1809"/>
      <c r="FW19" s="1809"/>
      <c r="FX19" s="1809"/>
      <c r="FY19" s="1809"/>
      <c r="FZ19" s="1809"/>
      <c r="GA19" s="1809"/>
      <c r="GB19" s="1809"/>
      <c r="GC19" s="1809"/>
      <c r="GD19" s="1809"/>
      <c r="GE19" s="1809"/>
      <c r="GF19" s="1809"/>
      <c r="GG19" s="1809"/>
      <c r="GH19" s="1809"/>
      <c r="GI19" s="1809"/>
      <c r="GJ19" s="1809"/>
      <c r="GK19" s="1809"/>
      <c r="GL19" s="1809"/>
      <c r="GM19" s="1809"/>
      <c r="GN19" s="1809"/>
      <c r="GO19" s="1809"/>
      <c r="GP19" s="1809"/>
      <c r="GQ19" s="1809"/>
      <c r="GR19" s="1809"/>
      <c r="GS19" s="1809"/>
      <c r="GT19" s="1809"/>
      <c r="GU19" s="1809"/>
      <c r="GV19" s="1809"/>
      <c r="GW19" s="1809"/>
      <c r="GX19" s="1809"/>
      <c r="GY19" s="1809"/>
      <c r="GZ19" s="1809"/>
      <c r="HA19" s="1809"/>
      <c r="HB19" s="1809"/>
      <c r="HC19" s="1809"/>
      <c r="HD19" s="1809"/>
      <c r="HE19" s="1809"/>
      <c r="HF19" s="1809"/>
      <c r="HG19" s="1809"/>
      <c r="HH19" s="1809"/>
      <c r="HI19" s="1809"/>
      <c r="HJ19" s="1809"/>
      <c r="HK19" s="1809"/>
      <c r="HL19" s="1809"/>
      <c r="HM19" s="1809"/>
      <c r="HN19" s="1809"/>
      <c r="HO19" s="1809"/>
      <c r="HP19" s="1809"/>
      <c r="HQ19" s="1809"/>
      <c r="HR19" s="1809"/>
      <c r="HS19" s="1809"/>
      <c r="HT19" s="1809"/>
      <c r="HU19" s="1809"/>
      <c r="HV19" s="1809"/>
      <c r="HW19" s="1809"/>
      <c r="HX19" s="1809"/>
      <c r="HY19" s="1809"/>
      <c r="HZ19" s="1809"/>
      <c r="IA19" s="1809"/>
      <c r="IB19" s="1809"/>
      <c r="IC19" s="1809"/>
      <c r="ID19" s="1809"/>
      <c r="IE19" s="1809"/>
      <c r="IF19" s="1809"/>
      <c r="IG19" s="1809"/>
      <c r="IH19" s="1809"/>
      <c r="II19" s="1809"/>
      <c r="IJ19" s="1809"/>
      <c r="IK19" s="1809"/>
      <c r="IL19" s="1809"/>
      <c r="IM19" s="1809"/>
      <c r="IN19" s="1809"/>
      <c r="IO19" s="1809"/>
      <c r="IP19" s="1809"/>
      <c r="IQ19" s="1809"/>
      <c r="IR19" s="1809"/>
      <c r="IS19" s="1809"/>
      <c r="IT19" s="1809"/>
      <c r="IU19" s="1809"/>
      <c r="IV19" s="1809"/>
    </row>
    <row r="20" spans="1:256" s="1810" customFormat="1" ht="51">
      <c r="A20" s="2458" t="s">
        <v>614</v>
      </c>
      <c r="B20" s="1811" t="s">
        <v>927</v>
      </c>
      <c r="C20" s="2466">
        <v>0.17330988336517583</v>
      </c>
      <c r="D20" s="2467"/>
      <c r="E20" s="2467"/>
      <c r="F20" s="2467"/>
      <c r="G20" s="2467"/>
      <c r="H20" s="2467"/>
      <c r="I20" s="2468"/>
      <c r="J20" s="1809"/>
      <c r="K20" s="1809"/>
      <c r="L20" s="1809"/>
      <c r="M20" s="1809"/>
      <c r="N20" s="1809"/>
      <c r="O20" s="1809"/>
      <c r="P20" s="1809"/>
      <c r="Q20" s="1809"/>
      <c r="R20" s="1809"/>
      <c r="S20" s="1809"/>
      <c r="T20" s="1809"/>
      <c r="U20" s="1809"/>
      <c r="V20" s="1809"/>
      <c r="W20" s="1809"/>
      <c r="X20" s="1809"/>
      <c r="Y20" s="1809"/>
      <c r="Z20" s="1809"/>
      <c r="AA20" s="1809"/>
      <c r="AB20" s="1809"/>
      <c r="AC20" s="1809"/>
      <c r="AD20" s="1809"/>
      <c r="AE20" s="1809"/>
      <c r="AF20" s="1809"/>
      <c r="AG20" s="1809"/>
      <c r="AH20" s="1809"/>
      <c r="AI20" s="1809"/>
      <c r="AJ20" s="1809"/>
      <c r="AK20" s="1809"/>
      <c r="AL20" s="1809"/>
      <c r="AM20" s="1809"/>
      <c r="AN20" s="1809"/>
      <c r="AO20" s="1809"/>
      <c r="AP20" s="1809"/>
      <c r="AQ20" s="1809"/>
      <c r="AR20" s="1809"/>
      <c r="AS20" s="1809"/>
      <c r="AT20" s="1809"/>
      <c r="AU20" s="1809"/>
      <c r="AV20" s="1809"/>
      <c r="AW20" s="1809"/>
      <c r="AX20" s="1809"/>
      <c r="AY20" s="1809"/>
      <c r="AZ20" s="1809"/>
      <c r="BA20" s="1809"/>
      <c r="BB20" s="1809"/>
      <c r="BC20" s="1809"/>
      <c r="BD20" s="1809"/>
      <c r="BE20" s="1809"/>
      <c r="BF20" s="1809"/>
      <c r="BG20" s="1809"/>
      <c r="BH20" s="1809"/>
      <c r="BI20" s="1809"/>
      <c r="BJ20" s="1809"/>
      <c r="BK20" s="1809"/>
      <c r="BL20" s="1809"/>
      <c r="BM20" s="1809"/>
      <c r="BN20" s="1809"/>
      <c r="BO20" s="1809"/>
      <c r="BP20" s="1809"/>
      <c r="BQ20" s="1809"/>
      <c r="BR20" s="1809"/>
      <c r="BS20" s="1809"/>
      <c r="BT20" s="1809"/>
      <c r="BU20" s="1809"/>
      <c r="BV20" s="1809"/>
      <c r="BW20" s="1809"/>
      <c r="BX20" s="1809"/>
      <c r="BY20" s="1809"/>
      <c r="BZ20" s="1809"/>
      <c r="CA20" s="1809"/>
      <c r="CB20" s="1809"/>
      <c r="CC20" s="1809"/>
      <c r="CD20" s="1809"/>
      <c r="CE20" s="1809"/>
      <c r="CF20" s="1809"/>
      <c r="CG20" s="1809"/>
      <c r="CH20" s="1809"/>
      <c r="CI20" s="1809"/>
      <c r="CJ20" s="1809"/>
      <c r="CK20" s="1809"/>
      <c r="CL20" s="1809"/>
      <c r="CM20" s="1809"/>
      <c r="CN20" s="1809"/>
      <c r="CO20" s="1809"/>
      <c r="CP20" s="1809"/>
      <c r="CQ20" s="1809"/>
      <c r="CR20" s="1809"/>
      <c r="CS20" s="1809"/>
      <c r="CT20" s="1809"/>
      <c r="CU20" s="1809"/>
      <c r="CV20" s="1809"/>
      <c r="CW20" s="1809"/>
      <c r="CX20" s="1809"/>
      <c r="CY20" s="1809"/>
      <c r="CZ20" s="1809"/>
      <c r="DA20" s="1809"/>
      <c r="DB20" s="1809"/>
      <c r="DC20" s="1809"/>
      <c r="DD20" s="1809"/>
      <c r="DE20" s="1809"/>
      <c r="DF20" s="1809"/>
      <c r="DG20" s="1809"/>
      <c r="DH20" s="1809"/>
      <c r="DI20" s="1809"/>
      <c r="DJ20" s="1809"/>
      <c r="DK20" s="1809"/>
      <c r="DL20" s="1809"/>
      <c r="DM20" s="1809"/>
      <c r="DN20" s="1809"/>
      <c r="DO20" s="1809"/>
      <c r="DP20" s="1809"/>
      <c r="DQ20" s="1809"/>
      <c r="DR20" s="1809"/>
      <c r="DS20" s="1809"/>
      <c r="DT20" s="1809"/>
      <c r="DU20" s="1809"/>
      <c r="DV20" s="1809"/>
      <c r="DW20" s="1809"/>
      <c r="DX20" s="1809"/>
      <c r="DY20" s="1809"/>
      <c r="DZ20" s="1809"/>
      <c r="EA20" s="1809"/>
      <c r="EB20" s="1809"/>
      <c r="EC20" s="1809"/>
      <c r="ED20" s="1809"/>
      <c r="EE20" s="1809"/>
      <c r="EF20" s="1809"/>
      <c r="EG20" s="1809"/>
      <c r="EH20" s="1809"/>
      <c r="EI20" s="1809"/>
      <c r="EJ20" s="1809"/>
      <c r="EK20" s="1809"/>
      <c r="EL20" s="1809"/>
      <c r="EM20" s="1809"/>
      <c r="EN20" s="1809"/>
      <c r="EO20" s="1809"/>
      <c r="EP20" s="1809"/>
      <c r="EQ20" s="1809"/>
      <c r="ER20" s="1809"/>
      <c r="ES20" s="1809"/>
      <c r="ET20" s="1809"/>
      <c r="EU20" s="1809"/>
      <c r="EV20" s="1809"/>
      <c r="EW20" s="1809"/>
      <c r="EX20" s="1809"/>
      <c r="EY20" s="1809"/>
      <c r="EZ20" s="1809"/>
      <c r="FA20" s="1809"/>
      <c r="FB20" s="1809"/>
      <c r="FC20" s="1809"/>
      <c r="FD20" s="1809"/>
      <c r="FE20" s="1809"/>
      <c r="FF20" s="1809"/>
      <c r="FG20" s="1809"/>
      <c r="FH20" s="1809"/>
      <c r="FI20" s="1809"/>
      <c r="FJ20" s="1809"/>
      <c r="FK20" s="1809"/>
      <c r="FL20" s="1809"/>
      <c r="FM20" s="1809"/>
      <c r="FN20" s="1809"/>
      <c r="FO20" s="1809"/>
      <c r="FP20" s="1809"/>
      <c r="FQ20" s="1809"/>
      <c r="FR20" s="1809"/>
      <c r="FS20" s="1809"/>
      <c r="FT20" s="1809"/>
      <c r="FU20" s="1809"/>
      <c r="FV20" s="1809"/>
      <c r="FW20" s="1809"/>
      <c r="FX20" s="1809"/>
      <c r="FY20" s="1809"/>
      <c r="FZ20" s="1809"/>
      <c r="GA20" s="1809"/>
      <c r="GB20" s="1809"/>
      <c r="GC20" s="1809"/>
      <c r="GD20" s="1809"/>
      <c r="GE20" s="1809"/>
      <c r="GF20" s="1809"/>
      <c r="GG20" s="1809"/>
      <c r="GH20" s="1809"/>
      <c r="GI20" s="1809"/>
      <c r="GJ20" s="1809"/>
      <c r="GK20" s="1809"/>
      <c r="GL20" s="1809"/>
      <c r="GM20" s="1809"/>
      <c r="GN20" s="1809"/>
      <c r="GO20" s="1809"/>
      <c r="GP20" s="1809"/>
      <c r="GQ20" s="1809"/>
      <c r="GR20" s="1809"/>
      <c r="GS20" s="1809"/>
      <c r="GT20" s="1809"/>
      <c r="GU20" s="1809"/>
      <c r="GV20" s="1809"/>
      <c r="GW20" s="1809"/>
      <c r="GX20" s="1809"/>
      <c r="GY20" s="1809"/>
      <c r="GZ20" s="1809"/>
      <c r="HA20" s="1809"/>
      <c r="HB20" s="1809"/>
      <c r="HC20" s="1809"/>
      <c r="HD20" s="1809"/>
      <c r="HE20" s="1809"/>
      <c r="HF20" s="1809"/>
      <c r="HG20" s="1809"/>
      <c r="HH20" s="1809"/>
      <c r="HI20" s="1809"/>
      <c r="HJ20" s="1809"/>
      <c r="HK20" s="1809"/>
      <c r="HL20" s="1809"/>
      <c r="HM20" s="1809"/>
      <c r="HN20" s="1809"/>
      <c r="HO20" s="1809"/>
      <c r="HP20" s="1809"/>
      <c r="HQ20" s="1809"/>
      <c r="HR20" s="1809"/>
      <c r="HS20" s="1809"/>
      <c r="HT20" s="1809"/>
      <c r="HU20" s="1809"/>
      <c r="HV20" s="1809"/>
      <c r="HW20" s="1809"/>
      <c r="HX20" s="1809"/>
      <c r="HY20" s="1809"/>
      <c r="HZ20" s="1809"/>
      <c r="IA20" s="1809"/>
      <c r="IB20" s="1809"/>
      <c r="IC20" s="1809"/>
      <c r="ID20" s="1809"/>
      <c r="IE20" s="1809"/>
      <c r="IF20" s="1809"/>
      <c r="IG20" s="1809"/>
      <c r="IH20" s="1809"/>
      <c r="II20" s="1809"/>
      <c r="IJ20" s="1809"/>
      <c r="IK20" s="1809"/>
      <c r="IL20" s="1809"/>
      <c r="IM20" s="1809"/>
      <c r="IN20" s="1809"/>
      <c r="IO20" s="1809"/>
      <c r="IP20" s="1809"/>
      <c r="IQ20" s="1809"/>
      <c r="IR20" s="1809"/>
      <c r="IS20" s="1809"/>
      <c r="IT20" s="1809"/>
      <c r="IU20" s="1809"/>
      <c r="IV20" s="1809"/>
    </row>
    <row r="21" spans="1:256" s="1810" customFormat="1" ht="38.25">
      <c r="A21" s="2452"/>
      <c r="B21" s="1813" t="s">
        <v>926</v>
      </c>
      <c r="C21" s="1839">
        <v>3.803271930371404E-2</v>
      </c>
      <c r="D21" s="1824">
        <v>7.975992815025558E-2</v>
      </c>
      <c r="E21" s="1824">
        <v>4.2452899094704975E-2</v>
      </c>
      <c r="F21" s="1824">
        <v>7.2667272583094938E-2</v>
      </c>
      <c r="G21" s="1824">
        <v>0.12020594700254035</v>
      </c>
      <c r="H21" s="1815">
        <v>0.12081204373545704</v>
      </c>
      <c r="I21" s="1825">
        <v>6.8768134088865424E-2</v>
      </c>
      <c r="J21" s="1809"/>
      <c r="K21" s="1809"/>
      <c r="L21" s="1809"/>
      <c r="M21" s="1809"/>
      <c r="N21" s="1809"/>
      <c r="O21" s="1809"/>
      <c r="P21" s="1809"/>
      <c r="Q21" s="1809"/>
      <c r="R21" s="1809"/>
      <c r="S21" s="1809"/>
      <c r="T21" s="1809"/>
      <c r="U21" s="1809"/>
      <c r="V21" s="1809"/>
      <c r="W21" s="1809"/>
      <c r="X21" s="1809"/>
      <c r="Y21" s="1809"/>
      <c r="Z21" s="1809"/>
      <c r="AA21" s="1809"/>
      <c r="AB21" s="1809"/>
      <c r="AC21" s="1809"/>
      <c r="AD21" s="1809"/>
      <c r="AE21" s="1809"/>
      <c r="AF21" s="1809"/>
      <c r="AG21" s="1809"/>
      <c r="AH21" s="1809"/>
      <c r="AI21" s="1809"/>
      <c r="AJ21" s="1809"/>
      <c r="AK21" s="1809"/>
      <c r="AL21" s="1809"/>
      <c r="AM21" s="1809"/>
      <c r="AN21" s="1809"/>
      <c r="AO21" s="1809"/>
      <c r="AP21" s="1809"/>
      <c r="AQ21" s="1809"/>
      <c r="AR21" s="1809"/>
      <c r="AS21" s="1809"/>
      <c r="AT21" s="1809"/>
      <c r="AU21" s="1809"/>
      <c r="AV21" s="1809"/>
      <c r="AW21" s="1809"/>
      <c r="AX21" s="1809"/>
      <c r="AY21" s="1809"/>
      <c r="AZ21" s="1809"/>
      <c r="BA21" s="1809"/>
      <c r="BB21" s="1809"/>
      <c r="BC21" s="1809"/>
      <c r="BD21" s="1809"/>
      <c r="BE21" s="1809"/>
      <c r="BF21" s="1809"/>
      <c r="BG21" s="1809"/>
      <c r="BH21" s="1809"/>
      <c r="BI21" s="1809"/>
      <c r="BJ21" s="1809"/>
      <c r="BK21" s="1809"/>
      <c r="BL21" s="1809"/>
      <c r="BM21" s="1809"/>
      <c r="BN21" s="1809"/>
      <c r="BO21" s="1809"/>
      <c r="BP21" s="1809"/>
      <c r="BQ21" s="1809"/>
      <c r="BR21" s="1809"/>
      <c r="BS21" s="1809"/>
      <c r="BT21" s="1809"/>
      <c r="BU21" s="1809"/>
      <c r="BV21" s="1809"/>
      <c r="BW21" s="1809"/>
      <c r="BX21" s="1809"/>
      <c r="BY21" s="1809"/>
      <c r="BZ21" s="1809"/>
      <c r="CA21" s="1809"/>
      <c r="CB21" s="1809"/>
      <c r="CC21" s="1809"/>
      <c r="CD21" s="1809"/>
      <c r="CE21" s="1809"/>
      <c r="CF21" s="1809"/>
      <c r="CG21" s="1809"/>
      <c r="CH21" s="1809"/>
      <c r="CI21" s="1809"/>
      <c r="CJ21" s="1809"/>
      <c r="CK21" s="1809"/>
      <c r="CL21" s="1809"/>
      <c r="CM21" s="1809"/>
      <c r="CN21" s="1809"/>
      <c r="CO21" s="1809"/>
      <c r="CP21" s="1809"/>
      <c r="CQ21" s="1809"/>
      <c r="CR21" s="1809"/>
      <c r="CS21" s="1809"/>
      <c r="CT21" s="1809"/>
      <c r="CU21" s="1809"/>
      <c r="CV21" s="1809"/>
      <c r="CW21" s="1809"/>
      <c r="CX21" s="1809"/>
      <c r="CY21" s="1809"/>
      <c r="CZ21" s="1809"/>
      <c r="DA21" s="1809"/>
      <c r="DB21" s="1809"/>
      <c r="DC21" s="1809"/>
      <c r="DD21" s="1809"/>
      <c r="DE21" s="1809"/>
      <c r="DF21" s="1809"/>
      <c r="DG21" s="1809"/>
      <c r="DH21" s="1809"/>
      <c r="DI21" s="1809"/>
      <c r="DJ21" s="1809"/>
      <c r="DK21" s="1809"/>
      <c r="DL21" s="1809"/>
      <c r="DM21" s="1809"/>
      <c r="DN21" s="1809"/>
      <c r="DO21" s="1809"/>
      <c r="DP21" s="1809"/>
      <c r="DQ21" s="1809"/>
      <c r="DR21" s="1809"/>
      <c r="DS21" s="1809"/>
      <c r="DT21" s="1809"/>
      <c r="DU21" s="1809"/>
      <c r="DV21" s="1809"/>
      <c r="DW21" s="1809"/>
      <c r="DX21" s="1809"/>
      <c r="DY21" s="1809"/>
      <c r="DZ21" s="1809"/>
      <c r="EA21" s="1809"/>
      <c r="EB21" s="1809"/>
      <c r="EC21" s="1809"/>
      <c r="ED21" s="1809"/>
      <c r="EE21" s="1809"/>
      <c r="EF21" s="1809"/>
      <c r="EG21" s="1809"/>
      <c r="EH21" s="1809"/>
      <c r="EI21" s="1809"/>
      <c r="EJ21" s="1809"/>
      <c r="EK21" s="1809"/>
      <c r="EL21" s="1809"/>
      <c r="EM21" s="1809"/>
      <c r="EN21" s="1809"/>
      <c r="EO21" s="1809"/>
      <c r="EP21" s="1809"/>
      <c r="EQ21" s="1809"/>
      <c r="ER21" s="1809"/>
      <c r="ES21" s="1809"/>
      <c r="ET21" s="1809"/>
      <c r="EU21" s="1809"/>
      <c r="EV21" s="1809"/>
      <c r="EW21" s="1809"/>
      <c r="EX21" s="1809"/>
      <c r="EY21" s="1809"/>
      <c r="EZ21" s="1809"/>
      <c r="FA21" s="1809"/>
      <c r="FB21" s="1809"/>
      <c r="FC21" s="1809"/>
      <c r="FD21" s="1809"/>
      <c r="FE21" s="1809"/>
      <c r="FF21" s="1809"/>
      <c r="FG21" s="1809"/>
      <c r="FH21" s="1809"/>
      <c r="FI21" s="1809"/>
      <c r="FJ21" s="1809"/>
      <c r="FK21" s="1809"/>
      <c r="FL21" s="1809"/>
      <c r="FM21" s="1809"/>
      <c r="FN21" s="1809"/>
      <c r="FO21" s="1809"/>
      <c r="FP21" s="1809"/>
      <c r="FQ21" s="1809"/>
      <c r="FR21" s="1809"/>
      <c r="FS21" s="1809"/>
      <c r="FT21" s="1809"/>
      <c r="FU21" s="1809"/>
      <c r="FV21" s="1809"/>
      <c r="FW21" s="1809"/>
      <c r="FX21" s="1809"/>
      <c r="FY21" s="1809"/>
      <c r="FZ21" s="1809"/>
      <c r="GA21" s="1809"/>
      <c r="GB21" s="1809"/>
      <c r="GC21" s="1809"/>
      <c r="GD21" s="1809"/>
      <c r="GE21" s="1809"/>
      <c r="GF21" s="1809"/>
      <c r="GG21" s="1809"/>
      <c r="GH21" s="1809"/>
      <c r="GI21" s="1809"/>
      <c r="GJ21" s="1809"/>
      <c r="GK21" s="1809"/>
      <c r="GL21" s="1809"/>
      <c r="GM21" s="1809"/>
      <c r="GN21" s="1809"/>
      <c r="GO21" s="1809"/>
      <c r="GP21" s="1809"/>
      <c r="GQ21" s="1809"/>
      <c r="GR21" s="1809"/>
      <c r="GS21" s="1809"/>
      <c r="GT21" s="1809"/>
      <c r="GU21" s="1809"/>
      <c r="GV21" s="1809"/>
      <c r="GW21" s="1809"/>
      <c r="GX21" s="1809"/>
      <c r="GY21" s="1809"/>
      <c r="GZ21" s="1809"/>
      <c r="HA21" s="1809"/>
      <c r="HB21" s="1809"/>
      <c r="HC21" s="1809"/>
      <c r="HD21" s="1809"/>
      <c r="HE21" s="1809"/>
      <c r="HF21" s="1809"/>
      <c r="HG21" s="1809"/>
      <c r="HH21" s="1809"/>
      <c r="HI21" s="1809"/>
      <c r="HJ21" s="1809"/>
      <c r="HK21" s="1809"/>
      <c r="HL21" s="1809"/>
      <c r="HM21" s="1809"/>
      <c r="HN21" s="1809"/>
      <c r="HO21" s="1809"/>
      <c r="HP21" s="1809"/>
      <c r="HQ21" s="1809"/>
      <c r="HR21" s="1809"/>
      <c r="HS21" s="1809"/>
      <c r="HT21" s="1809"/>
      <c r="HU21" s="1809"/>
      <c r="HV21" s="1809"/>
      <c r="HW21" s="1809"/>
      <c r="HX21" s="1809"/>
      <c r="HY21" s="1809"/>
      <c r="HZ21" s="1809"/>
      <c r="IA21" s="1809"/>
      <c r="IB21" s="1809"/>
      <c r="IC21" s="1809"/>
      <c r="ID21" s="1809"/>
      <c r="IE21" s="1809"/>
      <c r="IF21" s="1809"/>
      <c r="IG21" s="1809"/>
      <c r="IH21" s="1809"/>
      <c r="II21" s="1809"/>
      <c r="IJ21" s="1809"/>
      <c r="IK21" s="1809"/>
      <c r="IL21" s="1809"/>
      <c r="IM21" s="1809"/>
      <c r="IN21" s="1809"/>
      <c r="IO21" s="1809"/>
      <c r="IP21" s="1809"/>
      <c r="IQ21" s="1809"/>
      <c r="IR21" s="1809"/>
      <c r="IS21" s="1809"/>
      <c r="IT21" s="1809"/>
      <c r="IU21" s="1809"/>
      <c r="IV21" s="1809"/>
    </row>
    <row r="22" spans="1:256" s="1810" customFormat="1" ht="26.25" thickBot="1">
      <c r="A22" s="2459"/>
      <c r="B22" s="1818" t="s">
        <v>585</v>
      </c>
      <c r="C22" s="1819">
        <v>3.4405533181496223E-2</v>
      </c>
      <c r="D22" s="1820">
        <v>7.2669504058813131E-2</v>
      </c>
      <c r="E22" s="1820">
        <v>4.8217541663454239E-2</v>
      </c>
      <c r="F22" s="1820">
        <v>7.5583591975359646E-2</v>
      </c>
      <c r="G22" s="1820">
        <v>0.11388335405923423</v>
      </c>
      <c r="H22" s="1820">
        <v>0.11019995834201207</v>
      </c>
      <c r="I22" s="1837">
        <v>6.5799806799873031E-2</v>
      </c>
      <c r="L22" s="1809"/>
      <c r="M22" s="1809"/>
      <c r="N22" s="1809"/>
      <c r="O22" s="1809"/>
      <c r="P22" s="1809"/>
      <c r="Q22" s="1809"/>
      <c r="R22" s="1809"/>
      <c r="S22" s="1809"/>
      <c r="T22" s="1809"/>
      <c r="U22" s="1809"/>
      <c r="V22" s="1809"/>
      <c r="W22" s="1809"/>
      <c r="X22" s="1809"/>
      <c r="Y22" s="1809"/>
      <c r="Z22" s="1809"/>
      <c r="AA22" s="1809"/>
      <c r="AB22" s="1809"/>
      <c r="AC22" s="1809"/>
      <c r="AD22" s="1809"/>
      <c r="AE22" s="1809"/>
      <c r="AF22" s="1809"/>
      <c r="AG22" s="1809"/>
      <c r="AH22" s="1809"/>
      <c r="AI22" s="1809"/>
      <c r="AJ22" s="1809"/>
      <c r="AK22" s="1809"/>
      <c r="AL22" s="1809"/>
      <c r="AM22" s="1809"/>
      <c r="AN22" s="1809"/>
      <c r="AO22" s="1809"/>
      <c r="AP22" s="1809"/>
      <c r="AQ22" s="1809"/>
      <c r="AR22" s="1809"/>
      <c r="AS22" s="1809"/>
      <c r="AT22" s="1809"/>
      <c r="AU22" s="1809"/>
      <c r="AV22" s="1809"/>
      <c r="AW22" s="1809"/>
      <c r="AX22" s="1809"/>
      <c r="AY22" s="1809"/>
      <c r="AZ22" s="1809"/>
      <c r="BA22" s="1809"/>
      <c r="BB22" s="1809"/>
      <c r="BC22" s="1809"/>
      <c r="BD22" s="1809"/>
      <c r="BE22" s="1809"/>
      <c r="BF22" s="1809"/>
      <c r="BG22" s="1809"/>
      <c r="BH22" s="1809"/>
      <c r="BI22" s="1809"/>
      <c r="BJ22" s="1809"/>
      <c r="BK22" s="1809"/>
      <c r="BL22" s="1809"/>
      <c r="BM22" s="1809"/>
      <c r="BN22" s="1809"/>
      <c r="BO22" s="1809"/>
      <c r="BP22" s="1809"/>
      <c r="BQ22" s="1809"/>
      <c r="BR22" s="1809"/>
      <c r="BS22" s="1809"/>
      <c r="BT22" s="1809"/>
      <c r="BU22" s="1809"/>
      <c r="BV22" s="1809"/>
      <c r="BW22" s="1809"/>
      <c r="BX22" s="1809"/>
      <c r="BY22" s="1809"/>
      <c r="BZ22" s="1809"/>
      <c r="CA22" s="1809"/>
      <c r="CB22" s="1809"/>
      <c r="CC22" s="1809"/>
      <c r="CD22" s="1809"/>
      <c r="CE22" s="1809"/>
      <c r="CF22" s="1809"/>
      <c r="CG22" s="1809"/>
      <c r="CH22" s="1809"/>
      <c r="CI22" s="1809"/>
      <c r="CJ22" s="1809"/>
      <c r="CK22" s="1809"/>
      <c r="CL22" s="1809"/>
      <c r="CM22" s="1809"/>
      <c r="CN22" s="1809"/>
      <c r="CO22" s="1809"/>
      <c r="CP22" s="1809"/>
      <c r="CQ22" s="1809"/>
      <c r="CR22" s="1809"/>
      <c r="CS22" s="1809"/>
      <c r="CT22" s="1809"/>
      <c r="CU22" s="1809"/>
      <c r="CV22" s="1809"/>
      <c r="CW22" s="1809"/>
      <c r="CX22" s="1809"/>
      <c r="CY22" s="1809"/>
      <c r="CZ22" s="1809"/>
      <c r="DA22" s="1809"/>
      <c r="DB22" s="1809"/>
      <c r="DC22" s="1809"/>
      <c r="DD22" s="1809"/>
      <c r="DE22" s="1809"/>
      <c r="DF22" s="1809"/>
      <c r="DG22" s="1809"/>
      <c r="DH22" s="1809"/>
      <c r="DI22" s="1809"/>
      <c r="DJ22" s="1809"/>
      <c r="DK22" s="1809"/>
      <c r="DL22" s="1809"/>
      <c r="DM22" s="1809"/>
      <c r="DN22" s="1809"/>
      <c r="DO22" s="1809"/>
      <c r="DP22" s="1809"/>
      <c r="DQ22" s="1809"/>
      <c r="DR22" s="1809"/>
      <c r="DS22" s="1809"/>
      <c r="DT22" s="1809"/>
      <c r="DU22" s="1809"/>
      <c r="DV22" s="1809"/>
      <c r="DW22" s="1809"/>
      <c r="DX22" s="1809"/>
      <c r="DY22" s="1809"/>
      <c r="DZ22" s="1809"/>
      <c r="EA22" s="1809"/>
      <c r="EB22" s="1809"/>
      <c r="EC22" s="1809"/>
      <c r="ED22" s="1809"/>
      <c r="EE22" s="1809"/>
      <c r="EF22" s="1809"/>
      <c r="EG22" s="1809"/>
      <c r="EH22" s="1809"/>
      <c r="EI22" s="1809"/>
      <c r="EJ22" s="1809"/>
      <c r="EK22" s="1809"/>
      <c r="EL22" s="1809"/>
      <c r="EM22" s="1809"/>
      <c r="EN22" s="1809"/>
      <c r="EO22" s="1809"/>
      <c r="EP22" s="1809"/>
      <c r="EQ22" s="1809"/>
      <c r="ER22" s="1809"/>
      <c r="ES22" s="1809"/>
      <c r="ET22" s="1809"/>
      <c r="EU22" s="1809"/>
      <c r="EV22" s="1809"/>
      <c r="EW22" s="1809"/>
      <c r="EX22" s="1809"/>
      <c r="EY22" s="1809"/>
      <c r="EZ22" s="1809"/>
      <c r="FA22" s="1809"/>
      <c r="FB22" s="1809"/>
      <c r="FC22" s="1809"/>
      <c r="FD22" s="1809"/>
      <c r="FE22" s="1809"/>
      <c r="FF22" s="1809"/>
      <c r="FG22" s="1809"/>
      <c r="FH22" s="1809"/>
      <c r="FI22" s="1809"/>
      <c r="FJ22" s="1809"/>
      <c r="FK22" s="1809"/>
      <c r="FL22" s="1809"/>
      <c r="FM22" s="1809"/>
      <c r="FN22" s="1809"/>
      <c r="FO22" s="1809"/>
      <c r="FP22" s="1809"/>
      <c r="FQ22" s="1809"/>
      <c r="FR22" s="1809"/>
      <c r="FS22" s="1809"/>
      <c r="FT22" s="1809"/>
      <c r="FU22" s="1809"/>
      <c r="FV22" s="1809"/>
      <c r="FW22" s="1809"/>
      <c r="FX22" s="1809"/>
      <c r="FY22" s="1809"/>
      <c r="FZ22" s="1809"/>
      <c r="GA22" s="1809"/>
      <c r="GB22" s="1809"/>
      <c r="GC22" s="1809"/>
      <c r="GD22" s="1809"/>
      <c r="GE22" s="1809"/>
      <c r="GF22" s="1809"/>
      <c r="GG22" s="1809"/>
      <c r="GH22" s="1809"/>
      <c r="GI22" s="1809"/>
      <c r="GJ22" s="1809"/>
      <c r="GK22" s="1809"/>
      <c r="GL22" s="1809"/>
      <c r="GM22" s="1809"/>
      <c r="GN22" s="1809"/>
      <c r="GO22" s="1809"/>
      <c r="GP22" s="1809"/>
      <c r="GQ22" s="1809"/>
      <c r="GR22" s="1809"/>
      <c r="GS22" s="1809"/>
      <c r="GT22" s="1809"/>
      <c r="GU22" s="1809"/>
      <c r="GV22" s="1809"/>
      <c r="GW22" s="1809"/>
      <c r="GX22" s="1809"/>
      <c r="GY22" s="1809"/>
      <c r="GZ22" s="1809"/>
      <c r="HA22" s="1809"/>
      <c r="HB22" s="1809"/>
      <c r="HC22" s="1809"/>
      <c r="HD22" s="1809"/>
      <c r="HE22" s="1809"/>
      <c r="HF22" s="1809"/>
      <c r="HG22" s="1809"/>
      <c r="HH22" s="1809"/>
      <c r="HI22" s="1809"/>
      <c r="HJ22" s="1809"/>
      <c r="HK22" s="1809"/>
      <c r="HL22" s="1809"/>
      <c r="HM22" s="1809"/>
      <c r="HN22" s="1809"/>
      <c r="HO22" s="1809"/>
      <c r="HP22" s="1809"/>
      <c r="HQ22" s="1809"/>
      <c r="HR22" s="1809"/>
      <c r="HS22" s="1809"/>
      <c r="HT22" s="1809"/>
      <c r="HU22" s="1809"/>
      <c r="HV22" s="1809"/>
      <c r="HW22" s="1809"/>
      <c r="HX22" s="1809"/>
      <c r="HY22" s="1809"/>
      <c r="HZ22" s="1809"/>
      <c r="IA22" s="1809"/>
      <c r="IB22" s="1809"/>
      <c r="IC22" s="1809"/>
      <c r="ID22" s="1809"/>
      <c r="IE22" s="1809"/>
      <c r="IF22" s="1809"/>
      <c r="IG22" s="1809"/>
      <c r="IH22" s="1809"/>
      <c r="II22" s="1809"/>
      <c r="IJ22" s="1809"/>
      <c r="IK22" s="1809"/>
      <c r="IL22" s="1809"/>
      <c r="IM22" s="1809"/>
      <c r="IN22" s="1809"/>
      <c r="IO22" s="1809"/>
      <c r="IP22" s="1809"/>
      <c r="IQ22" s="1809"/>
      <c r="IR22" s="1809"/>
      <c r="IS22" s="1809"/>
      <c r="IT22" s="1809"/>
      <c r="IU22" s="1809"/>
      <c r="IV22" s="1809"/>
    </row>
    <row r="23" spans="1:256" s="1810" customFormat="1" ht="51">
      <c r="A23" s="2451" t="s">
        <v>869</v>
      </c>
      <c r="B23" s="1822" t="s">
        <v>927</v>
      </c>
      <c r="C23" s="1823">
        <v>0.17173146776817638</v>
      </c>
      <c r="D23" s="1824">
        <v>0.17046321326445138</v>
      </c>
      <c r="E23" s="1824">
        <v>0.17249486480789758</v>
      </c>
      <c r="F23" s="1824">
        <v>0.17160366789154097</v>
      </c>
      <c r="G23" s="1824">
        <v>0.17314284895329599</v>
      </c>
      <c r="H23" s="1834">
        <v>0.17313897292935154</v>
      </c>
      <c r="I23" s="1825">
        <v>0.16613985625379082</v>
      </c>
      <c r="L23" s="1817"/>
      <c r="M23" s="1809"/>
      <c r="N23" s="1809"/>
      <c r="O23" s="1809"/>
      <c r="P23" s="1809"/>
      <c r="Q23" s="1809"/>
      <c r="R23" s="1809"/>
      <c r="S23" s="1809"/>
      <c r="T23" s="1809"/>
      <c r="U23" s="1809"/>
      <c r="V23" s="1809"/>
      <c r="W23" s="1809"/>
      <c r="X23" s="1809"/>
      <c r="Y23" s="1809"/>
      <c r="Z23" s="1809"/>
      <c r="AA23" s="1809"/>
      <c r="AB23" s="1809"/>
      <c r="AC23" s="1809"/>
      <c r="AD23" s="1809"/>
      <c r="AE23" s="1809"/>
      <c r="AF23" s="1809"/>
      <c r="AG23" s="1809"/>
      <c r="AH23" s="1809"/>
      <c r="AI23" s="1809"/>
      <c r="AJ23" s="1809"/>
      <c r="AK23" s="1809"/>
      <c r="AL23" s="1809"/>
      <c r="AM23" s="1809"/>
      <c r="AN23" s="1809"/>
      <c r="AO23" s="1809"/>
      <c r="AP23" s="1809"/>
      <c r="AQ23" s="1809"/>
      <c r="AR23" s="1809"/>
      <c r="AS23" s="1809"/>
      <c r="AT23" s="1809"/>
      <c r="AU23" s="1809"/>
      <c r="AV23" s="1809"/>
      <c r="AW23" s="1809"/>
      <c r="AX23" s="1809"/>
      <c r="AY23" s="1809"/>
      <c r="AZ23" s="1809"/>
      <c r="BA23" s="1809"/>
      <c r="BB23" s="1809"/>
      <c r="BC23" s="1809"/>
      <c r="BD23" s="1809"/>
      <c r="BE23" s="1809"/>
      <c r="BF23" s="1809"/>
      <c r="BG23" s="1809"/>
      <c r="BH23" s="1809"/>
      <c r="BI23" s="1809"/>
      <c r="BJ23" s="1809"/>
      <c r="BK23" s="1809"/>
      <c r="BL23" s="1809"/>
      <c r="BM23" s="1809"/>
      <c r="BN23" s="1809"/>
      <c r="BO23" s="1809"/>
      <c r="BP23" s="1809"/>
      <c r="BQ23" s="1809"/>
      <c r="BR23" s="1809"/>
      <c r="BS23" s="1809"/>
      <c r="BT23" s="1809"/>
      <c r="BU23" s="1809"/>
      <c r="BV23" s="1809"/>
      <c r="BW23" s="1809"/>
      <c r="BX23" s="1809"/>
      <c r="BY23" s="1809"/>
      <c r="BZ23" s="1809"/>
      <c r="CA23" s="1809"/>
      <c r="CB23" s="1809"/>
      <c r="CC23" s="1809"/>
      <c r="CD23" s="1809"/>
      <c r="CE23" s="1809"/>
      <c r="CF23" s="1809"/>
      <c r="CG23" s="1809"/>
      <c r="CH23" s="1809"/>
      <c r="CI23" s="1809"/>
      <c r="CJ23" s="1809"/>
      <c r="CK23" s="1809"/>
      <c r="CL23" s="1809"/>
      <c r="CM23" s="1809"/>
      <c r="CN23" s="1809"/>
      <c r="CO23" s="1809"/>
      <c r="CP23" s="1809"/>
      <c r="CQ23" s="1809"/>
      <c r="CR23" s="1809"/>
      <c r="CS23" s="1809"/>
      <c r="CT23" s="1809"/>
      <c r="CU23" s="1809"/>
      <c r="CV23" s="1809"/>
      <c r="CW23" s="1809"/>
      <c r="CX23" s="1809"/>
      <c r="CY23" s="1809"/>
      <c r="CZ23" s="1809"/>
      <c r="DA23" s="1809"/>
      <c r="DB23" s="1809"/>
      <c r="DC23" s="1809"/>
      <c r="DD23" s="1809"/>
      <c r="DE23" s="1809"/>
      <c r="DF23" s="1809"/>
      <c r="DG23" s="1809"/>
      <c r="DH23" s="1809"/>
      <c r="DI23" s="1809"/>
      <c r="DJ23" s="1809"/>
      <c r="DK23" s="1809"/>
      <c r="DL23" s="1809"/>
      <c r="DM23" s="1809"/>
      <c r="DN23" s="1809"/>
      <c r="DO23" s="1809"/>
      <c r="DP23" s="1809"/>
      <c r="DQ23" s="1809"/>
      <c r="DR23" s="1809"/>
      <c r="DS23" s="1809"/>
      <c r="DT23" s="1809"/>
      <c r="DU23" s="1809"/>
      <c r="DV23" s="1809"/>
      <c r="DW23" s="1809"/>
      <c r="DX23" s="1809"/>
      <c r="DY23" s="1809"/>
      <c r="DZ23" s="1809"/>
      <c r="EA23" s="1809"/>
      <c r="EB23" s="1809"/>
      <c r="EC23" s="1809"/>
      <c r="ED23" s="1809"/>
      <c r="EE23" s="1809"/>
      <c r="EF23" s="1809"/>
      <c r="EG23" s="1809"/>
      <c r="EH23" s="1809"/>
      <c r="EI23" s="1809"/>
      <c r="EJ23" s="1809"/>
      <c r="EK23" s="1809"/>
      <c r="EL23" s="1809"/>
      <c r="EM23" s="1809"/>
      <c r="EN23" s="1809"/>
      <c r="EO23" s="1809"/>
      <c r="EP23" s="1809"/>
      <c r="EQ23" s="1809"/>
      <c r="ER23" s="1809"/>
      <c r="ES23" s="1809"/>
      <c r="ET23" s="1809"/>
      <c r="EU23" s="1809"/>
      <c r="EV23" s="1809"/>
      <c r="EW23" s="1809"/>
      <c r="EX23" s="1809"/>
      <c r="EY23" s="1809"/>
      <c r="EZ23" s="1809"/>
      <c r="FA23" s="1809"/>
      <c r="FB23" s="1809"/>
      <c r="FC23" s="1809"/>
      <c r="FD23" s="1809"/>
      <c r="FE23" s="1809"/>
      <c r="FF23" s="1809"/>
      <c r="FG23" s="1809"/>
      <c r="FH23" s="1809"/>
      <c r="FI23" s="1809"/>
      <c r="FJ23" s="1809"/>
      <c r="FK23" s="1809"/>
      <c r="FL23" s="1809"/>
      <c r="FM23" s="1809"/>
      <c r="FN23" s="1809"/>
      <c r="FO23" s="1809"/>
      <c r="FP23" s="1809"/>
      <c r="FQ23" s="1809"/>
      <c r="FR23" s="1809"/>
      <c r="FS23" s="1809"/>
      <c r="FT23" s="1809"/>
      <c r="FU23" s="1809"/>
      <c r="FV23" s="1809"/>
      <c r="FW23" s="1809"/>
      <c r="FX23" s="1809"/>
      <c r="FY23" s="1809"/>
      <c r="FZ23" s="1809"/>
      <c r="GA23" s="1809"/>
      <c r="GB23" s="1809"/>
      <c r="GC23" s="1809"/>
      <c r="GD23" s="1809"/>
      <c r="GE23" s="1809"/>
      <c r="GF23" s="1809"/>
      <c r="GG23" s="1809"/>
      <c r="GH23" s="1809"/>
      <c r="GI23" s="1809"/>
      <c r="GJ23" s="1809"/>
      <c r="GK23" s="1809"/>
      <c r="GL23" s="1809"/>
      <c r="GM23" s="1809"/>
      <c r="GN23" s="1809"/>
      <c r="GO23" s="1809"/>
      <c r="GP23" s="1809"/>
      <c r="GQ23" s="1809"/>
      <c r="GR23" s="1809"/>
      <c r="GS23" s="1809"/>
      <c r="GT23" s="1809"/>
      <c r="GU23" s="1809"/>
      <c r="GV23" s="1809"/>
      <c r="GW23" s="1809"/>
      <c r="GX23" s="1809"/>
      <c r="GY23" s="1809"/>
      <c r="GZ23" s="1809"/>
      <c r="HA23" s="1809"/>
      <c r="HB23" s="1809"/>
      <c r="HC23" s="1809"/>
      <c r="HD23" s="1809"/>
      <c r="HE23" s="1809"/>
      <c r="HF23" s="1809"/>
      <c r="HG23" s="1809"/>
      <c r="HH23" s="1809"/>
      <c r="HI23" s="1809"/>
      <c r="HJ23" s="1809"/>
      <c r="HK23" s="1809"/>
      <c r="HL23" s="1809"/>
      <c r="HM23" s="1809"/>
      <c r="HN23" s="1809"/>
      <c r="HO23" s="1809"/>
      <c r="HP23" s="1809"/>
      <c r="HQ23" s="1809"/>
      <c r="HR23" s="1809"/>
      <c r="HS23" s="1809"/>
      <c r="HT23" s="1809"/>
      <c r="HU23" s="1809"/>
      <c r="HV23" s="1809"/>
      <c r="HW23" s="1809"/>
      <c r="HX23" s="1809"/>
      <c r="HY23" s="1809"/>
      <c r="HZ23" s="1809"/>
      <c r="IA23" s="1809"/>
      <c r="IB23" s="1809"/>
      <c r="IC23" s="1809"/>
      <c r="ID23" s="1809"/>
      <c r="IE23" s="1809"/>
      <c r="IF23" s="1809"/>
      <c r="IG23" s="1809"/>
      <c r="IH23" s="1809"/>
      <c r="II23" s="1809"/>
      <c r="IJ23" s="1809"/>
      <c r="IK23" s="1809"/>
      <c r="IL23" s="1809"/>
      <c r="IM23" s="1809"/>
      <c r="IN23" s="1809"/>
      <c r="IO23" s="1809"/>
      <c r="IP23" s="1809"/>
      <c r="IQ23" s="1809"/>
      <c r="IR23" s="1809"/>
      <c r="IS23" s="1809"/>
      <c r="IT23" s="1809"/>
      <c r="IU23" s="1809"/>
      <c r="IV23" s="1809"/>
    </row>
    <row r="24" spans="1:256" s="1810" customFormat="1" ht="38.25">
      <c r="A24" s="2452"/>
      <c r="B24" s="1826" t="s">
        <v>926</v>
      </c>
      <c r="C24" s="1827">
        <v>8.842898661387287E-2</v>
      </c>
      <c r="D24" s="1815">
        <v>0.12811723689359164</v>
      </c>
      <c r="E24" s="1815">
        <v>9.1072090862241772E-2</v>
      </c>
      <c r="F24" s="1815">
        <v>0.11994091898926929</v>
      </c>
      <c r="G24" s="1815">
        <v>0.16836191225908514</v>
      </c>
      <c r="H24" s="1815">
        <v>0.16729394132274586</v>
      </c>
      <c r="I24" s="1828">
        <v>0.1174768386457135</v>
      </c>
      <c r="K24" s="1840"/>
      <c r="L24" s="1840"/>
      <c r="M24" s="1840"/>
      <c r="N24" s="1840"/>
      <c r="O24" s="1840"/>
      <c r="P24" s="1840"/>
      <c r="Q24" s="1840"/>
      <c r="R24" s="1840"/>
      <c r="S24" s="1840"/>
      <c r="T24" s="1809"/>
      <c r="U24" s="1809"/>
      <c r="V24" s="1809"/>
      <c r="W24" s="1809"/>
      <c r="X24" s="1809"/>
      <c r="Y24" s="1809"/>
      <c r="Z24" s="1809"/>
      <c r="AA24" s="1809"/>
      <c r="AB24" s="1809"/>
      <c r="AC24" s="1809"/>
      <c r="AD24" s="1809"/>
      <c r="AE24" s="1809"/>
      <c r="AF24" s="1809"/>
      <c r="AG24" s="1809"/>
      <c r="AH24" s="1809"/>
      <c r="AI24" s="1809"/>
      <c r="AJ24" s="1809"/>
      <c r="AK24" s="1809"/>
      <c r="AL24" s="1809"/>
      <c r="AM24" s="1809"/>
      <c r="AN24" s="1809"/>
      <c r="AO24" s="1809"/>
      <c r="AP24" s="1809"/>
      <c r="AQ24" s="1809"/>
      <c r="AR24" s="1809"/>
      <c r="AS24" s="1809"/>
      <c r="AT24" s="1809"/>
      <c r="AU24" s="1809"/>
      <c r="AV24" s="1809"/>
      <c r="AW24" s="1809"/>
      <c r="AX24" s="1809"/>
      <c r="AY24" s="1809"/>
      <c r="AZ24" s="1809"/>
      <c r="BA24" s="1809"/>
      <c r="BB24" s="1809"/>
      <c r="BC24" s="1809"/>
      <c r="BD24" s="1809"/>
      <c r="BE24" s="1809"/>
      <c r="BF24" s="1809"/>
      <c r="BG24" s="1809"/>
      <c r="BH24" s="1809"/>
      <c r="BI24" s="1809"/>
      <c r="BJ24" s="1809"/>
      <c r="BK24" s="1809"/>
      <c r="BL24" s="1809"/>
      <c r="BM24" s="1809"/>
      <c r="BN24" s="1809"/>
      <c r="BO24" s="1809"/>
      <c r="BP24" s="1809"/>
      <c r="BQ24" s="1809"/>
      <c r="BR24" s="1809"/>
      <c r="BS24" s="1809"/>
      <c r="BT24" s="1809"/>
      <c r="BU24" s="1809"/>
      <c r="BV24" s="1809"/>
      <c r="BW24" s="1809"/>
      <c r="BX24" s="1809"/>
      <c r="BY24" s="1809"/>
      <c r="BZ24" s="1809"/>
      <c r="CA24" s="1809"/>
      <c r="CB24" s="1809"/>
      <c r="CC24" s="1809"/>
      <c r="CD24" s="1809"/>
      <c r="CE24" s="1809"/>
      <c r="CF24" s="1809"/>
      <c r="CG24" s="1809"/>
      <c r="CH24" s="1809"/>
      <c r="CI24" s="1809"/>
      <c r="CJ24" s="1809"/>
      <c r="CK24" s="1809"/>
      <c r="CL24" s="1809"/>
      <c r="CM24" s="1809"/>
      <c r="CN24" s="1809"/>
      <c r="CO24" s="1809"/>
      <c r="CP24" s="1809"/>
      <c r="CQ24" s="1809"/>
      <c r="CR24" s="1809"/>
      <c r="CS24" s="1809"/>
      <c r="CT24" s="1809"/>
      <c r="CU24" s="1809"/>
      <c r="CV24" s="1809"/>
      <c r="CW24" s="1809"/>
      <c r="CX24" s="1809"/>
      <c r="CY24" s="1809"/>
      <c r="CZ24" s="1809"/>
      <c r="DA24" s="1809"/>
      <c r="DB24" s="1809"/>
      <c r="DC24" s="1809"/>
      <c r="DD24" s="1809"/>
      <c r="DE24" s="1809"/>
      <c r="DF24" s="1809"/>
      <c r="DG24" s="1809"/>
      <c r="DH24" s="1809"/>
      <c r="DI24" s="1809"/>
      <c r="DJ24" s="1809"/>
      <c r="DK24" s="1809"/>
      <c r="DL24" s="1809"/>
      <c r="DM24" s="1809"/>
      <c r="DN24" s="1809"/>
      <c r="DO24" s="1809"/>
      <c r="DP24" s="1809"/>
      <c r="DQ24" s="1809"/>
      <c r="DR24" s="1809"/>
      <c r="DS24" s="1809"/>
      <c r="DT24" s="1809"/>
      <c r="DU24" s="1809"/>
      <c r="DV24" s="1809"/>
      <c r="DW24" s="1809"/>
      <c r="DX24" s="1809"/>
      <c r="DY24" s="1809"/>
      <c r="DZ24" s="1809"/>
      <c r="EA24" s="1809"/>
      <c r="EB24" s="1809"/>
      <c r="EC24" s="1809"/>
      <c r="ED24" s="1809"/>
      <c r="EE24" s="1809"/>
      <c r="EF24" s="1809"/>
      <c r="EG24" s="1809"/>
      <c r="EH24" s="1809"/>
      <c r="EI24" s="1809"/>
      <c r="EJ24" s="1809"/>
      <c r="EK24" s="1809"/>
      <c r="EL24" s="1809"/>
      <c r="EM24" s="1809"/>
      <c r="EN24" s="1809"/>
      <c r="EO24" s="1809"/>
      <c r="EP24" s="1809"/>
      <c r="EQ24" s="1809"/>
      <c r="ER24" s="1809"/>
      <c r="ES24" s="1809"/>
      <c r="ET24" s="1809"/>
      <c r="EU24" s="1809"/>
      <c r="EV24" s="1809"/>
      <c r="EW24" s="1809"/>
      <c r="EX24" s="1809"/>
      <c r="EY24" s="1809"/>
      <c r="EZ24" s="1809"/>
      <c r="FA24" s="1809"/>
      <c r="FB24" s="1809"/>
      <c r="FC24" s="1809"/>
      <c r="FD24" s="1809"/>
      <c r="FE24" s="1809"/>
      <c r="FF24" s="1809"/>
      <c r="FG24" s="1809"/>
      <c r="FH24" s="1809"/>
      <c r="FI24" s="1809"/>
      <c r="FJ24" s="1809"/>
      <c r="FK24" s="1809"/>
      <c r="FL24" s="1809"/>
      <c r="FM24" s="1809"/>
      <c r="FN24" s="1809"/>
      <c r="FO24" s="1809"/>
      <c r="FP24" s="1809"/>
      <c r="FQ24" s="1809"/>
      <c r="FR24" s="1809"/>
      <c r="FS24" s="1809"/>
      <c r="FT24" s="1809"/>
      <c r="FU24" s="1809"/>
      <c r="FV24" s="1809"/>
      <c r="FW24" s="1809"/>
      <c r="FX24" s="1809"/>
      <c r="FY24" s="1809"/>
      <c r="FZ24" s="1809"/>
      <c r="GA24" s="1809"/>
      <c r="GB24" s="1809"/>
      <c r="GC24" s="1809"/>
      <c r="GD24" s="1809"/>
      <c r="GE24" s="1809"/>
      <c r="GF24" s="1809"/>
      <c r="GG24" s="1809"/>
      <c r="GH24" s="1809"/>
      <c r="GI24" s="1809"/>
      <c r="GJ24" s="1809"/>
      <c r="GK24" s="1809"/>
      <c r="GL24" s="1809"/>
      <c r="GM24" s="1809"/>
      <c r="GN24" s="1809"/>
      <c r="GO24" s="1809"/>
      <c r="GP24" s="1809"/>
      <c r="GQ24" s="1809"/>
      <c r="GR24" s="1809"/>
      <c r="GS24" s="1809"/>
      <c r="GT24" s="1809"/>
      <c r="GU24" s="1809"/>
      <c r="GV24" s="1809"/>
      <c r="GW24" s="1809"/>
      <c r="GX24" s="1809"/>
      <c r="GY24" s="1809"/>
      <c r="GZ24" s="1809"/>
      <c r="HA24" s="1809"/>
      <c r="HB24" s="1809"/>
      <c r="HC24" s="1809"/>
      <c r="HD24" s="1809"/>
      <c r="HE24" s="1809"/>
      <c r="HF24" s="1809"/>
      <c r="HG24" s="1809"/>
      <c r="HH24" s="1809"/>
      <c r="HI24" s="1809"/>
      <c r="HJ24" s="1809"/>
      <c r="HK24" s="1809"/>
      <c r="HL24" s="1809"/>
      <c r="HM24" s="1809"/>
      <c r="HN24" s="1809"/>
      <c r="HO24" s="1809"/>
      <c r="HP24" s="1809"/>
      <c r="HQ24" s="1809"/>
      <c r="HR24" s="1809"/>
      <c r="HS24" s="1809"/>
      <c r="HT24" s="1809"/>
      <c r="HU24" s="1809"/>
      <c r="HV24" s="1809"/>
      <c r="HW24" s="1809"/>
      <c r="HX24" s="1809"/>
      <c r="HY24" s="1809"/>
      <c r="HZ24" s="1809"/>
      <c r="IA24" s="1809"/>
      <c r="IB24" s="1809"/>
      <c r="IC24" s="1809"/>
      <c r="ID24" s="1809"/>
      <c r="IE24" s="1809"/>
      <c r="IF24" s="1809"/>
      <c r="IG24" s="1809"/>
      <c r="IH24" s="1809"/>
      <c r="II24" s="1809"/>
      <c r="IJ24" s="1809"/>
      <c r="IK24" s="1809"/>
      <c r="IL24" s="1809"/>
      <c r="IM24" s="1809"/>
      <c r="IN24" s="1809"/>
      <c r="IO24" s="1809"/>
      <c r="IP24" s="1809"/>
      <c r="IQ24" s="1809"/>
      <c r="IR24" s="1809"/>
      <c r="IS24" s="1809"/>
      <c r="IT24" s="1809"/>
      <c r="IU24" s="1809"/>
      <c r="IV24" s="1809"/>
    </row>
    <row r="25" spans="1:256" s="1810" customFormat="1" ht="26.25" thickBot="1">
      <c r="A25" s="2453"/>
      <c r="B25" s="1829" t="s">
        <v>585</v>
      </c>
      <c r="C25" s="1830">
        <v>5.3023477081933154E-2</v>
      </c>
      <c r="D25" s="1831">
        <v>9.0973918800855993E-2</v>
      </c>
      <c r="E25" s="1831">
        <v>6.6859892639366175E-2</v>
      </c>
      <c r="F25" s="1831">
        <v>9.4097766161501006E-2</v>
      </c>
      <c r="G25" s="1831">
        <v>0.13286441966784046</v>
      </c>
      <c r="H25" s="1820">
        <v>0.12778093350841924</v>
      </c>
      <c r="I25" s="1832">
        <v>8.4162003829913734E-2</v>
      </c>
      <c r="K25" s="1840"/>
      <c r="L25" s="1840"/>
      <c r="M25" s="1841"/>
      <c r="N25" s="1840"/>
      <c r="O25" s="1841"/>
      <c r="P25" s="1840"/>
      <c r="Q25" s="1840"/>
      <c r="R25" s="1840"/>
      <c r="S25" s="1840"/>
      <c r="T25" s="1809"/>
      <c r="U25" s="1809"/>
      <c r="V25" s="1809"/>
      <c r="W25" s="1809"/>
      <c r="X25" s="1809"/>
      <c r="Y25" s="1809"/>
      <c r="Z25" s="1809"/>
      <c r="AA25" s="1809"/>
      <c r="AB25" s="1809"/>
      <c r="AC25" s="1809"/>
      <c r="AD25" s="1809"/>
      <c r="AE25" s="1809"/>
      <c r="AF25" s="1809"/>
      <c r="AG25" s="1809"/>
      <c r="AH25" s="1809"/>
      <c r="AI25" s="1809"/>
      <c r="AJ25" s="1809"/>
      <c r="AK25" s="1809"/>
      <c r="AL25" s="1809"/>
      <c r="AM25" s="1809"/>
      <c r="AN25" s="1809"/>
      <c r="AO25" s="1809"/>
      <c r="AP25" s="1809"/>
      <c r="AQ25" s="1809"/>
      <c r="AR25" s="1809"/>
      <c r="AS25" s="1809"/>
      <c r="AT25" s="1809"/>
      <c r="AU25" s="1809"/>
      <c r="AV25" s="1809"/>
      <c r="AW25" s="1809"/>
      <c r="AX25" s="1809"/>
      <c r="AY25" s="1809"/>
      <c r="AZ25" s="1809"/>
      <c r="BA25" s="1809"/>
      <c r="BB25" s="1809"/>
      <c r="BC25" s="1809"/>
      <c r="BD25" s="1809"/>
      <c r="BE25" s="1809"/>
      <c r="BF25" s="1809"/>
      <c r="BG25" s="1809"/>
      <c r="BH25" s="1809"/>
      <c r="BI25" s="1809"/>
      <c r="BJ25" s="1809"/>
      <c r="BK25" s="1809"/>
      <c r="BL25" s="1809"/>
      <c r="BM25" s="1809"/>
      <c r="BN25" s="1809"/>
      <c r="BO25" s="1809"/>
      <c r="BP25" s="1809"/>
      <c r="BQ25" s="1809"/>
      <c r="BR25" s="1809"/>
      <c r="BS25" s="1809"/>
      <c r="BT25" s="1809"/>
      <c r="BU25" s="1809"/>
      <c r="BV25" s="1809"/>
      <c r="BW25" s="1809"/>
      <c r="BX25" s="1809"/>
      <c r="BY25" s="1809"/>
      <c r="BZ25" s="1809"/>
      <c r="CA25" s="1809"/>
      <c r="CB25" s="1809"/>
      <c r="CC25" s="1809"/>
      <c r="CD25" s="1809"/>
      <c r="CE25" s="1809"/>
      <c r="CF25" s="1809"/>
      <c r="CG25" s="1809"/>
      <c r="CH25" s="1809"/>
      <c r="CI25" s="1809"/>
      <c r="CJ25" s="1809"/>
      <c r="CK25" s="1809"/>
      <c r="CL25" s="1809"/>
      <c r="CM25" s="1809"/>
      <c r="CN25" s="1809"/>
      <c r="CO25" s="1809"/>
      <c r="CP25" s="1809"/>
      <c r="CQ25" s="1809"/>
      <c r="CR25" s="1809"/>
      <c r="CS25" s="1809"/>
      <c r="CT25" s="1809"/>
      <c r="CU25" s="1809"/>
      <c r="CV25" s="1809"/>
      <c r="CW25" s="1809"/>
      <c r="CX25" s="1809"/>
      <c r="CY25" s="1809"/>
      <c r="CZ25" s="1809"/>
      <c r="DA25" s="1809"/>
      <c r="DB25" s="1809"/>
      <c r="DC25" s="1809"/>
      <c r="DD25" s="1809"/>
      <c r="DE25" s="1809"/>
      <c r="DF25" s="1809"/>
      <c r="DG25" s="1809"/>
      <c r="DH25" s="1809"/>
      <c r="DI25" s="1809"/>
      <c r="DJ25" s="1809"/>
      <c r="DK25" s="1809"/>
      <c r="DL25" s="1809"/>
      <c r="DM25" s="1809"/>
      <c r="DN25" s="1809"/>
      <c r="DO25" s="1809"/>
      <c r="DP25" s="1809"/>
      <c r="DQ25" s="1809"/>
      <c r="DR25" s="1809"/>
      <c r="DS25" s="1809"/>
      <c r="DT25" s="1809"/>
      <c r="DU25" s="1809"/>
      <c r="DV25" s="1809"/>
      <c r="DW25" s="1809"/>
      <c r="DX25" s="1809"/>
      <c r="DY25" s="1809"/>
      <c r="DZ25" s="1809"/>
      <c r="EA25" s="1809"/>
      <c r="EB25" s="1809"/>
      <c r="EC25" s="1809"/>
      <c r="ED25" s="1809"/>
      <c r="EE25" s="1809"/>
      <c r="EF25" s="1809"/>
      <c r="EG25" s="1809"/>
      <c r="EH25" s="1809"/>
      <c r="EI25" s="1809"/>
      <c r="EJ25" s="1809"/>
      <c r="EK25" s="1809"/>
      <c r="EL25" s="1809"/>
      <c r="EM25" s="1809"/>
      <c r="EN25" s="1809"/>
      <c r="EO25" s="1809"/>
      <c r="EP25" s="1809"/>
      <c r="EQ25" s="1809"/>
      <c r="ER25" s="1809"/>
      <c r="ES25" s="1809"/>
      <c r="ET25" s="1809"/>
      <c r="EU25" s="1809"/>
      <c r="EV25" s="1809"/>
      <c r="EW25" s="1809"/>
      <c r="EX25" s="1809"/>
      <c r="EY25" s="1809"/>
      <c r="EZ25" s="1809"/>
      <c r="FA25" s="1809"/>
      <c r="FB25" s="1809"/>
      <c r="FC25" s="1809"/>
      <c r="FD25" s="1809"/>
      <c r="FE25" s="1809"/>
      <c r="FF25" s="1809"/>
      <c r="FG25" s="1809"/>
      <c r="FH25" s="1809"/>
      <c r="FI25" s="1809"/>
      <c r="FJ25" s="1809"/>
      <c r="FK25" s="1809"/>
      <c r="FL25" s="1809"/>
      <c r="FM25" s="1809"/>
      <c r="FN25" s="1809"/>
      <c r="FO25" s="1809"/>
      <c r="FP25" s="1809"/>
      <c r="FQ25" s="1809"/>
      <c r="FR25" s="1809"/>
      <c r="FS25" s="1809"/>
      <c r="FT25" s="1809"/>
      <c r="FU25" s="1809"/>
      <c r="FV25" s="1809"/>
      <c r="FW25" s="1809"/>
      <c r="FX25" s="1809"/>
      <c r="FY25" s="1809"/>
      <c r="FZ25" s="1809"/>
      <c r="GA25" s="1809"/>
      <c r="GB25" s="1809"/>
      <c r="GC25" s="1809"/>
      <c r="GD25" s="1809"/>
      <c r="GE25" s="1809"/>
      <c r="GF25" s="1809"/>
      <c r="GG25" s="1809"/>
      <c r="GH25" s="1809"/>
      <c r="GI25" s="1809"/>
      <c r="GJ25" s="1809"/>
      <c r="GK25" s="1809"/>
      <c r="GL25" s="1809"/>
      <c r="GM25" s="1809"/>
      <c r="GN25" s="1809"/>
      <c r="GO25" s="1809"/>
      <c r="GP25" s="1809"/>
      <c r="GQ25" s="1809"/>
      <c r="GR25" s="1809"/>
      <c r="GS25" s="1809"/>
      <c r="GT25" s="1809"/>
      <c r="GU25" s="1809"/>
      <c r="GV25" s="1809"/>
      <c r="GW25" s="1809"/>
      <c r="GX25" s="1809"/>
      <c r="GY25" s="1809"/>
      <c r="GZ25" s="1809"/>
      <c r="HA25" s="1809"/>
      <c r="HB25" s="1809"/>
      <c r="HC25" s="1809"/>
      <c r="HD25" s="1809"/>
      <c r="HE25" s="1809"/>
      <c r="HF25" s="1809"/>
      <c r="HG25" s="1809"/>
      <c r="HH25" s="1809"/>
      <c r="HI25" s="1809"/>
      <c r="HJ25" s="1809"/>
      <c r="HK25" s="1809"/>
      <c r="HL25" s="1809"/>
      <c r="HM25" s="1809"/>
      <c r="HN25" s="1809"/>
      <c r="HO25" s="1809"/>
      <c r="HP25" s="1809"/>
      <c r="HQ25" s="1809"/>
      <c r="HR25" s="1809"/>
      <c r="HS25" s="1809"/>
      <c r="HT25" s="1809"/>
      <c r="HU25" s="1809"/>
      <c r="HV25" s="1809"/>
      <c r="HW25" s="1809"/>
      <c r="HX25" s="1809"/>
      <c r="HY25" s="1809"/>
      <c r="HZ25" s="1809"/>
      <c r="IA25" s="1809"/>
      <c r="IB25" s="1809"/>
      <c r="IC25" s="1809"/>
      <c r="ID25" s="1809"/>
      <c r="IE25" s="1809"/>
      <c r="IF25" s="1809"/>
      <c r="IG25" s="1809"/>
      <c r="IH25" s="1809"/>
      <c r="II25" s="1809"/>
      <c r="IJ25" s="1809"/>
      <c r="IK25" s="1809"/>
      <c r="IL25" s="1809"/>
      <c r="IM25" s="1809"/>
      <c r="IN25" s="1809"/>
      <c r="IO25" s="1809"/>
      <c r="IP25" s="1809"/>
      <c r="IQ25" s="1809"/>
      <c r="IR25" s="1809"/>
      <c r="IS25" s="1809"/>
      <c r="IT25" s="1809"/>
      <c r="IU25" s="1809"/>
      <c r="IV25" s="1809"/>
    </row>
    <row r="26" spans="1:256" s="1810" customFormat="1" ht="51">
      <c r="A26" s="2458" t="s">
        <v>870</v>
      </c>
      <c r="B26" s="1822" t="s">
        <v>927</v>
      </c>
      <c r="C26" s="1833">
        <v>0.16857463657417748</v>
      </c>
      <c r="D26" s="1834">
        <v>0.16476987306300245</v>
      </c>
      <c r="E26" s="1834">
        <v>0.17086482769334105</v>
      </c>
      <c r="F26" s="1834">
        <v>0.16819123694427118</v>
      </c>
      <c r="G26" s="1834">
        <v>0.17280878012953629</v>
      </c>
      <c r="H26" s="1834">
        <v>0.17279715205770294</v>
      </c>
      <c r="I26" s="1835">
        <v>0.15166921518248713</v>
      </c>
      <c r="L26" s="1809"/>
      <c r="M26" s="1817"/>
      <c r="N26" s="1809"/>
      <c r="O26" s="1809"/>
      <c r="P26" s="1809"/>
      <c r="Q26" s="1809"/>
      <c r="R26" s="1809"/>
      <c r="S26" s="1809"/>
      <c r="T26" s="1809"/>
      <c r="U26" s="1809"/>
      <c r="V26" s="1809"/>
      <c r="W26" s="1809"/>
      <c r="X26" s="1809"/>
      <c r="Y26" s="1809"/>
      <c r="Z26" s="1809"/>
      <c r="AA26" s="1809"/>
      <c r="AB26" s="1809"/>
      <c r="AC26" s="1809"/>
      <c r="AD26" s="1809"/>
      <c r="AE26" s="1809"/>
      <c r="AF26" s="1809"/>
      <c r="AG26" s="1809"/>
      <c r="AH26" s="1809"/>
      <c r="AI26" s="1809"/>
      <c r="AJ26" s="1809"/>
      <c r="AK26" s="1809"/>
      <c r="AL26" s="1809"/>
      <c r="AM26" s="1809"/>
      <c r="AN26" s="1809"/>
      <c r="AO26" s="1809"/>
      <c r="AP26" s="1809"/>
      <c r="AQ26" s="1809"/>
      <c r="AR26" s="1809"/>
      <c r="AS26" s="1809"/>
      <c r="AT26" s="1809"/>
      <c r="AU26" s="1809"/>
      <c r="AV26" s="1809"/>
      <c r="AW26" s="1809"/>
      <c r="AX26" s="1809"/>
      <c r="AY26" s="1809"/>
      <c r="AZ26" s="1809"/>
      <c r="BA26" s="1809"/>
      <c r="BB26" s="1809"/>
      <c r="BC26" s="1809"/>
      <c r="BD26" s="1809"/>
      <c r="BE26" s="1809"/>
      <c r="BF26" s="1809"/>
      <c r="BG26" s="1809"/>
      <c r="BH26" s="1809"/>
      <c r="BI26" s="1809"/>
      <c r="BJ26" s="1809"/>
      <c r="BK26" s="1809"/>
      <c r="BL26" s="1809"/>
      <c r="BM26" s="1809"/>
      <c r="BN26" s="1809"/>
      <c r="BO26" s="1809"/>
      <c r="BP26" s="1809"/>
      <c r="BQ26" s="1809"/>
      <c r="BR26" s="1809"/>
      <c r="BS26" s="1809"/>
      <c r="BT26" s="1809"/>
      <c r="BU26" s="1809"/>
      <c r="BV26" s="1809"/>
      <c r="BW26" s="1809"/>
      <c r="BX26" s="1809"/>
      <c r="BY26" s="1809"/>
      <c r="BZ26" s="1809"/>
      <c r="CA26" s="1809"/>
      <c r="CB26" s="1809"/>
      <c r="CC26" s="1809"/>
      <c r="CD26" s="1809"/>
      <c r="CE26" s="1809"/>
      <c r="CF26" s="1809"/>
      <c r="CG26" s="1809"/>
      <c r="CH26" s="1809"/>
      <c r="CI26" s="1809"/>
      <c r="CJ26" s="1809"/>
      <c r="CK26" s="1809"/>
      <c r="CL26" s="1809"/>
      <c r="CM26" s="1809"/>
      <c r="CN26" s="1809"/>
      <c r="CO26" s="1809"/>
      <c r="CP26" s="1809"/>
      <c r="CQ26" s="1809"/>
      <c r="CR26" s="1809"/>
      <c r="CS26" s="1809"/>
      <c r="CT26" s="1809"/>
      <c r="CU26" s="1809"/>
      <c r="CV26" s="1809"/>
      <c r="CW26" s="1809"/>
      <c r="CX26" s="1809"/>
      <c r="CY26" s="1809"/>
      <c r="CZ26" s="1809"/>
      <c r="DA26" s="1809"/>
      <c r="DB26" s="1809"/>
      <c r="DC26" s="1809"/>
      <c r="DD26" s="1809"/>
      <c r="DE26" s="1809"/>
      <c r="DF26" s="1809"/>
      <c r="DG26" s="1809"/>
      <c r="DH26" s="1809"/>
      <c r="DI26" s="1809"/>
      <c r="DJ26" s="1809"/>
      <c r="DK26" s="1809"/>
      <c r="DL26" s="1809"/>
      <c r="DM26" s="1809"/>
      <c r="DN26" s="1809"/>
      <c r="DO26" s="1809"/>
      <c r="DP26" s="1809"/>
      <c r="DQ26" s="1809"/>
      <c r="DR26" s="1809"/>
      <c r="DS26" s="1809"/>
      <c r="DT26" s="1809"/>
      <c r="DU26" s="1809"/>
      <c r="DV26" s="1809"/>
      <c r="DW26" s="1809"/>
      <c r="DX26" s="1809"/>
      <c r="DY26" s="1809"/>
      <c r="DZ26" s="1809"/>
      <c r="EA26" s="1809"/>
      <c r="EB26" s="1809"/>
      <c r="EC26" s="1809"/>
      <c r="ED26" s="1809"/>
      <c r="EE26" s="1809"/>
      <c r="EF26" s="1809"/>
      <c r="EG26" s="1809"/>
      <c r="EH26" s="1809"/>
      <c r="EI26" s="1809"/>
      <c r="EJ26" s="1809"/>
      <c r="EK26" s="1809"/>
      <c r="EL26" s="1809"/>
      <c r="EM26" s="1809"/>
      <c r="EN26" s="1809"/>
      <c r="EO26" s="1809"/>
      <c r="EP26" s="1809"/>
      <c r="EQ26" s="1809"/>
      <c r="ER26" s="1809"/>
      <c r="ES26" s="1809"/>
      <c r="ET26" s="1809"/>
      <c r="EU26" s="1809"/>
      <c r="EV26" s="1809"/>
      <c r="EW26" s="1809"/>
      <c r="EX26" s="1809"/>
      <c r="EY26" s="1809"/>
      <c r="EZ26" s="1809"/>
      <c r="FA26" s="1809"/>
      <c r="FB26" s="1809"/>
      <c r="FC26" s="1809"/>
      <c r="FD26" s="1809"/>
      <c r="FE26" s="1809"/>
      <c r="FF26" s="1809"/>
      <c r="FG26" s="1809"/>
      <c r="FH26" s="1809"/>
      <c r="FI26" s="1809"/>
      <c r="FJ26" s="1809"/>
      <c r="FK26" s="1809"/>
      <c r="FL26" s="1809"/>
      <c r="FM26" s="1809"/>
      <c r="FN26" s="1809"/>
      <c r="FO26" s="1809"/>
      <c r="FP26" s="1809"/>
      <c r="FQ26" s="1809"/>
      <c r="FR26" s="1809"/>
      <c r="FS26" s="1809"/>
      <c r="FT26" s="1809"/>
      <c r="FU26" s="1809"/>
      <c r="FV26" s="1809"/>
      <c r="FW26" s="1809"/>
      <c r="FX26" s="1809"/>
      <c r="FY26" s="1809"/>
      <c r="FZ26" s="1809"/>
      <c r="GA26" s="1809"/>
      <c r="GB26" s="1809"/>
      <c r="GC26" s="1809"/>
      <c r="GD26" s="1809"/>
      <c r="GE26" s="1809"/>
      <c r="GF26" s="1809"/>
      <c r="GG26" s="1809"/>
      <c r="GH26" s="1809"/>
      <c r="GI26" s="1809"/>
      <c r="GJ26" s="1809"/>
      <c r="GK26" s="1809"/>
      <c r="GL26" s="1809"/>
      <c r="GM26" s="1809"/>
      <c r="GN26" s="1809"/>
      <c r="GO26" s="1809"/>
      <c r="GP26" s="1809"/>
      <c r="GQ26" s="1809"/>
      <c r="GR26" s="1809"/>
      <c r="GS26" s="1809"/>
      <c r="GT26" s="1809"/>
      <c r="GU26" s="1809"/>
      <c r="GV26" s="1809"/>
      <c r="GW26" s="1809"/>
      <c r="GX26" s="1809"/>
      <c r="GY26" s="1809"/>
      <c r="GZ26" s="1809"/>
      <c r="HA26" s="1809"/>
      <c r="HB26" s="1809"/>
      <c r="HC26" s="1809"/>
      <c r="HD26" s="1809"/>
      <c r="HE26" s="1809"/>
      <c r="HF26" s="1809"/>
      <c r="HG26" s="1809"/>
      <c r="HH26" s="1809"/>
      <c r="HI26" s="1809"/>
      <c r="HJ26" s="1809"/>
      <c r="HK26" s="1809"/>
      <c r="HL26" s="1809"/>
      <c r="HM26" s="1809"/>
      <c r="HN26" s="1809"/>
      <c r="HO26" s="1809"/>
      <c r="HP26" s="1809"/>
      <c r="HQ26" s="1809"/>
      <c r="HR26" s="1809"/>
      <c r="HS26" s="1809"/>
      <c r="HT26" s="1809"/>
      <c r="HU26" s="1809"/>
      <c r="HV26" s="1809"/>
      <c r="HW26" s="1809"/>
      <c r="HX26" s="1809"/>
      <c r="HY26" s="1809"/>
      <c r="HZ26" s="1809"/>
      <c r="IA26" s="1809"/>
      <c r="IB26" s="1809"/>
      <c r="IC26" s="1809"/>
      <c r="ID26" s="1809"/>
      <c r="IE26" s="1809"/>
      <c r="IF26" s="1809"/>
      <c r="IG26" s="1809"/>
      <c r="IH26" s="1809"/>
      <c r="II26" s="1809"/>
      <c r="IJ26" s="1809"/>
      <c r="IK26" s="1809"/>
      <c r="IL26" s="1809"/>
      <c r="IM26" s="1809"/>
      <c r="IN26" s="1809"/>
      <c r="IO26" s="1809"/>
      <c r="IP26" s="1809"/>
      <c r="IQ26" s="1809"/>
      <c r="IR26" s="1809"/>
      <c r="IS26" s="1809"/>
      <c r="IT26" s="1809"/>
      <c r="IU26" s="1809"/>
      <c r="IV26" s="1809"/>
    </row>
    <row r="27" spans="1:256" s="1810" customFormat="1" ht="38.25">
      <c r="A27" s="2452"/>
      <c r="B27" s="1826" t="s">
        <v>926</v>
      </c>
      <c r="C27" s="1827">
        <v>0.19114671386701326</v>
      </c>
      <c r="D27" s="1815">
        <v>0.22483185438026382</v>
      </c>
      <c r="E27" s="1815">
        <v>0.18831047439731535</v>
      </c>
      <c r="F27" s="1815">
        <v>0.21448821180161801</v>
      </c>
      <c r="G27" s="1815">
        <v>0.26467384277217482</v>
      </c>
      <c r="H27" s="1815">
        <v>0.26025773649732348</v>
      </c>
      <c r="I27" s="1828">
        <v>0.21489424775940963</v>
      </c>
      <c r="J27" s="1809"/>
      <c r="K27" s="1817"/>
      <c r="L27" s="1817"/>
      <c r="M27" s="1817"/>
      <c r="N27" s="1817"/>
      <c r="O27" s="1817"/>
      <c r="P27" s="1817"/>
      <c r="Q27" s="1809"/>
      <c r="R27" s="1809"/>
      <c r="S27" s="1809"/>
      <c r="T27" s="1809"/>
      <c r="U27" s="1809"/>
      <c r="V27" s="1809"/>
      <c r="W27" s="1809"/>
      <c r="X27" s="1809"/>
      <c r="Y27" s="1809"/>
      <c r="Z27" s="1809"/>
      <c r="AA27" s="1809"/>
      <c r="AB27" s="1809"/>
      <c r="AC27" s="1809"/>
      <c r="AD27" s="1809"/>
      <c r="AE27" s="1809"/>
      <c r="AF27" s="1809"/>
      <c r="AG27" s="1809"/>
      <c r="AH27" s="1809"/>
      <c r="AI27" s="1809"/>
      <c r="AJ27" s="1809"/>
      <c r="AK27" s="1809"/>
      <c r="AL27" s="1809"/>
      <c r="AM27" s="1809"/>
      <c r="AN27" s="1809"/>
      <c r="AO27" s="1809"/>
      <c r="AP27" s="1809"/>
      <c r="AQ27" s="1809"/>
      <c r="AR27" s="1809"/>
      <c r="AS27" s="1809"/>
      <c r="AT27" s="1809"/>
      <c r="AU27" s="1809"/>
      <c r="AV27" s="1809"/>
      <c r="AW27" s="1809"/>
      <c r="AX27" s="1809"/>
      <c r="AY27" s="1809"/>
      <c r="AZ27" s="1809"/>
      <c r="BA27" s="1809"/>
      <c r="BB27" s="1809"/>
      <c r="BC27" s="1809"/>
      <c r="BD27" s="1809"/>
      <c r="BE27" s="1809"/>
      <c r="BF27" s="1809"/>
      <c r="BG27" s="1809"/>
      <c r="BH27" s="1809"/>
      <c r="BI27" s="1809"/>
      <c r="BJ27" s="1809"/>
      <c r="BK27" s="1809"/>
      <c r="BL27" s="1809"/>
      <c r="BM27" s="1809"/>
      <c r="BN27" s="1809"/>
      <c r="BO27" s="1809"/>
      <c r="BP27" s="1809"/>
      <c r="BQ27" s="1809"/>
      <c r="BR27" s="1809"/>
      <c r="BS27" s="1809"/>
      <c r="BT27" s="1809"/>
      <c r="BU27" s="1809"/>
      <c r="BV27" s="1809"/>
      <c r="BW27" s="1809"/>
      <c r="BX27" s="1809"/>
      <c r="BY27" s="1809"/>
      <c r="BZ27" s="1809"/>
      <c r="CA27" s="1809"/>
      <c r="CB27" s="1809"/>
      <c r="CC27" s="1809"/>
      <c r="CD27" s="1809"/>
      <c r="CE27" s="1809"/>
      <c r="CF27" s="1809"/>
      <c r="CG27" s="1809"/>
      <c r="CH27" s="1809"/>
      <c r="CI27" s="1809"/>
      <c r="CJ27" s="1809"/>
      <c r="CK27" s="1809"/>
      <c r="CL27" s="1809"/>
      <c r="CM27" s="1809"/>
      <c r="CN27" s="1809"/>
      <c r="CO27" s="1809"/>
      <c r="CP27" s="1809"/>
      <c r="CQ27" s="1809"/>
      <c r="CR27" s="1809"/>
      <c r="CS27" s="1809"/>
      <c r="CT27" s="1809"/>
      <c r="CU27" s="1809"/>
      <c r="CV27" s="1809"/>
      <c r="CW27" s="1809"/>
      <c r="CX27" s="1809"/>
      <c r="CY27" s="1809"/>
      <c r="CZ27" s="1809"/>
      <c r="DA27" s="1809"/>
      <c r="DB27" s="1809"/>
      <c r="DC27" s="1809"/>
      <c r="DD27" s="1809"/>
      <c r="DE27" s="1809"/>
      <c r="DF27" s="1809"/>
      <c r="DG27" s="1809"/>
      <c r="DH27" s="1809"/>
      <c r="DI27" s="1809"/>
      <c r="DJ27" s="1809"/>
      <c r="DK27" s="1809"/>
      <c r="DL27" s="1809"/>
      <c r="DM27" s="1809"/>
      <c r="DN27" s="1809"/>
      <c r="DO27" s="1809"/>
      <c r="DP27" s="1809"/>
      <c r="DQ27" s="1809"/>
      <c r="DR27" s="1809"/>
      <c r="DS27" s="1809"/>
      <c r="DT27" s="1809"/>
      <c r="DU27" s="1809"/>
      <c r="DV27" s="1809"/>
      <c r="DW27" s="1809"/>
      <c r="DX27" s="1809"/>
      <c r="DY27" s="1809"/>
      <c r="DZ27" s="1809"/>
      <c r="EA27" s="1809"/>
      <c r="EB27" s="1809"/>
      <c r="EC27" s="1809"/>
      <c r="ED27" s="1809"/>
      <c r="EE27" s="1809"/>
      <c r="EF27" s="1809"/>
      <c r="EG27" s="1809"/>
      <c r="EH27" s="1809"/>
      <c r="EI27" s="1809"/>
      <c r="EJ27" s="1809"/>
      <c r="EK27" s="1809"/>
      <c r="EL27" s="1809"/>
      <c r="EM27" s="1809"/>
      <c r="EN27" s="1809"/>
      <c r="EO27" s="1809"/>
      <c r="EP27" s="1809"/>
      <c r="EQ27" s="1809"/>
      <c r="ER27" s="1809"/>
      <c r="ES27" s="1809"/>
      <c r="ET27" s="1809"/>
      <c r="EU27" s="1809"/>
      <c r="EV27" s="1809"/>
      <c r="EW27" s="1809"/>
      <c r="EX27" s="1809"/>
      <c r="EY27" s="1809"/>
      <c r="EZ27" s="1809"/>
      <c r="FA27" s="1809"/>
      <c r="FB27" s="1809"/>
      <c r="FC27" s="1809"/>
      <c r="FD27" s="1809"/>
      <c r="FE27" s="1809"/>
      <c r="FF27" s="1809"/>
      <c r="FG27" s="1809"/>
      <c r="FH27" s="1809"/>
      <c r="FI27" s="1809"/>
      <c r="FJ27" s="1809"/>
      <c r="FK27" s="1809"/>
      <c r="FL27" s="1809"/>
      <c r="FM27" s="1809"/>
      <c r="FN27" s="1809"/>
      <c r="FO27" s="1809"/>
      <c r="FP27" s="1809"/>
      <c r="FQ27" s="1809"/>
      <c r="FR27" s="1809"/>
      <c r="FS27" s="1809"/>
      <c r="FT27" s="1809"/>
      <c r="FU27" s="1809"/>
      <c r="FV27" s="1809"/>
      <c r="FW27" s="1809"/>
      <c r="FX27" s="1809"/>
      <c r="FY27" s="1809"/>
      <c r="FZ27" s="1809"/>
      <c r="GA27" s="1809"/>
      <c r="GB27" s="1809"/>
      <c r="GC27" s="1809"/>
      <c r="GD27" s="1809"/>
      <c r="GE27" s="1809"/>
      <c r="GF27" s="1809"/>
      <c r="GG27" s="1809"/>
      <c r="GH27" s="1809"/>
      <c r="GI27" s="1809"/>
      <c r="GJ27" s="1809"/>
      <c r="GK27" s="1809"/>
      <c r="GL27" s="1809"/>
      <c r="GM27" s="1809"/>
      <c r="GN27" s="1809"/>
      <c r="GO27" s="1809"/>
      <c r="GP27" s="1809"/>
      <c r="GQ27" s="1809"/>
      <c r="GR27" s="1809"/>
      <c r="GS27" s="1809"/>
      <c r="GT27" s="1809"/>
      <c r="GU27" s="1809"/>
      <c r="GV27" s="1809"/>
      <c r="GW27" s="1809"/>
      <c r="GX27" s="1809"/>
      <c r="GY27" s="1809"/>
      <c r="GZ27" s="1809"/>
      <c r="HA27" s="1809"/>
      <c r="HB27" s="1809"/>
      <c r="HC27" s="1809"/>
      <c r="HD27" s="1809"/>
      <c r="HE27" s="1809"/>
      <c r="HF27" s="1809"/>
      <c r="HG27" s="1809"/>
      <c r="HH27" s="1809"/>
      <c r="HI27" s="1809"/>
      <c r="HJ27" s="1809"/>
      <c r="HK27" s="1809"/>
      <c r="HL27" s="1809"/>
      <c r="HM27" s="1809"/>
      <c r="HN27" s="1809"/>
      <c r="HO27" s="1809"/>
      <c r="HP27" s="1809"/>
      <c r="HQ27" s="1809"/>
      <c r="HR27" s="1809"/>
      <c r="HS27" s="1809"/>
      <c r="HT27" s="1809"/>
      <c r="HU27" s="1809"/>
      <c r="HV27" s="1809"/>
      <c r="HW27" s="1809"/>
      <c r="HX27" s="1809"/>
      <c r="HY27" s="1809"/>
      <c r="HZ27" s="1809"/>
      <c r="IA27" s="1809"/>
      <c r="IB27" s="1809"/>
      <c r="IC27" s="1809"/>
      <c r="ID27" s="1809"/>
      <c r="IE27" s="1809"/>
      <c r="IF27" s="1809"/>
      <c r="IG27" s="1809"/>
      <c r="IH27" s="1809"/>
      <c r="II27" s="1809"/>
      <c r="IJ27" s="1809"/>
      <c r="IK27" s="1809"/>
      <c r="IL27" s="1809"/>
      <c r="IM27" s="1809"/>
      <c r="IN27" s="1809"/>
      <c r="IO27" s="1809"/>
      <c r="IP27" s="1809"/>
      <c r="IQ27" s="1809"/>
      <c r="IR27" s="1809"/>
      <c r="IS27" s="1809"/>
      <c r="IT27" s="1809"/>
      <c r="IU27" s="1809"/>
      <c r="IV27" s="1809"/>
    </row>
    <row r="28" spans="1:256" s="1810" customFormat="1" ht="26.25" thickBot="1">
      <c r="A28" s="2459"/>
      <c r="B28" s="1829" t="s">
        <v>585</v>
      </c>
      <c r="C28" s="1836">
        <v>9.0259133036569336E-2</v>
      </c>
      <c r="D28" s="1820">
        <v>0.12758287842850879</v>
      </c>
      <c r="E28" s="1820">
        <v>0.10414445459711438</v>
      </c>
      <c r="F28" s="1820">
        <v>0.13112583726879212</v>
      </c>
      <c r="G28" s="1820">
        <v>0.17082511528365957</v>
      </c>
      <c r="H28" s="1820">
        <v>0.16294256578210786</v>
      </c>
      <c r="I28" s="1837">
        <v>0.1208863467217685</v>
      </c>
      <c r="J28" s="1809"/>
      <c r="K28" s="1817"/>
      <c r="L28" s="1817"/>
      <c r="M28" s="1817"/>
      <c r="N28" s="1817"/>
      <c r="O28" s="1817"/>
      <c r="P28" s="1817"/>
      <c r="Q28" s="1809"/>
      <c r="R28" s="1809"/>
      <c r="S28" s="1809"/>
      <c r="T28" s="1809"/>
      <c r="U28" s="1809"/>
      <c r="V28" s="1809"/>
      <c r="W28" s="1809"/>
      <c r="X28" s="1809"/>
      <c r="Y28" s="1809"/>
      <c r="Z28" s="1809"/>
      <c r="AA28" s="1809"/>
      <c r="AB28" s="1809"/>
      <c r="AC28" s="1809"/>
      <c r="AD28" s="1809"/>
      <c r="AE28" s="1809"/>
      <c r="AF28" s="1809"/>
      <c r="AG28" s="1809"/>
      <c r="AH28" s="1809"/>
      <c r="AI28" s="1809"/>
      <c r="AJ28" s="1809"/>
      <c r="AK28" s="1809"/>
      <c r="AL28" s="1809"/>
      <c r="AM28" s="1809"/>
      <c r="AN28" s="1809"/>
      <c r="AO28" s="1809"/>
      <c r="AP28" s="1809"/>
      <c r="AQ28" s="1809"/>
      <c r="AR28" s="1809"/>
      <c r="AS28" s="1809"/>
      <c r="AT28" s="1809"/>
      <c r="AU28" s="1809"/>
      <c r="AV28" s="1809"/>
      <c r="AW28" s="1809"/>
      <c r="AX28" s="1809"/>
      <c r="AY28" s="1809"/>
      <c r="AZ28" s="1809"/>
      <c r="BA28" s="1809"/>
      <c r="BB28" s="1809"/>
      <c r="BC28" s="1809"/>
      <c r="BD28" s="1809"/>
      <c r="BE28" s="1809"/>
      <c r="BF28" s="1809"/>
      <c r="BG28" s="1809"/>
      <c r="BH28" s="1809"/>
      <c r="BI28" s="1809"/>
      <c r="BJ28" s="1809"/>
      <c r="BK28" s="1809"/>
      <c r="BL28" s="1809"/>
      <c r="BM28" s="1809"/>
      <c r="BN28" s="1809"/>
      <c r="BO28" s="1809"/>
      <c r="BP28" s="1809"/>
      <c r="BQ28" s="1809"/>
      <c r="BR28" s="1809"/>
      <c r="BS28" s="1809"/>
      <c r="BT28" s="1809"/>
      <c r="BU28" s="1809"/>
      <c r="BV28" s="1809"/>
      <c r="BW28" s="1809"/>
      <c r="BX28" s="1809"/>
      <c r="BY28" s="1809"/>
      <c r="BZ28" s="1809"/>
      <c r="CA28" s="1809"/>
      <c r="CB28" s="1809"/>
      <c r="CC28" s="1809"/>
      <c r="CD28" s="1809"/>
      <c r="CE28" s="1809"/>
      <c r="CF28" s="1809"/>
      <c r="CG28" s="1809"/>
      <c r="CH28" s="1809"/>
      <c r="CI28" s="1809"/>
      <c r="CJ28" s="1809"/>
      <c r="CK28" s="1809"/>
      <c r="CL28" s="1809"/>
      <c r="CM28" s="1809"/>
      <c r="CN28" s="1809"/>
      <c r="CO28" s="1809"/>
      <c r="CP28" s="1809"/>
      <c r="CQ28" s="1809"/>
      <c r="CR28" s="1809"/>
      <c r="CS28" s="1809"/>
      <c r="CT28" s="1809"/>
      <c r="CU28" s="1809"/>
      <c r="CV28" s="1809"/>
      <c r="CW28" s="1809"/>
      <c r="CX28" s="1809"/>
      <c r="CY28" s="1809"/>
      <c r="CZ28" s="1809"/>
      <c r="DA28" s="1809"/>
      <c r="DB28" s="1809"/>
      <c r="DC28" s="1809"/>
      <c r="DD28" s="1809"/>
      <c r="DE28" s="1809"/>
      <c r="DF28" s="1809"/>
      <c r="DG28" s="1809"/>
      <c r="DH28" s="1809"/>
      <c r="DI28" s="1809"/>
      <c r="DJ28" s="1809"/>
      <c r="DK28" s="1809"/>
      <c r="DL28" s="1809"/>
      <c r="DM28" s="1809"/>
      <c r="DN28" s="1809"/>
      <c r="DO28" s="1809"/>
      <c r="DP28" s="1809"/>
      <c r="DQ28" s="1809"/>
      <c r="DR28" s="1809"/>
      <c r="DS28" s="1809"/>
      <c r="DT28" s="1809"/>
      <c r="DU28" s="1809"/>
      <c r="DV28" s="1809"/>
      <c r="DW28" s="1809"/>
      <c r="DX28" s="1809"/>
      <c r="DY28" s="1809"/>
      <c r="DZ28" s="1809"/>
      <c r="EA28" s="1809"/>
      <c r="EB28" s="1809"/>
      <c r="EC28" s="1809"/>
      <c r="ED28" s="1809"/>
      <c r="EE28" s="1809"/>
      <c r="EF28" s="1809"/>
      <c r="EG28" s="1809"/>
      <c r="EH28" s="1809"/>
      <c r="EI28" s="1809"/>
      <c r="EJ28" s="1809"/>
      <c r="EK28" s="1809"/>
      <c r="EL28" s="1809"/>
      <c r="EM28" s="1809"/>
      <c r="EN28" s="1809"/>
      <c r="EO28" s="1809"/>
      <c r="EP28" s="1809"/>
      <c r="EQ28" s="1809"/>
      <c r="ER28" s="1809"/>
      <c r="ES28" s="1809"/>
      <c r="ET28" s="1809"/>
      <c r="EU28" s="1809"/>
      <c r="EV28" s="1809"/>
      <c r="EW28" s="1809"/>
      <c r="EX28" s="1809"/>
      <c r="EY28" s="1809"/>
      <c r="EZ28" s="1809"/>
      <c r="FA28" s="1809"/>
      <c r="FB28" s="1809"/>
      <c r="FC28" s="1809"/>
      <c r="FD28" s="1809"/>
      <c r="FE28" s="1809"/>
      <c r="FF28" s="1809"/>
      <c r="FG28" s="1809"/>
      <c r="FH28" s="1809"/>
      <c r="FI28" s="1809"/>
      <c r="FJ28" s="1809"/>
      <c r="FK28" s="1809"/>
      <c r="FL28" s="1809"/>
      <c r="FM28" s="1809"/>
      <c r="FN28" s="1809"/>
      <c r="FO28" s="1809"/>
      <c r="FP28" s="1809"/>
      <c r="FQ28" s="1809"/>
      <c r="FR28" s="1809"/>
      <c r="FS28" s="1809"/>
      <c r="FT28" s="1809"/>
      <c r="FU28" s="1809"/>
      <c r="FV28" s="1809"/>
      <c r="FW28" s="1809"/>
      <c r="FX28" s="1809"/>
      <c r="FY28" s="1809"/>
      <c r="FZ28" s="1809"/>
      <c r="GA28" s="1809"/>
      <c r="GB28" s="1809"/>
      <c r="GC28" s="1809"/>
      <c r="GD28" s="1809"/>
      <c r="GE28" s="1809"/>
      <c r="GF28" s="1809"/>
      <c r="GG28" s="1809"/>
      <c r="GH28" s="1809"/>
      <c r="GI28" s="1809"/>
      <c r="GJ28" s="1809"/>
      <c r="GK28" s="1809"/>
      <c r="GL28" s="1809"/>
      <c r="GM28" s="1809"/>
      <c r="GN28" s="1809"/>
      <c r="GO28" s="1809"/>
      <c r="GP28" s="1809"/>
      <c r="GQ28" s="1809"/>
      <c r="GR28" s="1809"/>
      <c r="GS28" s="1809"/>
      <c r="GT28" s="1809"/>
      <c r="GU28" s="1809"/>
      <c r="GV28" s="1809"/>
      <c r="GW28" s="1809"/>
      <c r="GX28" s="1809"/>
      <c r="GY28" s="1809"/>
      <c r="GZ28" s="1809"/>
      <c r="HA28" s="1809"/>
      <c r="HB28" s="1809"/>
      <c r="HC28" s="1809"/>
      <c r="HD28" s="1809"/>
      <c r="HE28" s="1809"/>
      <c r="HF28" s="1809"/>
      <c r="HG28" s="1809"/>
      <c r="HH28" s="1809"/>
      <c r="HI28" s="1809"/>
      <c r="HJ28" s="1809"/>
      <c r="HK28" s="1809"/>
      <c r="HL28" s="1809"/>
      <c r="HM28" s="1809"/>
      <c r="HN28" s="1809"/>
      <c r="HO28" s="1809"/>
      <c r="HP28" s="1809"/>
      <c r="HQ28" s="1809"/>
      <c r="HR28" s="1809"/>
      <c r="HS28" s="1809"/>
      <c r="HT28" s="1809"/>
      <c r="HU28" s="1809"/>
      <c r="HV28" s="1809"/>
      <c r="HW28" s="1809"/>
      <c r="HX28" s="1809"/>
      <c r="HY28" s="1809"/>
      <c r="HZ28" s="1809"/>
      <c r="IA28" s="1809"/>
      <c r="IB28" s="1809"/>
      <c r="IC28" s="1809"/>
      <c r="ID28" s="1809"/>
      <c r="IE28" s="1809"/>
      <c r="IF28" s="1809"/>
      <c r="IG28" s="1809"/>
      <c r="IH28" s="1809"/>
      <c r="II28" s="1809"/>
      <c r="IJ28" s="1809"/>
      <c r="IK28" s="1809"/>
      <c r="IL28" s="1809"/>
      <c r="IM28" s="1809"/>
      <c r="IN28" s="1809"/>
      <c r="IO28" s="1809"/>
      <c r="IP28" s="1809"/>
      <c r="IQ28" s="1809"/>
      <c r="IR28" s="1809"/>
      <c r="IS28" s="1809"/>
      <c r="IT28" s="1809"/>
      <c r="IU28" s="1809"/>
      <c r="IV28" s="1809"/>
    </row>
    <row r="31" spans="1:256" s="1810" customFormat="1" ht="15">
      <c r="A31" s="2463" t="s">
        <v>1037</v>
      </c>
      <c r="B31" s="2463"/>
      <c r="C31" s="2463"/>
      <c r="D31" s="2463"/>
      <c r="E31" s="2463"/>
      <c r="F31" s="2463"/>
      <c r="G31" s="2463"/>
      <c r="H31" s="2463"/>
      <c r="I31" s="1809"/>
      <c r="J31" s="1809"/>
      <c r="K31" s="1809"/>
      <c r="L31" s="1809"/>
      <c r="M31" s="1809"/>
      <c r="N31" s="1809"/>
      <c r="O31" s="1809"/>
      <c r="P31" s="1809"/>
      <c r="Q31" s="1809"/>
      <c r="R31" s="1809"/>
      <c r="S31" s="1809"/>
      <c r="T31" s="1809"/>
      <c r="U31" s="1809"/>
      <c r="V31" s="1809"/>
      <c r="W31" s="1809"/>
      <c r="X31" s="1809"/>
      <c r="Y31" s="1809"/>
      <c r="Z31" s="1809"/>
      <c r="AA31" s="1809"/>
      <c r="AB31" s="1809"/>
      <c r="AC31" s="1809"/>
      <c r="AD31" s="1809"/>
      <c r="AE31" s="1809"/>
      <c r="AF31" s="1809"/>
      <c r="AG31" s="1809"/>
      <c r="AH31" s="1809"/>
      <c r="AI31" s="1809"/>
      <c r="AJ31" s="1809"/>
      <c r="AK31" s="1809"/>
      <c r="AL31" s="1809"/>
      <c r="AM31" s="1809"/>
      <c r="AN31" s="1809"/>
      <c r="AO31" s="1809"/>
      <c r="AP31" s="1809"/>
      <c r="AQ31" s="1809"/>
      <c r="AR31" s="1809"/>
      <c r="AS31" s="1809"/>
      <c r="AT31" s="1809"/>
      <c r="AU31" s="1809"/>
      <c r="AV31" s="1809"/>
      <c r="AW31" s="1809"/>
      <c r="AX31" s="1809"/>
      <c r="AY31" s="1809"/>
      <c r="AZ31" s="1809"/>
      <c r="BA31" s="1809"/>
      <c r="BB31" s="1809"/>
      <c r="BC31" s="1809"/>
      <c r="BD31" s="1809"/>
      <c r="BE31" s="1809"/>
      <c r="BF31" s="1809"/>
      <c r="BG31" s="1809"/>
      <c r="BH31" s="1809"/>
      <c r="BI31" s="1809"/>
      <c r="BJ31" s="1809"/>
      <c r="BK31" s="1809"/>
      <c r="BL31" s="1809"/>
      <c r="BM31" s="1809"/>
      <c r="BN31" s="1809"/>
      <c r="BO31" s="1809"/>
      <c r="BP31" s="1809"/>
      <c r="BQ31" s="1809"/>
      <c r="BR31" s="1809"/>
      <c r="BS31" s="1809"/>
      <c r="BT31" s="1809"/>
      <c r="BU31" s="1809"/>
      <c r="BV31" s="1809"/>
      <c r="BW31" s="1809"/>
      <c r="BX31" s="1809"/>
      <c r="BY31" s="1809"/>
      <c r="BZ31" s="1809"/>
      <c r="CA31" s="1809"/>
      <c r="CB31" s="1809"/>
      <c r="CC31" s="1809"/>
      <c r="CD31" s="1809"/>
      <c r="CE31" s="1809"/>
      <c r="CF31" s="1809"/>
      <c r="CG31" s="1809"/>
      <c r="CH31" s="1809"/>
      <c r="CI31" s="1809"/>
      <c r="CJ31" s="1809"/>
      <c r="CK31" s="1809"/>
      <c r="CL31" s="1809"/>
      <c r="CM31" s="1809"/>
      <c r="CN31" s="1809"/>
      <c r="CO31" s="1809"/>
      <c r="CP31" s="1809"/>
      <c r="CQ31" s="1809"/>
      <c r="CR31" s="1809"/>
      <c r="CS31" s="1809"/>
      <c r="CT31" s="1809"/>
      <c r="CU31" s="1809"/>
      <c r="CV31" s="1809"/>
      <c r="CW31" s="1809"/>
      <c r="CX31" s="1809"/>
      <c r="CY31" s="1809"/>
      <c r="CZ31" s="1809"/>
      <c r="DA31" s="1809"/>
      <c r="DB31" s="1809"/>
      <c r="DC31" s="1809"/>
      <c r="DD31" s="1809"/>
      <c r="DE31" s="1809"/>
      <c r="DF31" s="1809"/>
      <c r="DG31" s="1809"/>
      <c r="DH31" s="1809"/>
      <c r="DI31" s="1809"/>
      <c r="DJ31" s="1809"/>
      <c r="DK31" s="1809"/>
      <c r="DL31" s="1809"/>
      <c r="DM31" s="1809"/>
      <c r="DN31" s="1809"/>
      <c r="DO31" s="1809"/>
      <c r="DP31" s="1809"/>
      <c r="DQ31" s="1809"/>
      <c r="DR31" s="1809"/>
      <c r="DS31" s="1809"/>
      <c r="DT31" s="1809"/>
      <c r="DU31" s="1809"/>
      <c r="DV31" s="1809"/>
      <c r="DW31" s="1809"/>
      <c r="DX31" s="1809"/>
      <c r="DY31" s="1809"/>
      <c r="DZ31" s="1809"/>
      <c r="EA31" s="1809"/>
      <c r="EB31" s="1809"/>
      <c r="EC31" s="1809"/>
      <c r="ED31" s="1809"/>
      <c r="EE31" s="1809"/>
      <c r="EF31" s="1809"/>
      <c r="EG31" s="1809"/>
      <c r="EH31" s="1809"/>
      <c r="EI31" s="1809"/>
      <c r="EJ31" s="1809"/>
      <c r="EK31" s="1809"/>
      <c r="EL31" s="1809"/>
      <c r="EM31" s="1809"/>
      <c r="EN31" s="1809"/>
      <c r="EO31" s="1809"/>
      <c r="EP31" s="1809"/>
      <c r="EQ31" s="1809"/>
      <c r="ER31" s="1809"/>
      <c r="ES31" s="1809"/>
      <c r="ET31" s="1809"/>
      <c r="EU31" s="1809"/>
      <c r="EV31" s="1809"/>
      <c r="EW31" s="1809"/>
      <c r="EX31" s="1809"/>
      <c r="EY31" s="1809"/>
      <c r="EZ31" s="1809"/>
      <c r="FA31" s="1809"/>
      <c r="FB31" s="1809"/>
      <c r="FC31" s="1809"/>
      <c r="FD31" s="1809"/>
      <c r="FE31" s="1809"/>
      <c r="FF31" s="1809"/>
      <c r="FG31" s="1809"/>
      <c r="FH31" s="1809"/>
      <c r="FI31" s="1809"/>
      <c r="FJ31" s="1809"/>
      <c r="FK31" s="1809"/>
      <c r="FL31" s="1809"/>
      <c r="FM31" s="1809"/>
      <c r="FN31" s="1809"/>
      <c r="FO31" s="1809"/>
      <c r="FP31" s="1809"/>
      <c r="FQ31" s="1809"/>
      <c r="FR31" s="1809"/>
      <c r="FS31" s="1809"/>
      <c r="FT31" s="1809"/>
      <c r="FU31" s="1809"/>
      <c r="FV31" s="1809"/>
      <c r="FW31" s="1809"/>
      <c r="FX31" s="1809"/>
      <c r="FY31" s="1809"/>
      <c r="FZ31" s="1809"/>
      <c r="GA31" s="1809"/>
      <c r="GB31" s="1809"/>
      <c r="GC31" s="1809"/>
      <c r="GD31" s="1809"/>
      <c r="GE31" s="1809"/>
      <c r="GF31" s="1809"/>
      <c r="GG31" s="1809"/>
      <c r="GH31" s="1809"/>
      <c r="GI31" s="1809"/>
      <c r="GJ31" s="1809"/>
      <c r="GK31" s="1809"/>
      <c r="GL31" s="1809"/>
      <c r="GM31" s="1809"/>
      <c r="GN31" s="1809"/>
      <c r="GO31" s="1809"/>
      <c r="GP31" s="1809"/>
      <c r="GQ31" s="1809"/>
      <c r="GR31" s="1809"/>
      <c r="GS31" s="1809"/>
      <c r="GT31" s="1809"/>
      <c r="GU31" s="1809"/>
      <c r="GV31" s="1809"/>
      <c r="GW31" s="1809"/>
      <c r="GX31" s="1809"/>
      <c r="GY31" s="1809"/>
      <c r="GZ31" s="1809"/>
      <c r="HA31" s="1809"/>
      <c r="HB31" s="1809"/>
      <c r="HC31" s="1809"/>
      <c r="HD31" s="1809"/>
      <c r="HE31" s="1809"/>
      <c r="HF31" s="1809"/>
      <c r="HG31" s="1809"/>
      <c r="HH31" s="1809"/>
      <c r="HI31" s="1809"/>
      <c r="HJ31" s="1809"/>
      <c r="HK31" s="1809"/>
      <c r="HL31" s="1809"/>
      <c r="HM31" s="1809"/>
      <c r="HN31" s="1809"/>
      <c r="HO31" s="1809"/>
      <c r="HP31" s="1809"/>
      <c r="HQ31" s="1809"/>
      <c r="HR31" s="1809"/>
      <c r="HS31" s="1809"/>
      <c r="HT31" s="1809"/>
      <c r="HU31" s="1809"/>
      <c r="HV31" s="1809"/>
      <c r="HW31" s="1809"/>
      <c r="HX31" s="1809"/>
      <c r="HY31" s="1809"/>
      <c r="HZ31" s="1809"/>
      <c r="IA31" s="1809"/>
      <c r="IB31" s="1809"/>
      <c r="IC31" s="1809"/>
      <c r="ID31" s="1809"/>
      <c r="IE31" s="1809"/>
      <c r="IF31" s="1809"/>
      <c r="IG31" s="1809"/>
      <c r="IH31" s="1809"/>
      <c r="II31" s="1809"/>
      <c r="IJ31" s="1809"/>
      <c r="IK31" s="1809"/>
      <c r="IL31" s="1809"/>
      <c r="IM31" s="1809"/>
      <c r="IN31" s="1809"/>
      <c r="IO31" s="1809"/>
      <c r="IP31" s="1809"/>
      <c r="IQ31" s="1809"/>
      <c r="IR31" s="1809"/>
      <c r="IS31" s="1809"/>
      <c r="IT31" s="1809"/>
      <c r="IU31" s="1809"/>
      <c r="IV31" s="1809"/>
    </row>
    <row r="32" spans="1:256" s="1810" customFormat="1" ht="15">
      <c r="A32" s="2463" t="s">
        <v>1038</v>
      </c>
      <c r="B32" s="2463"/>
      <c r="C32" s="2463"/>
      <c r="D32" s="2463"/>
      <c r="E32" s="2463"/>
      <c r="F32" s="2463"/>
      <c r="G32" s="2463"/>
      <c r="H32" s="2463"/>
      <c r="I32" s="1809"/>
      <c r="J32" s="1809"/>
      <c r="K32" s="1809"/>
      <c r="L32" s="1809"/>
      <c r="M32" s="1809"/>
      <c r="N32" s="1809"/>
      <c r="O32" s="1809"/>
      <c r="P32" s="1809"/>
      <c r="Q32" s="1809"/>
      <c r="R32" s="1809"/>
      <c r="S32" s="1809"/>
      <c r="T32" s="1809"/>
      <c r="U32" s="1809"/>
      <c r="V32" s="1809"/>
      <c r="W32" s="1809"/>
      <c r="X32" s="1809"/>
      <c r="Y32" s="1809"/>
      <c r="Z32" s="1809"/>
      <c r="AA32" s="1809"/>
      <c r="AB32" s="1809"/>
      <c r="AC32" s="1809"/>
      <c r="AD32" s="1809"/>
      <c r="AE32" s="1809"/>
      <c r="AF32" s="1809"/>
      <c r="AG32" s="1809"/>
      <c r="AH32" s="1809"/>
      <c r="AI32" s="1809"/>
      <c r="AJ32" s="1809"/>
      <c r="AK32" s="1809"/>
      <c r="AL32" s="1809"/>
      <c r="AM32" s="1809"/>
      <c r="AN32" s="1809"/>
      <c r="AO32" s="1809"/>
      <c r="AP32" s="1809"/>
      <c r="AQ32" s="1809"/>
      <c r="AR32" s="1809"/>
      <c r="AS32" s="1809"/>
      <c r="AT32" s="1809"/>
      <c r="AU32" s="1809"/>
      <c r="AV32" s="1809"/>
      <c r="AW32" s="1809"/>
      <c r="AX32" s="1809"/>
      <c r="AY32" s="1809"/>
      <c r="AZ32" s="1809"/>
      <c r="BA32" s="1809"/>
      <c r="BB32" s="1809"/>
      <c r="BC32" s="1809"/>
      <c r="BD32" s="1809"/>
      <c r="BE32" s="1809"/>
      <c r="BF32" s="1809"/>
      <c r="BG32" s="1809"/>
      <c r="BH32" s="1809"/>
      <c r="BI32" s="1809"/>
      <c r="BJ32" s="1809"/>
      <c r="BK32" s="1809"/>
      <c r="BL32" s="1809"/>
      <c r="BM32" s="1809"/>
      <c r="BN32" s="1809"/>
      <c r="BO32" s="1809"/>
      <c r="BP32" s="1809"/>
      <c r="BQ32" s="1809"/>
      <c r="BR32" s="1809"/>
      <c r="BS32" s="1809"/>
      <c r="BT32" s="1809"/>
      <c r="BU32" s="1809"/>
      <c r="BV32" s="1809"/>
      <c r="BW32" s="1809"/>
      <c r="BX32" s="1809"/>
      <c r="BY32" s="1809"/>
      <c r="BZ32" s="1809"/>
      <c r="CA32" s="1809"/>
      <c r="CB32" s="1809"/>
      <c r="CC32" s="1809"/>
      <c r="CD32" s="1809"/>
      <c r="CE32" s="1809"/>
      <c r="CF32" s="1809"/>
      <c r="CG32" s="1809"/>
      <c r="CH32" s="1809"/>
      <c r="CI32" s="1809"/>
      <c r="CJ32" s="1809"/>
      <c r="CK32" s="1809"/>
      <c r="CL32" s="1809"/>
      <c r="CM32" s="1809"/>
      <c r="CN32" s="1809"/>
      <c r="CO32" s="1809"/>
      <c r="CP32" s="1809"/>
      <c r="CQ32" s="1809"/>
      <c r="CR32" s="1809"/>
      <c r="CS32" s="1809"/>
      <c r="CT32" s="1809"/>
      <c r="CU32" s="1809"/>
      <c r="CV32" s="1809"/>
      <c r="CW32" s="1809"/>
      <c r="CX32" s="1809"/>
      <c r="CY32" s="1809"/>
      <c r="CZ32" s="1809"/>
      <c r="DA32" s="1809"/>
      <c r="DB32" s="1809"/>
      <c r="DC32" s="1809"/>
      <c r="DD32" s="1809"/>
      <c r="DE32" s="1809"/>
      <c r="DF32" s="1809"/>
      <c r="DG32" s="1809"/>
      <c r="DH32" s="1809"/>
      <c r="DI32" s="1809"/>
      <c r="DJ32" s="1809"/>
      <c r="DK32" s="1809"/>
      <c r="DL32" s="1809"/>
      <c r="DM32" s="1809"/>
      <c r="DN32" s="1809"/>
      <c r="DO32" s="1809"/>
      <c r="DP32" s="1809"/>
      <c r="DQ32" s="1809"/>
      <c r="DR32" s="1809"/>
      <c r="DS32" s="1809"/>
      <c r="DT32" s="1809"/>
      <c r="DU32" s="1809"/>
      <c r="DV32" s="1809"/>
      <c r="DW32" s="1809"/>
      <c r="DX32" s="1809"/>
      <c r="DY32" s="1809"/>
      <c r="DZ32" s="1809"/>
      <c r="EA32" s="1809"/>
      <c r="EB32" s="1809"/>
      <c r="EC32" s="1809"/>
      <c r="ED32" s="1809"/>
      <c r="EE32" s="1809"/>
      <c r="EF32" s="1809"/>
      <c r="EG32" s="1809"/>
      <c r="EH32" s="1809"/>
      <c r="EI32" s="1809"/>
      <c r="EJ32" s="1809"/>
      <c r="EK32" s="1809"/>
      <c r="EL32" s="1809"/>
      <c r="EM32" s="1809"/>
      <c r="EN32" s="1809"/>
      <c r="EO32" s="1809"/>
      <c r="EP32" s="1809"/>
      <c r="EQ32" s="1809"/>
      <c r="ER32" s="1809"/>
      <c r="ES32" s="1809"/>
      <c r="ET32" s="1809"/>
      <c r="EU32" s="1809"/>
      <c r="EV32" s="1809"/>
      <c r="EW32" s="1809"/>
      <c r="EX32" s="1809"/>
      <c r="EY32" s="1809"/>
      <c r="EZ32" s="1809"/>
      <c r="FA32" s="1809"/>
      <c r="FB32" s="1809"/>
      <c r="FC32" s="1809"/>
      <c r="FD32" s="1809"/>
      <c r="FE32" s="1809"/>
      <c r="FF32" s="1809"/>
      <c r="FG32" s="1809"/>
      <c r="FH32" s="1809"/>
      <c r="FI32" s="1809"/>
      <c r="FJ32" s="1809"/>
      <c r="FK32" s="1809"/>
      <c r="FL32" s="1809"/>
      <c r="FM32" s="1809"/>
      <c r="FN32" s="1809"/>
      <c r="FO32" s="1809"/>
      <c r="FP32" s="1809"/>
      <c r="FQ32" s="1809"/>
      <c r="FR32" s="1809"/>
      <c r="FS32" s="1809"/>
      <c r="FT32" s="1809"/>
      <c r="FU32" s="1809"/>
      <c r="FV32" s="1809"/>
      <c r="FW32" s="1809"/>
      <c r="FX32" s="1809"/>
      <c r="FY32" s="1809"/>
      <c r="FZ32" s="1809"/>
      <c r="GA32" s="1809"/>
      <c r="GB32" s="1809"/>
      <c r="GC32" s="1809"/>
      <c r="GD32" s="1809"/>
      <c r="GE32" s="1809"/>
      <c r="GF32" s="1809"/>
      <c r="GG32" s="1809"/>
      <c r="GH32" s="1809"/>
      <c r="GI32" s="1809"/>
      <c r="GJ32" s="1809"/>
      <c r="GK32" s="1809"/>
      <c r="GL32" s="1809"/>
      <c r="GM32" s="1809"/>
      <c r="GN32" s="1809"/>
      <c r="GO32" s="1809"/>
      <c r="GP32" s="1809"/>
      <c r="GQ32" s="1809"/>
      <c r="GR32" s="1809"/>
      <c r="GS32" s="1809"/>
      <c r="GT32" s="1809"/>
      <c r="GU32" s="1809"/>
      <c r="GV32" s="1809"/>
      <c r="GW32" s="1809"/>
      <c r="GX32" s="1809"/>
      <c r="GY32" s="1809"/>
      <c r="GZ32" s="1809"/>
      <c r="HA32" s="1809"/>
      <c r="HB32" s="1809"/>
      <c r="HC32" s="1809"/>
      <c r="HD32" s="1809"/>
      <c r="HE32" s="1809"/>
      <c r="HF32" s="1809"/>
      <c r="HG32" s="1809"/>
      <c r="HH32" s="1809"/>
      <c r="HI32" s="1809"/>
      <c r="HJ32" s="1809"/>
      <c r="HK32" s="1809"/>
      <c r="HL32" s="1809"/>
      <c r="HM32" s="1809"/>
      <c r="HN32" s="1809"/>
      <c r="HO32" s="1809"/>
      <c r="HP32" s="1809"/>
      <c r="HQ32" s="1809"/>
      <c r="HR32" s="1809"/>
      <c r="HS32" s="1809"/>
      <c r="HT32" s="1809"/>
      <c r="HU32" s="1809"/>
      <c r="HV32" s="1809"/>
      <c r="HW32" s="1809"/>
      <c r="HX32" s="1809"/>
      <c r="HY32" s="1809"/>
      <c r="HZ32" s="1809"/>
      <c r="IA32" s="1809"/>
      <c r="IB32" s="1809"/>
      <c r="IC32" s="1809"/>
      <c r="ID32" s="1809"/>
      <c r="IE32" s="1809"/>
      <c r="IF32" s="1809"/>
      <c r="IG32" s="1809"/>
      <c r="IH32" s="1809"/>
      <c r="II32" s="1809"/>
      <c r="IJ32" s="1809"/>
      <c r="IK32" s="1809"/>
      <c r="IL32" s="1809"/>
      <c r="IM32" s="1809"/>
      <c r="IN32" s="1809"/>
      <c r="IO32" s="1809"/>
      <c r="IP32" s="1809"/>
      <c r="IQ32" s="1809"/>
      <c r="IR32" s="1809"/>
      <c r="IS32" s="1809"/>
      <c r="IT32" s="1809"/>
      <c r="IU32" s="1809"/>
      <c r="IV32" s="1809"/>
    </row>
    <row r="33" spans="1:256" s="1810" customFormat="1" ht="15">
      <c r="A33" s="2464" t="s">
        <v>1039</v>
      </c>
      <c r="B33" s="2464"/>
      <c r="C33" s="2464"/>
      <c r="D33" s="2464"/>
      <c r="E33" s="2464"/>
      <c r="F33" s="2464"/>
      <c r="G33" s="2464"/>
      <c r="H33" s="2464"/>
      <c r="I33" s="1809"/>
      <c r="J33" s="1809"/>
      <c r="K33" s="1809"/>
      <c r="L33" s="1809"/>
      <c r="M33" s="1809"/>
      <c r="N33" s="1809"/>
      <c r="O33" s="1809"/>
      <c r="P33" s="1809"/>
      <c r="Q33" s="1809"/>
      <c r="R33" s="1809"/>
      <c r="S33" s="1809"/>
      <c r="T33" s="1809"/>
      <c r="U33" s="1809"/>
      <c r="V33" s="1809"/>
      <c r="W33" s="1809"/>
      <c r="X33" s="1809"/>
      <c r="Y33" s="1809"/>
      <c r="Z33" s="1809"/>
      <c r="AA33" s="1809"/>
      <c r="AB33" s="1809"/>
      <c r="AC33" s="1809"/>
      <c r="AD33" s="1809"/>
      <c r="AE33" s="1809"/>
      <c r="AF33" s="1809"/>
      <c r="AG33" s="1809"/>
      <c r="AH33" s="1809"/>
      <c r="AI33" s="1809"/>
      <c r="AJ33" s="1809"/>
      <c r="AK33" s="1809"/>
      <c r="AL33" s="1809"/>
      <c r="AM33" s="1809"/>
      <c r="AN33" s="1809"/>
      <c r="AO33" s="1809"/>
      <c r="AP33" s="1809"/>
      <c r="AQ33" s="1809"/>
      <c r="AR33" s="1809"/>
      <c r="AS33" s="1809"/>
      <c r="AT33" s="1809"/>
      <c r="AU33" s="1809"/>
      <c r="AV33" s="1809"/>
      <c r="AW33" s="1809"/>
      <c r="AX33" s="1809"/>
      <c r="AY33" s="1809"/>
      <c r="AZ33" s="1809"/>
      <c r="BA33" s="1809"/>
      <c r="BB33" s="1809"/>
      <c r="BC33" s="1809"/>
      <c r="BD33" s="1809"/>
      <c r="BE33" s="1809"/>
      <c r="BF33" s="1809"/>
      <c r="BG33" s="1809"/>
      <c r="BH33" s="1809"/>
      <c r="BI33" s="1809"/>
      <c r="BJ33" s="1809"/>
      <c r="BK33" s="1809"/>
      <c r="BL33" s="1809"/>
      <c r="BM33" s="1809"/>
      <c r="BN33" s="1809"/>
      <c r="BO33" s="1809"/>
      <c r="BP33" s="1809"/>
      <c r="BQ33" s="1809"/>
      <c r="BR33" s="1809"/>
      <c r="BS33" s="1809"/>
      <c r="BT33" s="1809"/>
      <c r="BU33" s="1809"/>
      <c r="BV33" s="1809"/>
      <c r="BW33" s="1809"/>
      <c r="BX33" s="1809"/>
      <c r="BY33" s="1809"/>
      <c r="BZ33" s="1809"/>
      <c r="CA33" s="1809"/>
      <c r="CB33" s="1809"/>
      <c r="CC33" s="1809"/>
      <c r="CD33" s="1809"/>
      <c r="CE33" s="1809"/>
      <c r="CF33" s="1809"/>
      <c r="CG33" s="1809"/>
      <c r="CH33" s="1809"/>
      <c r="CI33" s="1809"/>
      <c r="CJ33" s="1809"/>
      <c r="CK33" s="1809"/>
      <c r="CL33" s="1809"/>
      <c r="CM33" s="1809"/>
      <c r="CN33" s="1809"/>
      <c r="CO33" s="1809"/>
      <c r="CP33" s="1809"/>
      <c r="CQ33" s="1809"/>
      <c r="CR33" s="1809"/>
      <c r="CS33" s="1809"/>
      <c r="CT33" s="1809"/>
      <c r="CU33" s="1809"/>
      <c r="CV33" s="1809"/>
      <c r="CW33" s="1809"/>
      <c r="CX33" s="1809"/>
      <c r="CY33" s="1809"/>
      <c r="CZ33" s="1809"/>
      <c r="DA33" s="1809"/>
      <c r="DB33" s="1809"/>
      <c r="DC33" s="1809"/>
      <c r="DD33" s="1809"/>
      <c r="DE33" s="1809"/>
      <c r="DF33" s="1809"/>
      <c r="DG33" s="1809"/>
      <c r="DH33" s="1809"/>
      <c r="DI33" s="1809"/>
      <c r="DJ33" s="1809"/>
      <c r="DK33" s="1809"/>
      <c r="DL33" s="1809"/>
      <c r="DM33" s="1809"/>
      <c r="DN33" s="1809"/>
      <c r="DO33" s="1809"/>
      <c r="DP33" s="1809"/>
      <c r="DQ33" s="1809"/>
      <c r="DR33" s="1809"/>
      <c r="DS33" s="1809"/>
      <c r="DT33" s="1809"/>
      <c r="DU33" s="1809"/>
      <c r="DV33" s="1809"/>
      <c r="DW33" s="1809"/>
      <c r="DX33" s="1809"/>
      <c r="DY33" s="1809"/>
      <c r="DZ33" s="1809"/>
      <c r="EA33" s="1809"/>
      <c r="EB33" s="1809"/>
      <c r="EC33" s="1809"/>
      <c r="ED33" s="1809"/>
      <c r="EE33" s="1809"/>
      <c r="EF33" s="1809"/>
      <c r="EG33" s="1809"/>
      <c r="EH33" s="1809"/>
      <c r="EI33" s="1809"/>
      <c r="EJ33" s="1809"/>
      <c r="EK33" s="1809"/>
      <c r="EL33" s="1809"/>
      <c r="EM33" s="1809"/>
      <c r="EN33" s="1809"/>
      <c r="EO33" s="1809"/>
      <c r="EP33" s="1809"/>
      <c r="EQ33" s="1809"/>
      <c r="ER33" s="1809"/>
      <c r="ES33" s="1809"/>
      <c r="ET33" s="1809"/>
      <c r="EU33" s="1809"/>
      <c r="EV33" s="1809"/>
      <c r="EW33" s="1809"/>
      <c r="EX33" s="1809"/>
      <c r="EY33" s="1809"/>
      <c r="EZ33" s="1809"/>
      <c r="FA33" s="1809"/>
      <c r="FB33" s="1809"/>
      <c r="FC33" s="1809"/>
      <c r="FD33" s="1809"/>
      <c r="FE33" s="1809"/>
      <c r="FF33" s="1809"/>
      <c r="FG33" s="1809"/>
      <c r="FH33" s="1809"/>
      <c r="FI33" s="1809"/>
      <c r="FJ33" s="1809"/>
      <c r="FK33" s="1809"/>
      <c r="FL33" s="1809"/>
      <c r="FM33" s="1809"/>
      <c r="FN33" s="1809"/>
      <c r="FO33" s="1809"/>
      <c r="FP33" s="1809"/>
      <c r="FQ33" s="1809"/>
      <c r="FR33" s="1809"/>
      <c r="FS33" s="1809"/>
      <c r="FT33" s="1809"/>
      <c r="FU33" s="1809"/>
      <c r="FV33" s="1809"/>
      <c r="FW33" s="1809"/>
      <c r="FX33" s="1809"/>
      <c r="FY33" s="1809"/>
      <c r="FZ33" s="1809"/>
      <c r="GA33" s="1809"/>
      <c r="GB33" s="1809"/>
      <c r="GC33" s="1809"/>
      <c r="GD33" s="1809"/>
      <c r="GE33" s="1809"/>
      <c r="GF33" s="1809"/>
      <c r="GG33" s="1809"/>
      <c r="GH33" s="1809"/>
      <c r="GI33" s="1809"/>
      <c r="GJ33" s="1809"/>
      <c r="GK33" s="1809"/>
      <c r="GL33" s="1809"/>
      <c r="GM33" s="1809"/>
      <c r="GN33" s="1809"/>
      <c r="GO33" s="1809"/>
      <c r="GP33" s="1809"/>
      <c r="GQ33" s="1809"/>
      <c r="GR33" s="1809"/>
      <c r="GS33" s="1809"/>
      <c r="GT33" s="1809"/>
      <c r="GU33" s="1809"/>
      <c r="GV33" s="1809"/>
      <c r="GW33" s="1809"/>
      <c r="GX33" s="1809"/>
      <c r="GY33" s="1809"/>
      <c r="GZ33" s="1809"/>
      <c r="HA33" s="1809"/>
      <c r="HB33" s="1809"/>
      <c r="HC33" s="1809"/>
      <c r="HD33" s="1809"/>
      <c r="HE33" s="1809"/>
      <c r="HF33" s="1809"/>
      <c r="HG33" s="1809"/>
      <c r="HH33" s="1809"/>
      <c r="HI33" s="1809"/>
      <c r="HJ33" s="1809"/>
      <c r="HK33" s="1809"/>
      <c r="HL33" s="1809"/>
      <c r="HM33" s="1809"/>
      <c r="HN33" s="1809"/>
      <c r="HO33" s="1809"/>
      <c r="HP33" s="1809"/>
      <c r="HQ33" s="1809"/>
      <c r="HR33" s="1809"/>
      <c r="HS33" s="1809"/>
      <c r="HT33" s="1809"/>
      <c r="HU33" s="1809"/>
      <c r="HV33" s="1809"/>
      <c r="HW33" s="1809"/>
      <c r="HX33" s="1809"/>
      <c r="HY33" s="1809"/>
      <c r="HZ33" s="1809"/>
      <c r="IA33" s="1809"/>
      <c r="IB33" s="1809"/>
      <c r="IC33" s="1809"/>
      <c r="ID33" s="1809"/>
      <c r="IE33" s="1809"/>
      <c r="IF33" s="1809"/>
      <c r="IG33" s="1809"/>
      <c r="IH33" s="1809"/>
      <c r="II33" s="1809"/>
      <c r="IJ33" s="1809"/>
      <c r="IK33" s="1809"/>
      <c r="IL33" s="1809"/>
      <c r="IM33" s="1809"/>
      <c r="IN33" s="1809"/>
      <c r="IO33" s="1809"/>
      <c r="IP33" s="1809"/>
      <c r="IQ33" s="1809"/>
      <c r="IR33" s="1809"/>
      <c r="IS33" s="1809"/>
      <c r="IT33" s="1809"/>
      <c r="IU33" s="1809"/>
      <c r="IV33" s="1809"/>
    </row>
  </sheetData>
  <mergeCells count="16">
    <mergeCell ref="A26:A28"/>
    <mergeCell ref="A31:H31"/>
    <mergeCell ref="A32:H32"/>
    <mergeCell ref="A33:H33"/>
    <mergeCell ref="A12:A14"/>
    <mergeCell ref="A23:A25"/>
    <mergeCell ref="A17:I17"/>
    <mergeCell ref="A19:B19"/>
    <mergeCell ref="A20:A22"/>
    <mergeCell ref="C20:I20"/>
    <mergeCell ref="A9:A11"/>
    <mergeCell ref="I1:J1"/>
    <mergeCell ref="A3:J3"/>
    <mergeCell ref="A5:B5"/>
    <mergeCell ref="A6:A8"/>
    <mergeCell ref="C6:J6"/>
  </mergeCells>
  <pageMargins left="0.7" right="0.7" top="0.75" bottom="0.75" header="0.3" footer="0.3"/>
  <pageSetup paperSize="9" scale="60"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B1:N12"/>
  <sheetViews>
    <sheetView workbookViewId="0"/>
  </sheetViews>
  <sheetFormatPr defaultRowHeight="14.25"/>
  <cols>
    <col min="1" max="1" width="9.140625" style="1386"/>
    <col min="2" max="2" width="32" style="1386" customWidth="1"/>
    <col min="3" max="5" width="9.140625" style="1386"/>
    <col min="6" max="6" width="10.28515625" style="1386" customWidth="1"/>
    <col min="7" max="9" width="9.140625" style="1386"/>
    <col min="10" max="10" width="10.7109375" style="1386" customWidth="1"/>
    <col min="11" max="13" width="9.140625" style="1386"/>
    <col min="14" max="14" width="10.5703125" style="1386" customWidth="1"/>
    <col min="15" max="249" width="9.140625" style="1386"/>
    <col min="250" max="250" width="32" style="1386" customWidth="1"/>
    <col min="251" max="16384" width="9.140625" style="1386"/>
  </cols>
  <sheetData>
    <row r="1" spans="2:14">
      <c r="B1" s="1385"/>
      <c r="C1" s="1385"/>
      <c r="D1" s="1385"/>
      <c r="E1" s="1385"/>
      <c r="F1" s="1385"/>
      <c r="G1" s="1385"/>
      <c r="H1" s="1385"/>
      <c r="M1" s="2469" t="s">
        <v>928</v>
      </c>
      <c r="N1" s="2469"/>
    </row>
    <row r="2" spans="2:14">
      <c r="B2" s="1385"/>
      <c r="C2" s="1385"/>
      <c r="D2" s="1385"/>
      <c r="E2" s="1385"/>
      <c r="F2" s="1385"/>
      <c r="G2" s="1385"/>
      <c r="H2" s="1385"/>
      <c r="I2" s="1385"/>
      <c r="J2" s="1385"/>
    </row>
    <row r="3" spans="2:14">
      <c r="B3" s="2470" t="s">
        <v>866</v>
      </c>
      <c r="C3" s="2470"/>
      <c r="D3" s="2470"/>
      <c r="E3" s="2470"/>
      <c r="F3" s="2470"/>
      <c r="G3" s="2470"/>
      <c r="H3" s="2470"/>
      <c r="I3" s="2470"/>
      <c r="J3" s="2470"/>
      <c r="K3" s="2470"/>
      <c r="L3" s="2470"/>
      <c r="M3" s="2470"/>
      <c r="N3" s="2470"/>
    </row>
    <row r="4" spans="2:14" ht="15" thickBot="1"/>
    <row r="5" spans="2:14" ht="25.5">
      <c r="B5" s="2471" t="s">
        <v>582</v>
      </c>
      <c r="C5" s="1387" t="s">
        <v>428</v>
      </c>
      <c r="D5" s="1388" t="s">
        <v>429</v>
      </c>
      <c r="E5" s="1388" t="s">
        <v>430</v>
      </c>
      <c r="F5" s="1389" t="s">
        <v>616</v>
      </c>
      <c r="G5" s="1387" t="s">
        <v>428</v>
      </c>
      <c r="H5" s="1388" t="s">
        <v>429</v>
      </c>
      <c r="I5" s="1388" t="s">
        <v>430</v>
      </c>
      <c r="J5" s="1389" t="s">
        <v>616</v>
      </c>
      <c r="K5" s="1387" t="s">
        <v>428</v>
      </c>
      <c r="L5" s="1388" t="s">
        <v>429</v>
      </c>
      <c r="M5" s="1388" t="s">
        <v>430</v>
      </c>
      <c r="N5" s="1389" t="s">
        <v>616</v>
      </c>
    </row>
    <row r="6" spans="2:14" ht="15.75" customHeight="1" thickBot="1">
      <c r="B6" s="2472"/>
      <c r="C6" s="2473">
        <v>40999</v>
      </c>
      <c r="D6" s="2474"/>
      <c r="E6" s="2474"/>
      <c r="F6" s="2475"/>
      <c r="G6" s="2473">
        <v>41274</v>
      </c>
      <c r="H6" s="2474"/>
      <c r="I6" s="2474"/>
      <c r="J6" s="2475"/>
      <c r="K6" s="2473">
        <v>41364</v>
      </c>
      <c r="L6" s="2474"/>
      <c r="M6" s="2474"/>
      <c r="N6" s="2475"/>
    </row>
    <row r="7" spans="2:14">
      <c r="B7" s="1842" t="s">
        <v>617</v>
      </c>
      <c r="C7" s="1390">
        <v>0.30440442291573044</v>
      </c>
      <c r="D7" s="1391">
        <v>0.29741804526340276</v>
      </c>
      <c r="E7" s="1391">
        <v>0.45888744469844794</v>
      </c>
      <c r="F7" s="1392">
        <v>0.31211922273569659</v>
      </c>
      <c r="G7" s="1390">
        <v>0.317166319066984</v>
      </c>
      <c r="H7" s="1391">
        <v>0.345139831284342</v>
      </c>
      <c r="I7" s="1391">
        <v>0.31910402810656602</v>
      </c>
      <c r="J7" s="1392">
        <v>0.32408397402535599</v>
      </c>
      <c r="K7" s="1390">
        <v>0.33198044701331297</v>
      </c>
      <c r="L7" s="1391">
        <v>0.32688262914313498</v>
      </c>
      <c r="M7" s="1391">
        <v>0.33380035509238998</v>
      </c>
      <c r="N7" s="1392">
        <v>0.33081819960950498</v>
      </c>
    </row>
    <row r="8" spans="2:14">
      <c r="B8" s="1843" t="s">
        <v>618</v>
      </c>
      <c r="C8" s="1393">
        <v>0.34356289386451278</v>
      </c>
      <c r="D8" s="1394">
        <v>0.34097121727049967</v>
      </c>
      <c r="E8" s="1394">
        <v>0.59306376979735898</v>
      </c>
      <c r="F8" s="1395">
        <v>0.35663688681006711</v>
      </c>
      <c r="G8" s="1393">
        <v>0.35473289655469198</v>
      </c>
      <c r="H8" s="1394">
        <v>0.41146523962500597</v>
      </c>
      <c r="I8" s="1394">
        <v>0.36824714141664899</v>
      </c>
      <c r="J8" s="1395">
        <v>0.368500905375855</v>
      </c>
      <c r="K8" s="1393">
        <v>0.38650524632076405</v>
      </c>
      <c r="L8" s="1394">
        <v>0.35426836110352616</v>
      </c>
      <c r="M8" s="1394">
        <v>0.3885498165326649</v>
      </c>
      <c r="N8" s="1395">
        <v>0.3783292607037228</v>
      </c>
    </row>
    <row r="9" spans="2:14" ht="25.5">
      <c r="B9" s="1843" t="s">
        <v>619</v>
      </c>
      <c r="C9" s="1393">
        <v>0.45303745288010672</v>
      </c>
      <c r="D9" s="1394">
        <v>0.50105948571234793</v>
      </c>
      <c r="E9" s="1394">
        <v>0.93199069400329337</v>
      </c>
      <c r="F9" s="1395">
        <v>0.48853755077136368</v>
      </c>
      <c r="G9" s="1393">
        <v>0.48803084880381697</v>
      </c>
      <c r="H9" s="1394">
        <v>0.639888763775045</v>
      </c>
      <c r="I9" s="1394">
        <v>0.86654012066518804</v>
      </c>
      <c r="J9" s="1395">
        <v>0.53000364182340898</v>
      </c>
      <c r="K9" s="1393">
        <v>0.51736177881138101</v>
      </c>
      <c r="L9" s="1394">
        <v>0.62604315441579761</v>
      </c>
      <c r="M9" s="1394">
        <v>0.86045386270450208</v>
      </c>
      <c r="N9" s="1395">
        <v>0.54941608618891524</v>
      </c>
    </row>
    <row r="10" spans="2:14" ht="25.5">
      <c r="B10" s="1843" t="s">
        <v>1040</v>
      </c>
      <c r="C10" s="1393">
        <v>0.39143783777424707</v>
      </c>
      <c r="D10" s="1394">
        <v>0.45919904265612893</v>
      </c>
      <c r="E10" s="1394">
        <v>0.78681384866848336</v>
      </c>
      <c r="F10" s="1395">
        <v>0.42795887809385286</v>
      </c>
      <c r="G10" s="1393">
        <v>0.41317775399444201</v>
      </c>
      <c r="H10" s="1394">
        <v>0.60269121443528595</v>
      </c>
      <c r="I10" s="1394">
        <v>0.460000045806918</v>
      </c>
      <c r="J10" s="1395">
        <v>0.452019190829615</v>
      </c>
      <c r="K10" s="1393">
        <v>0.43214494361189615</v>
      </c>
      <c r="L10" s="1394">
        <v>0.56104641775285724</v>
      </c>
      <c r="M10" s="1394">
        <v>0.46305309904217262</v>
      </c>
      <c r="N10" s="1395">
        <v>0.45871122104540107</v>
      </c>
    </row>
    <row r="11" spans="2:14" ht="25.5">
      <c r="B11" s="1843" t="s">
        <v>1041</v>
      </c>
      <c r="C11" s="1393">
        <v>0.51959274546903167</v>
      </c>
      <c r="D11" s="1394">
        <v>0.79394994636525995</v>
      </c>
      <c r="E11" s="1394">
        <v>1.1733261773030468</v>
      </c>
      <c r="F11" s="1395">
        <v>0.60620919312661981</v>
      </c>
      <c r="G11" s="1393">
        <v>0.56759792473603099</v>
      </c>
      <c r="H11" s="1394">
        <v>0.85589019961814405</v>
      </c>
      <c r="I11" s="1394">
        <v>0.60975972258677202</v>
      </c>
      <c r="J11" s="1395">
        <v>0.62404776685447405</v>
      </c>
      <c r="K11" s="1393">
        <v>0.58808080519685224</v>
      </c>
      <c r="L11" s="1394">
        <v>0.79106931279106407</v>
      </c>
      <c r="M11" s="1394">
        <v>0.61654717108462898</v>
      </c>
      <c r="N11" s="1395">
        <v>0.62795250616407761</v>
      </c>
    </row>
    <row r="12" spans="2:14" ht="15" thickBot="1">
      <c r="B12" s="1844" t="s">
        <v>620</v>
      </c>
      <c r="C12" s="1396">
        <v>0.83113916536725163</v>
      </c>
      <c r="D12" s="1397">
        <v>0.97381511386320907</v>
      </c>
      <c r="E12" s="1397">
        <v>0.79063178609916507</v>
      </c>
      <c r="F12" s="1398">
        <v>0.86438450802958933</v>
      </c>
      <c r="G12" s="1396">
        <v>0.84913876636960794</v>
      </c>
      <c r="H12" s="1397">
        <v>1.0000856067075901</v>
      </c>
      <c r="I12" s="1397">
        <v>0.91538900067627704</v>
      </c>
      <c r="J12" s="1398">
        <v>0.88120939034237999</v>
      </c>
      <c r="K12" s="1396">
        <v>0.84084038537432149</v>
      </c>
      <c r="L12" s="1397">
        <v>1.0111530185831019</v>
      </c>
      <c r="M12" s="1397">
        <v>0.87065625650242839</v>
      </c>
      <c r="N12" s="1398">
        <v>0.87548428339877438</v>
      </c>
    </row>
  </sheetData>
  <mergeCells count="6">
    <mergeCell ref="M1:N1"/>
    <mergeCell ref="B3:N3"/>
    <mergeCell ref="B5:B6"/>
    <mergeCell ref="C6:F6"/>
    <mergeCell ref="G6:J6"/>
    <mergeCell ref="K6:N6"/>
  </mergeCells>
  <pageMargins left="0.7" right="0.7" top="0.75" bottom="0.75" header="0.3" footer="0.3"/>
  <pageSetup paperSize="9" scale="84" orientation="landscape" horizontalDpi="4294967293" r:id="rId1"/>
</worksheet>
</file>

<file path=xl/worksheets/sheet28.xml><?xml version="1.0" encoding="utf-8"?>
<worksheet xmlns="http://schemas.openxmlformats.org/spreadsheetml/2006/main" xmlns:r="http://schemas.openxmlformats.org/officeDocument/2006/relationships">
  <sheetPr>
    <pageSetUpPr fitToPage="1"/>
  </sheetPr>
  <dimension ref="A1:K66"/>
  <sheetViews>
    <sheetView workbookViewId="0"/>
  </sheetViews>
  <sheetFormatPr defaultColWidth="8.140625" defaultRowHeight="12.75"/>
  <cols>
    <col min="1" max="1" width="8.140625" style="1400" bestFit="1" customWidth="1"/>
    <col min="2" max="2" width="26.85546875" style="1400" customWidth="1"/>
    <col min="3" max="3" width="26.5703125" style="1400" customWidth="1"/>
    <col min="4" max="8" width="12.140625" style="1400" bestFit="1" customWidth="1"/>
    <col min="9" max="9" width="12.42578125" style="1400" bestFit="1" customWidth="1"/>
    <col min="10" max="255" width="9.140625" style="1400" customWidth="1"/>
    <col min="256" max="16384" width="8.140625" style="1400"/>
  </cols>
  <sheetData>
    <row r="1" spans="1:9">
      <c r="A1" s="1399"/>
      <c r="B1" s="1399"/>
      <c r="C1" s="1399"/>
      <c r="D1" s="1399"/>
      <c r="E1" s="1399"/>
      <c r="F1" s="1399"/>
      <c r="G1" s="1399"/>
      <c r="H1" s="1399"/>
      <c r="I1" s="1399"/>
    </row>
    <row r="2" spans="1:9" ht="14.25">
      <c r="A2" s="1399"/>
      <c r="B2" s="1399"/>
      <c r="C2" s="1399"/>
      <c r="D2" s="1399"/>
      <c r="E2" s="1399"/>
      <c r="F2" s="1399"/>
      <c r="G2" s="1399"/>
      <c r="H2" s="2478" t="s">
        <v>929</v>
      </c>
      <c r="I2" s="2478"/>
    </row>
    <row r="3" spans="1:9" ht="14.25">
      <c r="A3" s="1399"/>
      <c r="B3" s="1399"/>
      <c r="C3" s="1399"/>
      <c r="D3" s="1399"/>
      <c r="E3" s="1399"/>
      <c r="F3" s="1399"/>
      <c r="G3" s="1399"/>
      <c r="H3" s="1401"/>
      <c r="I3" s="1401"/>
    </row>
    <row r="4" spans="1:9" ht="14.25">
      <c r="A4" s="2479" t="s">
        <v>621</v>
      </c>
      <c r="B4" s="2479"/>
      <c r="C4" s="2479"/>
      <c r="D4" s="2479"/>
      <c r="E4" s="2479"/>
      <c r="F4" s="2479"/>
      <c r="G4" s="2479"/>
      <c r="H4" s="2479"/>
      <c r="I4" s="2479"/>
    </row>
    <row r="5" spans="1:9">
      <c r="A5" s="1402"/>
      <c r="B5" s="1402"/>
      <c r="C5" s="1402"/>
      <c r="D5" s="1402"/>
      <c r="E5" s="1402"/>
      <c r="F5" s="1402"/>
      <c r="G5" s="1402"/>
      <c r="H5" s="1402"/>
      <c r="I5" s="1399"/>
    </row>
    <row r="6" spans="1:9" ht="13.5" thickBot="1">
      <c r="A6" s="1399"/>
      <c r="B6" s="1399"/>
      <c r="C6" s="1399"/>
      <c r="D6" s="1399"/>
      <c r="E6" s="1399"/>
      <c r="F6" s="1399"/>
      <c r="G6" s="1399"/>
      <c r="H6" s="2480" t="s">
        <v>2</v>
      </c>
      <c r="I6" s="2480"/>
    </row>
    <row r="7" spans="1:9" ht="26.25" thickBot="1">
      <c r="A7" s="1403" t="s">
        <v>622</v>
      </c>
      <c r="B7" s="2481" t="s">
        <v>405</v>
      </c>
      <c r="C7" s="2482"/>
      <c r="D7" s="1404" t="s">
        <v>623</v>
      </c>
      <c r="E7" s="1405" t="s">
        <v>624</v>
      </c>
      <c r="F7" s="1405" t="s">
        <v>625</v>
      </c>
      <c r="G7" s="1405" t="s">
        <v>626</v>
      </c>
      <c r="H7" s="1406" t="s">
        <v>627</v>
      </c>
      <c r="I7" s="1407" t="s">
        <v>9</v>
      </c>
    </row>
    <row r="8" spans="1:9">
      <c r="A8" s="2483" t="s">
        <v>628</v>
      </c>
      <c r="B8" s="2484"/>
      <c r="C8" s="2485"/>
      <c r="D8" s="1408"/>
      <c r="E8" s="1409"/>
      <c r="F8" s="1409"/>
      <c r="G8" s="1409"/>
      <c r="H8" s="1410"/>
      <c r="I8" s="1411"/>
    </row>
    <row r="9" spans="1:9" ht="27.75" customHeight="1">
      <c r="A9" s="1412">
        <v>1</v>
      </c>
      <c r="B9" s="2476" t="s">
        <v>629</v>
      </c>
      <c r="C9" s="2477"/>
      <c r="D9" s="1413">
        <v>39303.678180000003</v>
      </c>
      <c r="E9" s="1413">
        <v>4.3345000000000002</v>
      </c>
      <c r="F9" s="1413">
        <v>27.724119999999999</v>
      </c>
      <c r="G9" s="1413">
        <v>9.2435799999999997</v>
      </c>
      <c r="H9" s="1413">
        <v>101.04633</v>
      </c>
      <c r="I9" s="1414">
        <v>39446.026709999998</v>
      </c>
    </row>
    <row r="10" spans="1:9">
      <c r="A10" s="1412">
        <v>2</v>
      </c>
      <c r="B10" s="2476" t="s">
        <v>630</v>
      </c>
      <c r="C10" s="2477"/>
      <c r="D10" s="1413">
        <v>11.506440000000001</v>
      </c>
      <c r="E10" s="1413">
        <v>0</v>
      </c>
      <c r="F10" s="1413">
        <v>8.4469999999999992</v>
      </c>
      <c r="G10" s="1413">
        <v>0</v>
      </c>
      <c r="H10" s="1413">
        <v>0</v>
      </c>
      <c r="I10" s="1414">
        <v>19.953440000000004</v>
      </c>
    </row>
    <row r="11" spans="1:9" ht="25.5">
      <c r="A11" s="1412"/>
      <c r="B11" s="1415"/>
      <c r="C11" s="1416" t="s">
        <v>631</v>
      </c>
      <c r="D11" s="1413">
        <v>0</v>
      </c>
      <c r="E11" s="1413">
        <v>0</v>
      </c>
      <c r="F11" s="1413">
        <v>0</v>
      </c>
      <c r="G11" s="1413">
        <v>0</v>
      </c>
      <c r="H11" s="1413">
        <v>0</v>
      </c>
      <c r="I11" s="1414">
        <v>0</v>
      </c>
    </row>
    <row r="12" spans="1:9" ht="25.5">
      <c r="A12" s="1412"/>
      <c r="B12" s="1415"/>
      <c r="C12" s="1416" t="s">
        <v>632</v>
      </c>
      <c r="D12" s="1413">
        <v>0</v>
      </c>
      <c r="E12" s="1413">
        <v>0</v>
      </c>
      <c r="F12" s="1413">
        <v>8.4469999999999992</v>
      </c>
      <c r="G12" s="1413">
        <v>0</v>
      </c>
      <c r="H12" s="1413">
        <v>0</v>
      </c>
      <c r="I12" s="1414">
        <v>8.4469999999999992</v>
      </c>
    </row>
    <row r="13" spans="1:9">
      <c r="A13" s="1412"/>
      <c r="B13" s="1415"/>
      <c r="C13" s="1416" t="s">
        <v>633</v>
      </c>
      <c r="D13" s="1413">
        <v>11.506440000000001</v>
      </c>
      <c r="E13" s="1413">
        <v>0</v>
      </c>
      <c r="F13" s="1413">
        <v>0</v>
      </c>
      <c r="G13" s="1413">
        <v>0</v>
      </c>
      <c r="H13" s="1413">
        <v>0</v>
      </c>
      <c r="I13" s="1414">
        <v>11.506440000000001</v>
      </c>
    </row>
    <row r="14" spans="1:9">
      <c r="A14" s="1412">
        <v>3</v>
      </c>
      <c r="B14" s="2476" t="s">
        <v>634</v>
      </c>
      <c r="C14" s="2477"/>
      <c r="D14" s="1413">
        <v>0.20200000000000001</v>
      </c>
      <c r="E14" s="1413">
        <v>0</v>
      </c>
      <c r="F14" s="1413">
        <v>0</v>
      </c>
      <c r="G14" s="1413">
        <v>0</v>
      </c>
      <c r="H14" s="1413">
        <v>0</v>
      </c>
      <c r="I14" s="1414">
        <v>0.20200000000000001</v>
      </c>
    </row>
    <row r="15" spans="1:9" ht="25.5" customHeight="1">
      <c r="A15" s="1412">
        <v>4</v>
      </c>
      <c r="B15" s="2476" t="s">
        <v>635</v>
      </c>
      <c r="C15" s="2477"/>
      <c r="D15" s="1413">
        <v>0</v>
      </c>
      <c r="E15" s="1413">
        <v>0</v>
      </c>
      <c r="F15" s="1413">
        <v>0</v>
      </c>
      <c r="G15" s="1413">
        <v>0</v>
      </c>
      <c r="H15" s="1413">
        <v>0</v>
      </c>
      <c r="I15" s="1414">
        <v>0</v>
      </c>
    </row>
    <row r="16" spans="1:9" ht="27.75" customHeight="1">
      <c r="A16" s="1412">
        <v>5</v>
      </c>
      <c r="B16" s="2476" t="s">
        <v>670</v>
      </c>
      <c r="C16" s="2477"/>
      <c r="D16" s="1413">
        <v>0</v>
      </c>
      <c r="E16" s="1413">
        <v>0</v>
      </c>
      <c r="F16" s="1413">
        <v>0</v>
      </c>
      <c r="G16" s="1413">
        <v>0</v>
      </c>
      <c r="H16" s="1413">
        <v>0</v>
      </c>
      <c r="I16" s="1414">
        <v>0</v>
      </c>
    </row>
    <row r="17" spans="1:9" ht="25.5">
      <c r="A17" s="1412"/>
      <c r="B17" s="1415"/>
      <c r="C17" s="1416" t="s">
        <v>631</v>
      </c>
      <c r="D17" s="1413">
        <v>0</v>
      </c>
      <c r="E17" s="1413">
        <v>0</v>
      </c>
      <c r="F17" s="1413">
        <v>0</v>
      </c>
      <c r="G17" s="1413">
        <v>0</v>
      </c>
      <c r="H17" s="1413">
        <v>0</v>
      </c>
      <c r="I17" s="1414">
        <v>0</v>
      </c>
    </row>
    <row r="18" spans="1:9" ht="16.5" customHeight="1">
      <c r="A18" s="1412"/>
      <c r="B18" s="1415"/>
      <c r="C18" s="1416" t="s">
        <v>632</v>
      </c>
      <c r="D18" s="1413">
        <v>0</v>
      </c>
      <c r="E18" s="1413">
        <v>0</v>
      </c>
      <c r="F18" s="1413">
        <v>0</v>
      </c>
      <c r="G18" s="1413">
        <v>0</v>
      </c>
      <c r="H18" s="1413">
        <v>0</v>
      </c>
      <c r="I18" s="1414">
        <v>0</v>
      </c>
    </row>
    <row r="19" spans="1:9">
      <c r="A19" s="1412"/>
      <c r="B19" s="1415"/>
      <c r="C19" s="1416" t="s">
        <v>633</v>
      </c>
      <c r="D19" s="1413">
        <v>0</v>
      </c>
      <c r="E19" s="1413">
        <v>0</v>
      </c>
      <c r="F19" s="1413">
        <v>0</v>
      </c>
      <c r="G19" s="1413">
        <v>0</v>
      </c>
      <c r="H19" s="1413">
        <v>0</v>
      </c>
      <c r="I19" s="1414">
        <v>0</v>
      </c>
    </row>
    <row r="20" spans="1:9">
      <c r="A20" s="1412"/>
      <c r="B20" s="1415"/>
      <c r="C20" s="1416" t="s">
        <v>636</v>
      </c>
      <c r="D20" s="1413">
        <v>0</v>
      </c>
      <c r="E20" s="1413">
        <v>0</v>
      </c>
      <c r="F20" s="1413">
        <v>0</v>
      </c>
      <c r="G20" s="1413">
        <v>0</v>
      </c>
      <c r="H20" s="1413">
        <v>0</v>
      </c>
      <c r="I20" s="1414">
        <v>0</v>
      </c>
    </row>
    <row r="21" spans="1:9" ht="14.25" customHeight="1">
      <c r="A21" s="1412">
        <v>6</v>
      </c>
      <c r="B21" s="2476" t="s">
        <v>637</v>
      </c>
      <c r="C21" s="2477"/>
      <c r="D21" s="1413">
        <v>482.202</v>
      </c>
      <c r="E21" s="1413">
        <v>3680.6608899999997</v>
      </c>
      <c r="F21" s="1413">
        <v>2330.7909699999996</v>
      </c>
      <c r="G21" s="1413">
        <v>193.03318999999999</v>
      </c>
      <c r="H21" s="1413">
        <v>482.202</v>
      </c>
      <c r="I21" s="1414">
        <v>7168.8890499999998</v>
      </c>
    </row>
    <row r="22" spans="1:9" ht="25.5">
      <c r="A22" s="1412"/>
      <c r="B22" s="1415"/>
      <c r="C22" s="1416" t="s">
        <v>631</v>
      </c>
      <c r="D22" s="1413">
        <v>350</v>
      </c>
      <c r="E22" s="1413">
        <v>3680.6608899999997</v>
      </c>
      <c r="F22" s="1413">
        <v>2142.8409699999997</v>
      </c>
      <c r="G22" s="1413">
        <v>60.831189999999999</v>
      </c>
      <c r="H22" s="1413">
        <v>350</v>
      </c>
      <c r="I22" s="1414">
        <v>6584.3330500000002</v>
      </c>
    </row>
    <row r="23" spans="1:9" ht="25.5">
      <c r="A23" s="1412"/>
      <c r="B23" s="1415"/>
      <c r="C23" s="1416" t="s">
        <v>632</v>
      </c>
      <c r="D23" s="1413">
        <v>132.202</v>
      </c>
      <c r="E23" s="1413">
        <v>0</v>
      </c>
      <c r="F23" s="1413">
        <v>187.95</v>
      </c>
      <c r="G23" s="1413">
        <v>132.202</v>
      </c>
      <c r="H23" s="1413">
        <v>132.202</v>
      </c>
      <c r="I23" s="1414">
        <v>584.55600000000004</v>
      </c>
    </row>
    <row r="24" spans="1:9">
      <c r="A24" s="1412">
        <v>7</v>
      </c>
      <c r="B24" s="2476" t="s">
        <v>638</v>
      </c>
      <c r="C24" s="2477"/>
      <c r="D24" s="1413">
        <v>2886.1990000000001</v>
      </c>
      <c r="E24" s="1413">
        <v>27711.254000000001</v>
      </c>
      <c r="F24" s="1413">
        <v>11472.923000000001</v>
      </c>
      <c r="G24" s="1413">
        <v>2431.6770000000001</v>
      </c>
      <c r="H24" s="1413">
        <v>4107.0129999999999</v>
      </c>
      <c r="I24" s="1414">
        <v>48609.065999999999</v>
      </c>
    </row>
    <row r="25" spans="1:9" ht="25.5">
      <c r="A25" s="1412"/>
      <c r="B25" s="1415"/>
      <c r="C25" s="1416" t="s">
        <v>631</v>
      </c>
      <c r="D25" s="1413">
        <v>2810.556</v>
      </c>
      <c r="E25" s="1413">
        <v>27711.254000000001</v>
      </c>
      <c r="F25" s="1413">
        <v>11472.904</v>
      </c>
      <c r="G25" s="1413">
        <v>2431.6770000000001</v>
      </c>
      <c r="H25" s="1413">
        <v>4091.6149999999998</v>
      </c>
      <c r="I25" s="1414">
        <v>48518.006000000001</v>
      </c>
    </row>
    <row r="26" spans="1:9" ht="25.5">
      <c r="A26" s="1412"/>
      <c r="B26" s="1415"/>
      <c r="C26" s="1416" t="s">
        <v>632</v>
      </c>
      <c r="D26" s="1413">
        <v>0</v>
      </c>
      <c r="E26" s="1413">
        <v>0</v>
      </c>
      <c r="F26" s="1413">
        <v>1.9E-2</v>
      </c>
      <c r="G26" s="1413">
        <v>0</v>
      </c>
      <c r="H26" s="1413">
        <v>5.3760000000000003</v>
      </c>
      <c r="I26" s="1414">
        <v>5.3949999999999996</v>
      </c>
    </row>
    <row r="27" spans="1:9">
      <c r="A27" s="1412"/>
      <c r="B27" s="1415"/>
      <c r="C27" s="1416" t="s">
        <v>633</v>
      </c>
      <c r="D27" s="1413">
        <v>75.643000000000001</v>
      </c>
      <c r="E27" s="1413">
        <v>0</v>
      </c>
      <c r="F27" s="1413">
        <v>0</v>
      </c>
      <c r="G27" s="1413">
        <v>0</v>
      </c>
      <c r="H27" s="1413">
        <v>10.022</v>
      </c>
      <c r="I27" s="1414">
        <v>85.665000000000006</v>
      </c>
    </row>
    <row r="28" spans="1:9">
      <c r="A28" s="1412"/>
      <c r="B28" s="1415"/>
      <c r="C28" s="1416" t="s">
        <v>639</v>
      </c>
      <c r="D28" s="1413">
        <v>0</v>
      </c>
      <c r="E28" s="1413">
        <v>0</v>
      </c>
      <c r="F28" s="1413">
        <v>0</v>
      </c>
      <c r="G28" s="1413">
        <v>0</v>
      </c>
      <c r="H28" s="1413">
        <v>0</v>
      </c>
      <c r="I28" s="1414">
        <v>0</v>
      </c>
    </row>
    <row r="29" spans="1:9">
      <c r="A29" s="1412">
        <v>8</v>
      </c>
      <c r="B29" s="2476" t="s">
        <v>640</v>
      </c>
      <c r="C29" s="2477"/>
      <c r="D29" s="1413">
        <v>22277.421270000003</v>
      </c>
      <c r="E29" s="1413">
        <v>12473.854150000001</v>
      </c>
      <c r="F29" s="1413">
        <v>16084.035310000001</v>
      </c>
      <c r="G29" s="1413">
        <v>21449.195749999999</v>
      </c>
      <c r="H29" s="1413">
        <v>38110.778119999995</v>
      </c>
      <c r="I29" s="1414">
        <v>110395.28460000001</v>
      </c>
    </row>
    <row r="30" spans="1:9">
      <c r="A30" s="1412"/>
      <c r="B30" s="1415"/>
      <c r="C30" s="1416" t="s">
        <v>641</v>
      </c>
      <c r="D30" s="1413">
        <v>10338.749</v>
      </c>
      <c r="E30" s="1413">
        <v>2616.8587199999997</v>
      </c>
      <c r="F30" s="1413">
        <v>903.53399999999999</v>
      </c>
      <c r="G30" s="1413">
        <v>0</v>
      </c>
      <c r="H30" s="1413">
        <v>0</v>
      </c>
      <c r="I30" s="1414">
        <v>13859.141720000001</v>
      </c>
    </row>
    <row r="31" spans="1:9">
      <c r="A31" s="1412"/>
      <c r="B31" s="1415"/>
      <c r="C31" s="1416" t="s">
        <v>642</v>
      </c>
      <c r="D31" s="1413">
        <v>7380.0649999999996</v>
      </c>
      <c r="E31" s="1413">
        <v>0</v>
      </c>
      <c r="F31" s="1413">
        <v>0</v>
      </c>
      <c r="G31" s="1413">
        <v>0</v>
      </c>
      <c r="H31" s="1413">
        <v>0</v>
      </c>
      <c r="I31" s="1414">
        <v>7380.0649999999996</v>
      </c>
    </row>
    <row r="32" spans="1:9">
      <c r="A32" s="1412"/>
      <c r="B32" s="1415"/>
      <c r="C32" s="1416" t="s">
        <v>643</v>
      </c>
      <c r="D32" s="1413">
        <v>0.23768999999999998</v>
      </c>
      <c r="E32" s="1413">
        <v>0.33300000000000002</v>
      </c>
      <c r="F32" s="1413">
        <v>0.50438000000000005</v>
      </c>
      <c r="G32" s="1413">
        <v>0.75807000000000002</v>
      </c>
      <c r="H32" s="1413">
        <v>1.5191400000000002</v>
      </c>
      <c r="I32" s="1414">
        <v>3.3522799999999999</v>
      </c>
    </row>
    <row r="33" spans="1:9">
      <c r="A33" s="1412"/>
      <c r="B33" s="1415"/>
      <c r="C33" s="1416" t="s">
        <v>636</v>
      </c>
      <c r="D33" s="1413">
        <v>4396.3455800000002</v>
      </c>
      <c r="E33" s="1413">
        <v>9723.58043</v>
      </c>
      <c r="F33" s="1413">
        <v>15032.119929999999</v>
      </c>
      <c r="G33" s="1413">
        <v>21448.15868</v>
      </c>
      <c r="H33" s="1413">
        <v>38109.258979999999</v>
      </c>
      <c r="I33" s="1414">
        <v>88709.463600000003</v>
      </c>
    </row>
    <row r="34" spans="1:9">
      <c r="A34" s="1412"/>
      <c r="B34" s="1415"/>
      <c r="C34" s="1416" t="s">
        <v>644</v>
      </c>
      <c r="D34" s="1413">
        <v>162.024</v>
      </c>
      <c r="E34" s="1413">
        <v>133.08199999999999</v>
      </c>
      <c r="F34" s="1413">
        <v>147.87700000000001</v>
      </c>
      <c r="G34" s="1413">
        <v>0.27900000000000003</v>
      </c>
      <c r="H34" s="1413">
        <v>0</v>
      </c>
      <c r="I34" s="1414">
        <v>443.262</v>
      </c>
    </row>
    <row r="35" spans="1:9">
      <c r="A35" s="1412">
        <v>9</v>
      </c>
      <c r="B35" s="2476" t="s">
        <v>645</v>
      </c>
      <c r="C35" s="2477"/>
      <c r="D35" s="1413">
        <v>951.69576000000006</v>
      </c>
      <c r="E35" s="1413">
        <v>433.35084999999998</v>
      </c>
      <c r="F35" s="1413">
        <v>19.469750000000001</v>
      </c>
      <c r="G35" s="1413">
        <v>18.75526</v>
      </c>
      <c r="H35" s="1413">
        <v>3.5129600000000001</v>
      </c>
      <c r="I35" s="1414">
        <v>1426.78458</v>
      </c>
    </row>
    <row r="36" spans="1:9">
      <c r="A36" s="1412">
        <v>10</v>
      </c>
      <c r="B36" s="2476" t="s">
        <v>208</v>
      </c>
      <c r="C36" s="2477"/>
      <c r="D36" s="1413">
        <v>101.05002999999999</v>
      </c>
      <c r="E36" s="1413">
        <v>25.585999999999999</v>
      </c>
      <c r="F36" s="1413">
        <v>0.78700000000000003</v>
      </c>
      <c r="G36" s="1413">
        <v>0.308</v>
      </c>
      <c r="H36" s="1413">
        <v>0</v>
      </c>
      <c r="I36" s="1414">
        <v>127.73103</v>
      </c>
    </row>
    <row r="37" spans="1:9">
      <c r="A37" s="1412">
        <v>11</v>
      </c>
      <c r="B37" s="2476" t="s">
        <v>1042</v>
      </c>
      <c r="C37" s="2477"/>
      <c r="D37" s="1413">
        <v>830.68078000000003</v>
      </c>
      <c r="E37" s="1413">
        <v>207.25891999999999</v>
      </c>
      <c r="F37" s="1413">
        <v>55.084849999999996</v>
      </c>
      <c r="G37" s="1413">
        <v>7.1441400000000002</v>
      </c>
      <c r="H37" s="1413">
        <v>6.32667</v>
      </c>
      <c r="I37" s="1414">
        <v>1106.4953599999999</v>
      </c>
    </row>
    <row r="38" spans="1:9" ht="13.5" thickBot="1">
      <c r="A38" s="1417">
        <v>12</v>
      </c>
      <c r="B38" s="2486" t="s">
        <v>646</v>
      </c>
      <c r="C38" s="2487"/>
      <c r="D38" s="1418">
        <v>66844.635460000005</v>
      </c>
      <c r="E38" s="1418">
        <v>44536.299309999995</v>
      </c>
      <c r="F38" s="1418">
        <v>29999.262000000002</v>
      </c>
      <c r="G38" s="1418">
        <v>24109.356920000002</v>
      </c>
      <c r="H38" s="1418">
        <v>42810.879080000006</v>
      </c>
      <c r="I38" s="1419">
        <v>208300.43277000001</v>
      </c>
    </row>
    <row r="39" spans="1:9">
      <c r="A39" s="2483" t="s">
        <v>647</v>
      </c>
      <c r="B39" s="2484"/>
      <c r="C39" s="2485"/>
      <c r="D39" s="1420">
        <v>0</v>
      </c>
      <c r="E39" s="1421">
        <v>0</v>
      </c>
      <c r="F39" s="1421">
        <v>0</v>
      </c>
      <c r="G39" s="1421">
        <v>0</v>
      </c>
      <c r="H39" s="1422">
        <v>0</v>
      </c>
      <c r="I39" s="1423">
        <v>0</v>
      </c>
    </row>
    <row r="40" spans="1:9">
      <c r="A40" s="1412">
        <v>13</v>
      </c>
      <c r="B40" s="2476" t="s">
        <v>648</v>
      </c>
      <c r="C40" s="2477"/>
      <c r="D40" s="1413">
        <v>72790.333270000003</v>
      </c>
      <c r="E40" s="1413">
        <v>0</v>
      </c>
      <c r="F40" s="1413">
        <v>0</v>
      </c>
      <c r="G40" s="1413">
        <v>0</v>
      </c>
      <c r="H40" s="1413">
        <v>0</v>
      </c>
      <c r="I40" s="1414">
        <v>72790.333270000003</v>
      </c>
    </row>
    <row r="41" spans="1:9" ht="25.5" customHeight="1">
      <c r="A41" s="1412">
        <v>14</v>
      </c>
      <c r="B41" s="2476" t="s">
        <v>649</v>
      </c>
      <c r="C41" s="2477"/>
      <c r="D41" s="1413">
        <v>0</v>
      </c>
      <c r="E41" s="1413">
        <v>0</v>
      </c>
      <c r="F41" s="1413">
        <v>0</v>
      </c>
      <c r="G41" s="1413">
        <v>0</v>
      </c>
      <c r="H41" s="1413">
        <v>0</v>
      </c>
      <c r="I41" s="1414">
        <v>0</v>
      </c>
    </row>
    <row r="42" spans="1:9" ht="25.5">
      <c r="A42" s="1412"/>
      <c r="B42" s="1415"/>
      <c r="C42" s="1416" t="s">
        <v>631</v>
      </c>
      <c r="D42" s="1413">
        <v>0</v>
      </c>
      <c r="E42" s="1413">
        <v>0</v>
      </c>
      <c r="F42" s="1413">
        <v>0</v>
      </c>
      <c r="G42" s="1413">
        <v>0</v>
      </c>
      <c r="H42" s="1413">
        <v>0</v>
      </c>
      <c r="I42" s="1414">
        <v>0</v>
      </c>
    </row>
    <row r="43" spans="1:9" ht="25.5">
      <c r="A43" s="1412"/>
      <c r="B43" s="1415"/>
      <c r="C43" s="1416" t="s">
        <v>632</v>
      </c>
      <c r="D43" s="1413">
        <v>0</v>
      </c>
      <c r="E43" s="1413">
        <v>0</v>
      </c>
      <c r="F43" s="1413">
        <v>0</v>
      </c>
      <c r="G43" s="1413">
        <v>0</v>
      </c>
      <c r="H43" s="1413">
        <v>0</v>
      </c>
      <c r="I43" s="1414">
        <v>0</v>
      </c>
    </row>
    <row r="44" spans="1:9">
      <c r="A44" s="1412"/>
      <c r="B44" s="1415"/>
      <c r="C44" s="1416" t="s">
        <v>633</v>
      </c>
      <c r="D44" s="1413">
        <v>0</v>
      </c>
      <c r="E44" s="1413">
        <v>0</v>
      </c>
      <c r="F44" s="1413">
        <v>0</v>
      </c>
      <c r="G44" s="1413">
        <v>0</v>
      </c>
      <c r="H44" s="1413">
        <v>0</v>
      </c>
      <c r="I44" s="1414">
        <v>0</v>
      </c>
    </row>
    <row r="45" spans="1:9">
      <c r="A45" s="1412"/>
      <c r="B45" s="1415"/>
      <c r="C45" s="1416" t="s">
        <v>642</v>
      </c>
      <c r="D45" s="1413">
        <v>0</v>
      </c>
      <c r="E45" s="1413">
        <v>0</v>
      </c>
      <c r="F45" s="1413">
        <v>0</v>
      </c>
      <c r="G45" s="1413">
        <v>0</v>
      </c>
      <c r="H45" s="1413">
        <v>0</v>
      </c>
      <c r="I45" s="1414">
        <v>0</v>
      </c>
    </row>
    <row r="46" spans="1:9" ht="25.5">
      <c r="A46" s="1412"/>
      <c r="B46" s="1415"/>
      <c r="C46" s="1416" t="s">
        <v>931</v>
      </c>
      <c r="D46" s="1413">
        <v>0</v>
      </c>
      <c r="E46" s="1413">
        <v>0</v>
      </c>
      <c r="F46" s="1413">
        <v>0</v>
      </c>
      <c r="G46" s="1413">
        <v>0</v>
      </c>
      <c r="H46" s="1413">
        <v>0</v>
      </c>
      <c r="I46" s="1414">
        <v>0</v>
      </c>
    </row>
    <row r="47" spans="1:9">
      <c r="A47" s="1412"/>
      <c r="B47" s="1415"/>
      <c r="C47" s="1416" t="s">
        <v>650</v>
      </c>
      <c r="D47" s="1413">
        <v>0</v>
      </c>
      <c r="E47" s="1413">
        <v>0</v>
      </c>
      <c r="F47" s="1413">
        <v>0</v>
      </c>
      <c r="G47" s="1413">
        <v>0</v>
      </c>
      <c r="H47" s="1413">
        <v>0</v>
      </c>
      <c r="I47" s="1414">
        <v>0</v>
      </c>
    </row>
    <row r="48" spans="1:9">
      <c r="A48" s="1412">
        <v>15</v>
      </c>
      <c r="B48" s="2476" t="s">
        <v>634</v>
      </c>
      <c r="C48" s="2477"/>
      <c r="D48" s="1413">
        <v>0.23499999999999999</v>
      </c>
      <c r="E48" s="1413">
        <v>0</v>
      </c>
      <c r="F48" s="1413">
        <v>0</v>
      </c>
      <c r="G48" s="1413">
        <v>0</v>
      </c>
      <c r="H48" s="1413">
        <v>0</v>
      </c>
      <c r="I48" s="1414">
        <v>0.23499999999999999</v>
      </c>
    </row>
    <row r="49" spans="1:11" ht="27.75" customHeight="1">
      <c r="A49" s="1412">
        <v>16</v>
      </c>
      <c r="B49" s="2476" t="s">
        <v>635</v>
      </c>
      <c r="C49" s="2477"/>
      <c r="D49" s="1413">
        <v>0</v>
      </c>
      <c r="E49" s="1413">
        <v>0</v>
      </c>
      <c r="F49" s="1413">
        <v>0</v>
      </c>
      <c r="G49" s="1413">
        <v>0</v>
      </c>
      <c r="H49" s="1413">
        <v>0</v>
      </c>
      <c r="I49" s="1414">
        <v>0</v>
      </c>
    </row>
    <row r="50" spans="1:11">
      <c r="A50" s="1412">
        <v>17</v>
      </c>
      <c r="B50" s="2476" t="s">
        <v>651</v>
      </c>
      <c r="C50" s="2477"/>
      <c r="D50" s="1413">
        <v>23717.183430000001</v>
      </c>
      <c r="E50" s="1413">
        <v>21514.419809999999</v>
      </c>
      <c r="F50" s="1413">
        <v>33800.012350000005</v>
      </c>
      <c r="G50" s="1413">
        <v>32457.012750000002</v>
      </c>
      <c r="H50" s="1413">
        <v>50603.749339999995</v>
      </c>
      <c r="I50" s="1414">
        <v>162092.37767999998</v>
      </c>
      <c r="K50" s="1424"/>
    </row>
    <row r="51" spans="1:11">
      <c r="A51" s="1412"/>
      <c r="B51" s="1415"/>
      <c r="C51" s="1416" t="s">
        <v>652</v>
      </c>
      <c r="D51" s="1413">
        <v>11081.105419999998</v>
      </c>
      <c r="E51" s="1413">
        <v>1.5450299999999999</v>
      </c>
      <c r="F51" s="1413">
        <v>0</v>
      </c>
      <c r="G51" s="1413">
        <v>0</v>
      </c>
      <c r="H51" s="1413">
        <v>0</v>
      </c>
      <c r="I51" s="1414">
        <v>11082.650449999999</v>
      </c>
      <c r="K51" s="1424"/>
    </row>
    <row r="52" spans="1:11">
      <c r="A52" s="1412"/>
      <c r="B52" s="1415"/>
      <c r="C52" s="1416" t="s">
        <v>653</v>
      </c>
      <c r="D52" s="1413">
        <v>12636.078009999999</v>
      </c>
      <c r="E52" s="1413">
        <v>21512.874779999998</v>
      </c>
      <c r="F52" s="1413">
        <v>33800.012350000005</v>
      </c>
      <c r="G52" s="1413">
        <v>32457.012750000002</v>
      </c>
      <c r="H52" s="1413">
        <v>50603.749339999995</v>
      </c>
      <c r="I52" s="1414">
        <v>151009.72722999999</v>
      </c>
      <c r="K52" s="1424"/>
    </row>
    <row r="53" spans="1:11">
      <c r="A53" s="1412">
        <v>18</v>
      </c>
      <c r="B53" s="2476" t="s">
        <v>1043</v>
      </c>
      <c r="C53" s="2477"/>
      <c r="D53" s="1413">
        <v>1499.25549</v>
      </c>
      <c r="E53" s="1413">
        <v>1500.9045699999999</v>
      </c>
      <c r="F53" s="1413">
        <v>643.86692000000005</v>
      </c>
      <c r="G53" s="1413">
        <v>1626.4537</v>
      </c>
      <c r="H53" s="1413">
        <v>4203.9675299999999</v>
      </c>
      <c r="I53" s="1414">
        <v>9474.4482100000005</v>
      </c>
    </row>
    <row r="54" spans="1:11">
      <c r="A54" s="1412">
        <v>19</v>
      </c>
      <c r="B54" s="2476" t="s">
        <v>654</v>
      </c>
      <c r="C54" s="2477"/>
      <c r="D54" s="1413">
        <v>0</v>
      </c>
      <c r="E54" s="1413">
        <v>0</v>
      </c>
      <c r="F54" s="1413">
        <v>0</v>
      </c>
      <c r="G54" s="1413">
        <v>0</v>
      </c>
      <c r="H54" s="1413">
        <v>0</v>
      </c>
      <c r="I54" s="1414">
        <v>0</v>
      </c>
    </row>
    <row r="55" spans="1:11">
      <c r="A55" s="1412">
        <v>20</v>
      </c>
      <c r="B55" s="2476" t="s">
        <v>930</v>
      </c>
      <c r="C55" s="2477"/>
      <c r="D55" s="1413">
        <v>572.44241</v>
      </c>
      <c r="E55" s="1413">
        <v>499.72019</v>
      </c>
      <c r="F55" s="1413">
        <v>172.8546</v>
      </c>
      <c r="G55" s="1413">
        <v>166.87772000000001</v>
      </c>
      <c r="H55" s="1413">
        <v>286.34917999999999</v>
      </c>
      <c r="I55" s="1414">
        <v>1698.2440999999999</v>
      </c>
    </row>
    <row r="56" spans="1:11">
      <c r="A56" s="1412">
        <v>21</v>
      </c>
      <c r="B56" s="2476" t="s">
        <v>332</v>
      </c>
      <c r="C56" s="2477"/>
      <c r="D56" s="1413">
        <v>4.1181200000000002</v>
      </c>
      <c r="E56" s="1413">
        <v>5.633</v>
      </c>
      <c r="F56" s="1413">
        <v>0</v>
      </c>
      <c r="G56" s="1413">
        <v>0</v>
      </c>
      <c r="H56" s="1413">
        <v>0</v>
      </c>
      <c r="I56" s="1414">
        <v>9.7511199999999985</v>
      </c>
    </row>
    <row r="57" spans="1:11">
      <c r="A57" s="1412">
        <v>22</v>
      </c>
      <c r="B57" s="2476" t="s">
        <v>1044</v>
      </c>
      <c r="C57" s="2477"/>
      <c r="D57" s="1413">
        <v>9.9000000000000005E-2</v>
      </c>
      <c r="E57" s="1413">
        <v>7.2669999999999998E-2</v>
      </c>
      <c r="F57" s="1413">
        <v>0.26427</v>
      </c>
      <c r="G57" s="1413">
        <v>0.30290999999999996</v>
      </c>
      <c r="H57" s="1413">
        <v>0.64548000000000005</v>
      </c>
      <c r="I57" s="1414">
        <v>1.3843299999999998</v>
      </c>
    </row>
    <row r="58" spans="1:11">
      <c r="A58" s="1412">
        <v>23</v>
      </c>
      <c r="B58" s="2476" t="s">
        <v>1045</v>
      </c>
      <c r="C58" s="2477"/>
      <c r="D58" s="1413">
        <v>2252.8523600000003</v>
      </c>
      <c r="E58" s="1413">
        <v>966.79304000000002</v>
      </c>
      <c r="F58" s="1413">
        <v>8.7327700000000004</v>
      </c>
      <c r="G58" s="1413">
        <v>1.7999999999999999E-2</v>
      </c>
      <c r="H58" s="1413">
        <v>11.25319</v>
      </c>
      <c r="I58" s="1414">
        <v>3239.6493600000003</v>
      </c>
    </row>
    <row r="59" spans="1:11" ht="13.5" thickBot="1">
      <c r="A59" s="1425">
        <v>24</v>
      </c>
      <c r="B59" s="2488" t="s">
        <v>655</v>
      </c>
      <c r="C59" s="2489"/>
      <c r="D59" s="1426">
        <v>100836.51908</v>
      </c>
      <c r="E59" s="1427">
        <v>24487.543280000002</v>
      </c>
      <c r="F59" s="1427">
        <v>34625.730909999998</v>
      </c>
      <c r="G59" s="1427">
        <v>34250.665079999999</v>
      </c>
      <c r="H59" s="1428">
        <v>55105.964719999996</v>
      </c>
      <c r="I59" s="1428">
        <v>249306.42306999999</v>
      </c>
    </row>
    <row r="60" spans="1:11">
      <c r="A60" s="2490" t="s">
        <v>656</v>
      </c>
      <c r="B60" s="2491"/>
      <c r="C60" s="2492"/>
      <c r="D60" s="1420">
        <v>0</v>
      </c>
      <c r="E60" s="1429">
        <v>0</v>
      </c>
      <c r="F60" s="1421">
        <v>0</v>
      </c>
      <c r="G60" s="1421">
        <v>0</v>
      </c>
      <c r="H60" s="1430">
        <v>0</v>
      </c>
      <c r="I60" s="1423">
        <v>0</v>
      </c>
    </row>
    <row r="61" spans="1:11">
      <c r="A61" s="1412">
        <v>25</v>
      </c>
      <c r="B61" s="2476" t="s">
        <v>657</v>
      </c>
      <c r="C61" s="2477"/>
      <c r="D61" s="1413">
        <v>461.73638</v>
      </c>
      <c r="E61" s="1413">
        <v>4.2669100000000002</v>
      </c>
      <c r="F61" s="1413">
        <v>716.40667000000008</v>
      </c>
      <c r="G61" s="1413">
        <v>104.09706</v>
      </c>
      <c r="H61" s="1413">
        <v>69.520970000000005</v>
      </c>
      <c r="I61" s="1414">
        <v>1356.02799</v>
      </c>
    </row>
    <row r="62" spans="1:11">
      <c r="A62" s="1412">
        <v>26</v>
      </c>
      <c r="B62" s="2476" t="s">
        <v>658</v>
      </c>
      <c r="C62" s="2477"/>
      <c r="D62" s="1413">
        <v>18282.003949999998</v>
      </c>
      <c r="E62" s="1413">
        <v>1014.5109</v>
      </c>
      <c r="F62" s="1413">
        <v>4415.469939999999</v>
      </c>
      <c r="G62" s="1413">
        <v>3749.2116199999996</v>
      </c>
      <c r="H62" s="1413">
        <v>5530.0420800000002</v>
      </c>
      <c r="I62" s="1414">
        <v>32991.238489999996</v>
      </c>
    </row>
    <row r="63" spans="1:11" ht="13.5" thickBot="1">
      <c r="A63" s="1417">
        <v>27</v>
      </c>
      <c r="B63" s="2486" t="s">
        <v>659</v>
      </c>
      <c r="C63" s="2487"/>
      <c r="D63" s="1431">
        <v>-17820.26757</v>
      </c>
      <c r="E63" s="1432">
        <v>-1010.2439899999999</v>
      </c>
      <c r="F63" s="1432">
        <v>-3699.0632700000001</v>
      </c>
      <c r="G63" s="1432">
        <v>-3645.1145599999995</v>
      </c>
      <c r="H63" s="1432">
        <v>-5460.5211100000006</v>
      </c>
      <c r="I63" s="1433">
        <v>-31635.210500000005</v>
      </c>
    </row>
    <row r="64" spans="1:11">
      <c r="A64" s="1434">
        <v>28</v>
      </c>
      <c r="B64" s="2493" t="s">
        <v>660</v>
      </c>
      <c r="C64" s="2494"/>
      <c r="D64" s="1435">
        <v>-51812.151189999997</v>
      </c>
      <c r="E64" s="1435">
        <v>19038.512039999998</v>
      </c>
      <c r="F64" s="1435">
        <v>-8325.5321800000002</v>
      </c>
      <c r="G64" s="1435">
        <v>-13786.422719999999</v>
      </c>
      <c r="H64" s="1435">
        <v>-17755.606749999999</v>
      </c>
      <c r="I64" s="1436">
        <v>-72641.200800000006</v>
      </c>
    </row>
    <row r="65" spans="1:9" ht="13.5" thickBot="1">
      <c r="A65" s="1437">
        <v>29</v>
      </c>
      <c r="B65" s="2486" t="s">
        <v>661</v>
      </c>
      <c r="C65" s="2487"/>
      <c r="D65" s="1438">
        <v>-51812.151189999997</v>
      </c>
      <c r="E65" s="1438">
        <v>-32773.639150000003</v>
      </c>
      <c r="F65" s="1438">
        <v>-41099.171329999997</v>
      </c>
      <c r="G65" s="1438">
        <v>-54885.59405</v>
      </c>
      <c r="H65" s="1438">
        <v>-72641.200800000006</v>
      </c>
      <c r="I65" s="1439"/>
    </row>
    <row r="66" spans="1:9">
      <c r="A66" s="1440"/>
      <c r="B66" s="1440"/>
      <c r="C66" s="1440"/>
      <c r="D66" s="1441"/>
      <c r="E66" s="1441"/>
      <c r="F66" s="1441"/>
      <c r="G66" s="1441"/>
      <c r="H66" s="1441"/>
      <c r="I66" s="1441"/>
    </row>
  </sheetData>
  <mergeCells count="36">
    <mergeCell ref="B65:C65"/>
    <mergeCell ref="B54:C54"/>
    <mergeCell ref="B55:C55"/>
    <mergeCell ref="B56:C56"/>
    <mergeCell ref="B57:C57"/>
    <mergeCell ref="B58:C58"/>
    <mergeCell ref="B59:C59"/>
    <mergeCell ref="A60:C60"/>
    <mergeCell ref="B61:C61"/>
    <mergeCell ref="B62:C62"/>
    <mergeCell ref="B63:C63"/>
    <mergeCell ref="B64:C64"/>
    <mergeCell ref="B53:C53"/>
    <mergeCell ref="B29:C29"/>
    <mergeCell ref="B35:C35"/>
    <mergeCell ref="B36:C36"/>
    <mergeCell ref="B37:C37"/>
    <mergeCell ref="B38:C38"/>
    <mergeCell ref="A39:C39"/>
    <mergeCell ref="B40:C40"/>
    <mergeCell ref="B41:C41"/>
    <mergeCell ref="B48:C48"/>
    <mergeCell ref="B49:C49"/>
    <mergeCell ref="B50:C50"/>
    <mergeCell ref="B24:C24"/>
    <mergeCell ref="H2:I2"/>
    <mergeCell ref="A4:I4"/>
    <mergeCell ref="H6:I6"/>
    <mergeCell ref="B7:C7"/>
    <mergeCell ref="A8:C8"/>
    <mergeCell ref="B9:C9"/>
    <mergeCell ref="B10:C10"/>
    <mergeCell ref="B14:C14"/>
    <mergeCell ref="B15:C15"/>
    <mergeCell ref="B16:C16"/>
    <mergeCell ref="B21:C21"/>
  </mergeCells>
  <pageMargins left="0.70866141732283472" right="0.70866141732283472" top="0.74803149606299213" bottom="0.74803149606299213" header="0.31496062992125984" footer="0.31496062992125984"/>
  <pageSetup paperSize="9" scale="64" fitToHeight="2"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O69"/>
  <sheetViews>
    <sheetView workbookViewId="0"/>
  </sheetViews>
  <sheetFormatPr defaultColWidth="8.140625" defaultRowHeight="12.75"/>
  <cols>
    <col min="1" max="1" width="8.140625" style="1443" customWidth="1"/>
    <col min="2" max="2" width="26.85546875" style="1443" customWidth="1"/>
    <col min="3" max="3" width="26.140625" style="1443" customWidth="1"/>
    <col min="4" max="4" width="11.5703125" style="1443" customWidth="1"/>
    <col min="5" max="5" width="11.28515625" style="1443" bestFit="1" customWidth="1"/>
    <col min="6" max="6" width="11.7109375" style="1443" customWidth="1"/>
    <col min="7" max="7" width="11.85546875" style="1443" customWidth="1"/>
    <col min="8" max="8" width="13.140625" style="1443" customWidth="1"/>
    <col min="9" max="9" width="13.7109375" style="1443" customWidth="1"/>
    <col min="10" max="255" width="9.140625" style="1443" customWidth="1"/>
    <col min="256" max="16384" width="8.140625" style="1443"/>
  </cols>
  <sheetData>
    <row r="1" spans="1:9">
      <c r="A1" s="1442"/>
      <c r="B1" s="1442"/>
      <c r="C1" s="1442"/>
      <c r="D1" s="1442"/>
      <c r="E1" s="1442"/>
      <c r="F1" s="1442"/>
      <c r="G1" s="1442"/>
      <c r="H1" s="1442"/>
      <c r="I1" s="1442"/>
    </row>
    <row r="2" spans="1:9" ht="14.25">
      <c r="A2" s="1442"/>
      <c r="B2" s="1442"/>
      <c r="C2" s="1442"/>
      <c r="D2" s="1442"/>
      <c r="E2" s="1442"/>
      <c r="F2" s="1442"/>
      <c r="G2" s="1442"/>
      <c r="H2" s="2495" t="s">
        <v>932</v>
      </c>
      <c r="I2" s="2495"/>
    </row>
    <row r="3" spans="1:9" ht="14.25">
      <c r="A3" s="1442"/>
      <c r="B3" s="1442"/>
      <c r="C3" s="1442"/>
      <c r="D3" s="1442"/>
      <c r="E3" s="1442"/>
      <c r="F3" s="1442"/>
      <c r="G3" s="1442"/>
      <c r="H3" s="1444"/>
      <c r="I3" s="1444"/>
    </row>
    <row r="4" spans="1:9" ht="14.25">
      <c r="A4" s="2496" t="s">
        <v>662</v>
      </c>
      <c r="B4" s="2496"/>
      <c r="C4" s="2496"/>
      <c r="D4" s="2496"/>
      <c r="E4" s="2496"/>
      <c r="F4" s="2496"/>
      <c r="G4" s="2496"/>
      <c r="H4" s="2496"/>
      <c r="I4" s="2496"/>
    </row>
    <row r="5" spans="1:9">
      <c r="A5" s="1445"/>
      <c r="B5" s="1445"/>
      <c r="C5" s="1445"/>
      <c r="D5" s="1445"/>
      <c r="E5" s="1445"/>
      <c r="F5" s="1445"/>
      <c r="G5" s="1445"/>
      <c r="H5" s="1445"/>
      <c r="I5" s="1442"/>
    </row>
    <row r="6" spans="1:9" ht="13.5" thickBot="1">
      <c r="A6" s="1442"/>
      <c r="B6" s="1442"/>
      <c r="C6" s="1442"/>
      <c r="D6" s="1442"/>
      <c r="E6" s="1442"/>
      <c r="F6" s="1442"/>
      <c r="G6" s="1442"/>
      <c r="H6" s="2497" t="s">
        <v>2</v>
      </c>
      <c r="I6" s="2497"/>
    </row>
    <row r="7" spans="1:9" ht="36" customHeight="1" thickBot="1">
      <c r="A7" s="2498" t="s">
        <v>622</v>
      </c>
      <c r="B7" s="2500" t="s">
        <v>405</v>
      </c>
      <c r="C7" s="2501"/>
      <c r="D7" s="2504" t="s">
        <v>663</v>
      </c>
      <c r="E7" s="2504"/>
      <c r="F7" s="2504"/>
      <c r="G7" s="2505" t="s">
        <v>664</v>
      </c>
      <c r="H7" s="2504"/>
      <c r="I7" s="2506"/>
    </row>
    <row r="8" spans="1:9" ht="26.25" thickBot="1">
      <c r="A8" s="2499"/>
      <c r="B8" s="2502"/>
      <c r="C8" s="2503"/>
      <c r="D8" s="1446" t="s">
        <v>623</v>
      </c>
      <c r="E8" s="1447" t="s">
        <v>624</v>
      </c>
      <c r="F8" s="1448" t="s">
        <v>625</v>
      </c>
      <c r="G8" s="1446" t="s">
        <v>623</v>
      </c>
      <c r="H8" s="1447" t="s">
        <v>624</v>
      </c>
      <c r="I8" s="1448" t="s">
        <v>625</v>
      </c>
    </row>
    <row r="9" spans="1:9" ht="12.75" customHeight="1">
      <c r="A9" s="2509" t="s">
        <v>628</v>
      </c>
      <c r="B9" s="2510"/>
      <c r="C9" s="2511"/>
      <c r="D9" s="1449"/>
      <c r="E9" s="1450"/>
      <c r="F9" s="1451"/>
      <c r="G9" s="1452"/>
      <c r="H9" s="1453"/>
      <c r="I9" s="1454"/>
    </row>
    <row r="10" spans="1:9">
      <c r="A10" s="1455">
        <v>1</v>
      </c>
      <c r="B10" s="2507" t="s">
        <v>629</v>
      </c>
      <c r="C10" s="2508"/>
      <c r="D10" s="1456">
        <v>36495.520910000007</v>
      </c>
      <c r="E10" s="1456">
        <v>4.3345000000000002</v>
      </c>
      <c r="F10" s="1457">
        <v>27.724119999999999</v>
      </c>
      <c r="G10" s="1458">
        <v>0</v>
      </c>
      <c r="H10" s="1456">
        <v>0</v>
      </c>
      <c r="I10" s="1459">
        <v>0</v>
      </c>
    </row>
    <row r="11" spans="1:9">
      <c r="A11" s="1455">
        <v>2</v>
      </c>
      <c r="B11" s="2507" t="s">
        <v>630</v>
      </c>
      <c r="C11" s="2508"/>
      <c r="D11" s="1456">
        <v>7.4279999999999999</v>
      </c>
      <c r="E11" s="1456">
        <v>0</v>
      </c>
      <c r="F11" s="1457">
        <v>8.4469999999999992</v>
      </c>
      <c r="G11" s="1458">
        <v>0</v>
      </c>
      <c r="H11" s="1456">
        <v>0</v>
      </c>
      <c r="I11" s="1459">
        <v>0</v>
      </c>
    </row>
    <row r="12" spans="1:9" ht="25.5">
      <c r="A12" s="1455"/>
      <c r="B12" s="1460"/>
      <c r="C12" s="1461" t="s">
        <v>631</v>
      </c>
      <c r="D12" s="1456">
        <v>0</v>
      </c>
      <c r="E12" s="1456">
        <v>0</v>
      </c>
      <c r="F12" s="1457">
        <v>0</v>
      </c>
      <c r="G12" s="1458">
        <v>0</v>
      </c>
      <c r="H12" s="1456">
        <v>0</v>
      </c>
      <c r="I12" s="1459">
        <v>0</v>
      </c>
    </row>
    <row r="13" spans="1:9" ht="25.5">
      <c r="A13" s="1455"/>
      <c r="B13" s="1460"/>
      <c r="C13" s="1461" t="s">
        <v>632</v>
      </c>
      <c r="D13" s="1456">
        <v>0</v>
      </c>
      <c r="E13" s="1456">
        <v>0</v>
      </c>
      <c r="F13" s="1457">
        <v>8.4469999999999992</v>
      </c>
      <c r="G13" s="1458">
        <v>0</v>
      </c>
      <c r="H13" s="1456">
        <v>0</v>
      </c>
      <c r="I13" s="1459">
        <v>0</v>
      </c>
    </row>
    <row r="14" spans="1:9">
      <c r="A14" s="1455"/>
      <c r="B14" s="1460"/>
      <c r="C14" s="1461" t="s">
        <v>633</v>
      </c>
      <c r="D14" s="1456">
        <v>7.4279999999999999</v>
      </c>
      <c r="E14" s="1456">
        <v>0</v>
      </c>
      <c r="F14" s="1457">
        <v>0</v>
      </c>
      <c r="G14" s="1458">
        <v>0</v>
      </c>
      <c r="H14" s="1456">
        <v>0</v>
      </c>
      <c r="I14" s="1459">
        <v>0</v>
      </c>
    </row>
    <row r="15" spans="1:9">
      <c r="A15" s="1455">
        <v>3</v>
      </c>
      <c r="B15" s="2507" t="s">
        <v>634</v>
      </c>
      <c r="C15" s="2508"/>
      <c r="D15" s="1456">
        <v>0.20200000000000001</v>
      </c>
      <c r="E15" s="1456">
        <v>0</v>
      </c>
      <c r="F15" s="1457">
        <v>0</v>
      </c>
      <c r="G15" s="1458">
        <v>2E-3</v>
      </c>
      <c r="H15" s="1456">
        <v>0</v>
      </c>
      <c r="I15" s="1459">
        <v>0</v>
      </c>
    </row>
    <row r="16" spans="1:9">
      <c r="A16" s="1455">
        <v>4</v>
      </c>
      <c r="B16" s="2507" t="s">
        <v>635</v>
      </c>
      <c r="C16" s="2508"/>
      <c r="D16" s="1456">
        <v>0</v>
      </c>
      <c r="E16" s="1456">
        <v>0</v>
      </c>
      <c r="F16" s="1457">
        <v>0</v>
      </c>
      <c r="G16" s="1458">
        <v>0</v>
      </c>
      <c r="H16" s="1456">
        <v>0</v>
      </c>
      <c r="I16" s="1459">
        <v>0</v>
      </c>
    </row>
    <row r="17" spans="1:9">
      <c r="A17" s="1455">
        <v>5</v>
      </c>
      <c r="B17" s="2507" t="s">
        <v>670</v>
      </c>
      <c r="C17" s="2508"/>
      <c r="D17" s="1456">
        <v>0</v>
      </c>
      <c r="E17" s="1456">
        <v>0</v>
      </c>
      <c r="F17" s="1457">
        <v>0</v>
      </c>
      <c r="G17" s="1458">
        <v>0</v>
      </c>
      <c r="H17" s="1456">
        <v>0</v>
      </c>
      <c r="I17" s="1459">
        <v>0</v>
      </c>
    </row>
    <row r="18" spans="1:9" ht="25.5">
      <c r="A18" s="1455"/>
      <c r="B18" s="1460"/>
      <c r="C18" s="1461" t="s">
        <v>631</v>
      </c>
      <c r="D18" s="1456">
        <v>0</v>
      </c>
      <c r="E18" s="1456">
        <v>0</v>
      </c>
      <c r="F18" s="1457">
        <v>0</v>
      </c>
      <c r="G18" s="1458">
        <v>0</v>
      </c>
      <c r="H18" s="1456">
        <v>0</v>
      </c>
      <c r="I18" s="1459">
        <v>0</v>
      </c>
    </row>
    <row r="19" spans="1:9" ht="25.5">
      <c r="A19" s="1455"/>
      <c r="B19" s="1460"/>
      <c r="C19" s="1461" t="s">
        <v>632</v>
      </c>
      <c r="D19" s="1456">
        <v>0</v>
      </c>
      <c r="E19" s="1456">
        <v>0</v>
      </c>
      <c r="F19" s="1457">
        <v>0</v>
      </c>
      <c r="G19" s="1458">
        <v>0</v>
      </c>
      <c r="H19" s="1456">
        <v>0</v>
      </c>
      <c r="I19" s="1459">
        <v>0</v>
      </c>
    </row>
    <row r="20" spans="1:9">
      <c r="A20" s="1455"/>
      <c r="B20" s="1460"/>
      <c r="C20" s="1461" t="s">
        <v>633</v>
      </c>
      <c r="D20" s="1456">
        <v>0</v>
      </c>
      <c r="E20" s="1456">
        <v>0</v>
      </c>
      <c r="F20" s="1457">
        <v>0</v>
      </c>
      <c r="G20" s="1458">
        <v>0</v>
      </c>
      <c r="H20" s="1456">
        <v>0</v>
      </c>
      <c r="I20" s="1459">
        <v>0</v>
      </c>
    </row>
    <row r="21" spans="1:9">
      <c r="A21" s="1455"/>
      <c r="B21" s="1460"/>
      <c r="C21" s="1461" t="s">
        <v>636</v>
      </c>
      <c r="D21" s="1456">
        <v>0</v>
      </c>
      <c r="E21" s="1456">
        <v>0</v>
      </c>
      <c r="F21" s="1457">
        <v>0</v>
      </c>
      <c r="G21" s="1458">
        <v>0</v>
      </c>
      <c r="H21" s="1456">
        <v>0</v>
      </c>
      <c r="I21" s="1459">
        <v>0</v>
      </c>
    </row>
    <row r="22" spans="1:9">
      <c r="A22" s="1455">
        <v>6</v>
      </c>
      <c r="B22" s="2507" t="s">
        <v>637</v>
      </c>
      <c r="C22" s="2508"/>
      <c r="D22" s="1456">
        <v>482.202</v>
      </c>
      <c r="E22" s="1456">
        <v>3589.6608899999997</v>
      </c>
      <c r="F22" s="1457">
        <v>2339.7909699999996</v>
      </c>
      <c r="G22" s="1458">
        <v>0</v>
      </c>
      <c r="H22" s="1456">
        <v>0</v>
      </c>
      <c r="I22" s="1459">
        <v>-8.5823099999999997</v>
      </c>
    </row>
    <row r="23" spans="1:9" ht="25.5">
      <c r="A23" s="1455"/>
      <c r="B23" s="1460"/>
      <c r="C23" s="1461" t="s">
        <v>631</v>
      </c>
      <c r="D23" s="1456">
        <v>350</v>
      </c>
      <c r="E23" s="1456">
        <v>3589.6608899999997</v>
      </c>
      <c r="F23" s="1457">
        <v>2151.8409699999997</v>
      </c>
      <c r="G23" s="1458">
        <v>0</v>
      </c>
      <c r="H23" s="1456">
        <v>0</v>
      </c>
      <c r="I23" s="1459">
        <v>-8.5823099999999997</v>
      </c>
    </row>
    <row r="24" spans="1:9" ht="25.5">
      <c r="A24" s="1455"/>
      <c r="B24" s="1460"/>
      <c r="C24" s="1461" t="s">
        <v>632</v>
      </c>
      <c r="D24" s="1456">
        <v>132.202</v>
      </c>
      <c r="E24" s="1456">
        <v>0</v>
      </c>
      <c r="F24" s="1457">
        <v>187.95</v>
      </c>
      <c r="G24" s="1458">
        <v>0</v>
      </c>
      <c r="H24" s="1456">
        <v>0</v>
      </c>
      <c r="I24" s="1459">
        <v>0</v>
      </c>
    </row>
    <row r="25" spans="1:9">
      <c r="A25" s="1455">
        <v>7</v>
      </c>
      <c r="B25" s="2507" t="s">
        <v>638</v>
      </c>
      <c r="C25" s="2508"/>
      <c r="D25" s="1456">
        <v>2995.2192800000003</v>
      </c>
      <c r="E25" s="1456">
        <v>26931.059000000001</v>
      </c>
      <c r="F25" s="1457">
        <v>10583.090719999998</v>
      </c>
      <c r="G25" s="1458">
        <v>500</v>
      </c>
      <c r="H25" s="1456">
        <v>-30</v>
      </c>
      <c r="I25" s="1459">
        <v>-410</v>
      </c>
    </row>
    <row r="26" spans="1:9" ht="25.5">
      <c r="A26" s="1455"/>
      <c r="B26" s="1460"/>
      <c r="C26" s="1461" t="s">
        <v>631</v>
      </c>
      <c r="D26" s="1456">
        <v>2936.7332800000004</v>
      </c>
      <c r="E26" s="1456">
        <v>26931.059000000001</v>
      </c>
      <c r="F26" s="1457">
        <v>10583.071719999998</v>
      </c>
      <c r="G26" s="1458">
        <v>500</v>
      </c>
      <c r="H26" s="1456">
        <v>-30</v>
      </c>
      <c r="I26" s="1459">
        <v>-410</v>
      </c>
    </row>
    <row r="27" spans="1:9" ht="25.5">
      <c r="A27" s="1455"/>
      <c r="B27" s="1460"/>
      <c r="C27" s="1461" t="s">
        <v>632</v>
      </c>
      <c r="D27" s="1456">
        <v>0</v>
      </c>
      <c r="E27" s="1456">
        <v>0</v>
      </c>
      <c r="F27" s="1457">
        <v>1.9E-2</v>
      </c>
      <c r="G27" s="1458">
        <v>0</v>
      </c>
      <c r="H27" s="1456">
        <v>0</v>
      </c>
      <c r="I27" s="1459">
        <v>0</v>
      </c>
    </row>
    <row r="28" spans="1:9">
      <c r="A28" s="1455"/>
      <c r="B28" s="1460"/>
      <c r="C28" s="1461" t="s">
        <v>633</v>
      </c>
      <c r="D28" s="1456">
        <v>58.485999999999997</v>
      </c>
      <c r="E28" s="1456">
        <v>0</v>
      </c>
      <c r="F28" s="1457">
        <v>0</v>
      </c>
      <c r="G28" s="1458">
        <v>0</v>
      </c>
      <c r="H28" s="1456">
        <v>0</v>
      </c>
      <c r="I28" s="1459">
        <v>0</v>
      </c>
    </row>
    <row r="29" spans="1:9">
      <c r="A29" s="1455"/>
      <c r="B29" s="1460"/>
      <c r="C29" s="1461" t="s">
        <v>639</v>
      </c>
      <c r="D29" s="1456">
        <v>0</v>
      </c>
      <c r="E29" s="1456">
        <v>0</v>
      </c>
      <c r="F29" s="1457">
        <v>0</v>
      </c>
      <c r="G29" s="1458">
        <v>0</v>
      </c>
      <c r="H29" s="1456">
        <v>0</v>
      </c>
      <c r="I29" s="1459">
        <v>0</v>
      </c>
    </row>
    <row r="30" spans="1:9">
      <c r="A30" s="1455">
        <v>8</v>
      </c>
      <c r="B30" s="2507" t="s">
        <v>640</v>
      </c>
      <c r="C30" s="2508"/>
      <c r="D30" s="1456">
        <v>19938.243200000001</v>
      </c>
      <c r="E30" s="1456">
        <v>11104.66432</v>
      </c>
      <c r="F30" s="1457">
        <v>13693.375239999999</v>
      </c>
      <c r="G30" s="1458">
        <v>262.69107000000002</v>
      </c>
      <c r="H30" s="1456">
        <v>-5427.8540199999998</v>
      </c>
      <c r="I30" s="1459">
        <v>-1044.9870399999995</v>
      </c>
    </row>
    <row r="31" spans="1:9">
      <c r="A31" s="1455"/>
      <c r="B31" s="1460"/>
      <c r="C31" s="1461" t="s">
        <v>641</v>
      </c>
      <c r="D31" s="1456">
        <v>10338.749</v>
      </c>
      <c r="E31" s="1456">
        <v>2278.5654800000002</v>
      </c>
      <c r="F31" s="1457">
        <v>916.02814000000001</v>
      </c>
      <c r="G31" s="1458">
        <v>0</v>
      </c>
      <c r="H31" s="1456">
        <v>0</v>
      </c>
      <c r="I31" s="1459">
        <v>0</v>
      </c>
    </row>
    <row r="32" spans="1:9">
      <c r="A32" s="1455"/>
      <c r="B32" s="1460"/>
      <c r="C32" s="1461" t="s">
        <v>642</v>
      </c>
      <c r="D32" s="1456">
        <v>5878.5540000000001</v>
      </c>
      <c r="E32" s="1456">
        <v>99.8</v>
      </c>
      <c r="F32" s="1457">
        <v>118.96</v>
      </c>
      <c r="G32" s="1458">
        <v>0</v>
      </c>
      <c r="H32" s="1456">
        <v>-2500</v>
      </c>
      <c r="I32" s="1459">
        <v>0</v>
      </c>
    </row>
    <row r="33" spans="1:15">
      <c r="A33" s="1455"/>
      <c r="B33" s="1460"/>
      <c r="C33" s="1461" t="s">
        <v>643</v>
      </c>
      <c r="D33" s="1456">
        <v>0.20215</v>
      </c>
      <c r="E33" s="1456">
        <v>8.1430000000000002E-2</v>
      </c>
      <c r="F33" s="1457">
        <v>0.39599000000000001</v>
      </c>
      <c r="G33" s="1458">
        <v>0</v>
      </c>
      <c r="H33" s="1456">
        <v>0</v>
      </c>
      <c r="I33" s="1459">
        <v>0</v>
      </c>
    </row>
    <row r="34" spans="1:15">
      <c r="A34" s="1455"/>
      <c r="B34" s="1460"/>
      <c r="C34" s="1461" t="s">
        <v>636</v>
      </c>
      <c r="D34" s="1456">
        <v>3682.7955500000003</v>
      </c>
      <c r="E34" s="1456">
        <v>8598.0859099999998</v>
      </c>
      <c r="F34" s="1457">
        <v>12510.084110000002</v>
      </c>
      <c r="G34" s="1458">
        <v>262.69107000000002</v>
      </c>
      <c r="H34" s="1456">
        <v>-2927.8540200000002</v>
      </c>
      <c r="I34" s="1459">
        <v>-1044.9870399999995</v>
      </c>
    </row>
    <row r="35" spans="1:15">
      <c r="A35" s="1455"/>
      <c r="B35" s="1460"/>
      <c r="C35" s="1461" t="s">
        <v>644</v>
      </c>
      <c r="D35" s="1456">
        <v>37.942500000000003</v>
      </c>
      <c r="E35" s="1456">
        <v>128.13149999999999</v>
      </c>
      <c r="F35" s="1457">
        <v>147.90700000000001</v>
      </c>
      <c r="G35" s="1458">
        <v>0</v>
      </c>
      <c r="H35" s="1456">
        <v>0</v>
      </c>
      <c r="I35" s="1459">
        <v>0</v>
      </c>
    </row>
    <row r="36" spans="1:15">
      <c r="A36" s="1455">
        <v>9</v>
      </c>
      <c r="B36" s="2507" t="s">
        <v>645</v>
      </c>
      <c r="C36" s="2508"/>
      <c r="D36" s="1456">
        <v>646.01085</v>
      </c>
      <c r="E36" s="1456">
        <v>577.59431999999993</v>
      </c>
      <c r="F36" s="1457">
        <v>291.24096999999995</v>
      </c>
      <c r="G36" s="1458">
        <v>73.966999999999999</v>
      </c>
      <c r="H36" s="1456">
        <v>218.685</v>
      </c>
      <c r="I36" s="1459">
        <v>456.93362999999999</v>
      </c>
    </row>
    <row r="37" spans="1:15">
      <c r="A37" s="1455">
        <v>10</v>
      </c>
      <c r="B37" s="2507" t="s">
        <v>208</v>
      </c>
      <c r="C37" s="2508"/>
      <c r="D37" s="1456">
        <v>97.946730000000002</v>
      </c>
      <c r="E37" s="1456">
        <v>17.512499999999999</v>
      </c>
      <c r="F37" s="1457">
        <v>3.923</v>
      </c>
      <c r="G37" s="1458">
        <v>4.6139299999999999</v>
      </c>
      <c r="H37" s="1456">
        <v>11.967000000000001</v>
      </c>
      <c r="I37" s="1459">
        <v>29.431999999999999</v>
      </c>
    </row>
    <row r="38" spans="1:15">
      <c r="A38" s="1455">
        <v>11</v>
      </c>
      <c r="B38" s="2507" t="s">
        <v>1042</v>
      </c>
      <c r="C38" s="2508"/>
      <c r="D38" s="1456">
        <v>808.40478000000007</v>
      </c>
      <c r="E38" s="1456">
        <v>162.62941999999998</v>
      </c>
      <c r="F38" s="1457">
        <v>53.685850000000002</v>
      </c>
      <c r="G38" s="1458">
        <v>0.67100000000000004</v>
      </c>
      <c r="H38" s="1456">
        <v>0</v>
      </c>
      <c r="I38" s="1459">
        <v>0</v>
      </c>
    </row>
    <row r="39" spans="1:15" ht="13.5" thickBot="1">
      <c r="A39" s="1462">
        <v>12</v>
      </c>
      <c r="B39" s="2512" t="s">
        <v>646</v>
      </c>
      <c r="C39" s="2513"/>
      <c r="D39" s="1463">
        <v>61471.177750000003</v>
      </c>
      <c r="E39" s="1464">
        <v>42387.454949999992</v>
      </c>
      <c r="F39" s="1465">
        <v>27001.277869999998</v>
      </c>
      <c r="G39" s="1463">
        <v>841.94500000000016</v>
      </c>
      <c r="H39" s="1464">
        <v>-5227.2020199999997</v>
      </c>
      <c r="I39" s="1465">
        <v>-977.20371999999975</v>
      </c>
    </row>
    <row r="40" spans="1:15" ht="12.75" customHeight="1">
      <c r="A40" s="2509" t="s">
        <v>647</v>
      </c>
      <c r="B40" s="2510"/>
      <c r="C40" s="2511"/>
      <c r="D40" s="1449"/>
      <c r="E40" s="1450"/>
      <c r="F40" s="1466"/>
      <c r="G40" s="1449"/>
      <c r="H40" s="1451"/>
      <c r="I40" s="1466"/>
    </row>
    <row r="41" spans="1:15">
      <c r="A41" s="1455">
        <v>13</v>
      </c>
      <c r="B41" s="2507" t="s">
        <v>648</v>
      </c>
      <c r="C41" s="2508"/>
      <c r="D41" s="1456">
        <v>13095.286599999999</v>
      </c>
      <c r="E41" s="1456">
        <v>2238.3946500000002</v>
      </c>
      <c r="F41" s="1457">
        <v>916.95617000000004</v>
      </c>
      <c r="G41" s="1458">
        <v>4097.15103</v>
      </c>
      <c r="H41" s="1456">
        <v>215.27732</v>
      </c>
      <c r="I41" s="1459">
        <v>379.96976000000001</v>
      </c>
    </row>
    <row r="42" spans="1:15">
      <c r="A42" s="1455">
        <v>14</v>
      </c>
      <c r="B42" s="2507" t="s">
        <v>649</v>
      </c>
      <c r="C42" s="2508"/>
      <c r="D42" s="1456">
        <v>0</v>
      </c>
      <c r="E42" s="1456">
        <v>0</v>
      </c>
      <c r="F42" s="1457">
        <v>0</v>
      </c>
      <c r="G42" s="1458">
        <v>0</v>
      </c>
      <c r="H42" s="1456">
        <v>0</v>
      </c>
      <c r="I42" s="1459">
        <v>0</v>
      </c>
    </row>
    <row r="43" spans="1:15" ht="25.5">
      <c r="A43" s="1455"/>
      <c r="B43" s="1460"/>
      <c r="C43" s="1461" t="s">
        <v>631</v>
      </c>
      <c r="D43" s="1456">
        <v>0</v>
      </c>
      <c r="E43" s="1456">
        <v>0</v>
      </c>
      <c r="F43" s="1457">
        <v>0</v>
      </c>
      <c r="G43" s="1458">
        <v>0</v>
      </c>
      <c r="H43" s="1456">
        <v>0</v>
      </c>
      <c r="I43" s="1459">
        <v>0</v>
      </c>
    </row>
    <row r="44" spans="1:15" ht="25.5">
      <c r="A44" s="1455"/>
      <c r="B44" s="1460"/>
      <c r="C44" s="1461" t="s">
        <v>632</v>
      </c>
      <c r="D44" s="1456">
        <v>0</v>
      </c>
      <c r="E44" s="1456">
        <v>0</v>
      </c>
      <c r="F44" s="1457">
        <v>0</v>
      </c>
      <c r="G44" s="1458">
        <v>0</v>
      </c>
      <c r="H44" s="1456">
        <v>0</v>
      </c>
      <c r="I44" s="1459">
        <v>0</v>
      </c>
    </row>
    <row r="45" spans="1:15">
      <c r="A45" s="1455"/>
      <c r="B45" s="1460"/>
      <c r="C45" s="1461" t="s">
        <v>633</v>
      </c>
      <c r="D45" s="1456">
        <v>0</v>
      </c>
      <c r="E45" s="1456">
        <v>0</v>
      </c>
      <c r="F45" s="1457">
        <v>0</v>
      </c>
      <c r="G45" s="1458">
        <v>0</v>
      </c>
      <c r="H45" s="1456">
        <v>0</v>
      </c>
      <c r="I45" s="1459">
        <v>0</v>
      </c>
    </row>
    <row r="46" spans="1:15">
      <c r="A46" s="1455"/>
      <c r="B46" s="1460"/>
      <c r="C46" s="1461" t="s">
        <v>642</v>
      </c>
      <c r="D46" s="1456">
        <v>0</v>
      </c>
      <c r="E46" s="1456">
        <v>0</v>
      </c>
      <c r="F46" s="1457">
        <v>0</v>
      </c>
      <c r="G46" s="1458">
        <v>0</v>
      </c>
      <c r="H46" s="1456">
        <v>0</v>
      </c>
      <c r="I46" s="1459">
        <v>0</v>
      </c>
      <c r="O46" s="1467"/>
    </row>
    <row r="47" spans="1:15" ht="25.5">
      <c r="A47" s="1455"/>
      <c r="B47" s="1460"/>
      <c r="C47" s="1461" t="s">
        <v>931</v>
      </c>
      <c r="D47" s="1456">
        <v>0</v>
      </c>
      <c r="E47" s="1456">
        <v>0</v>
      </c>
      <c r="F47" s="1457">
        <v>0</v>
      </c>
      <c r="G47" s="1458">
        <v>0</v>
      </c>
      <c r="H47" s="1456">
        <v>0</v>
      </c>
      <c r="I47" s="1459">
        <v>0</v>
      </c>
    </row>
    <row r="48" spans="1:15">
      <c r="A48" s="1455"/>
      <c r="B48" s="1460"/>
      <c r="C48" s="1461" t="s">
        <v>650</v>
      </c>
      <c r="D48" s="1456">
        <v>0</v>
      </c>
      <c r="E48" s="1456">
        <v>0</v>
      </c>
      <c r="F48" s="1457">
        <v>0</v>
      </c>
      <c r="G48" s="1458">
        <v>0</v>
      </c>
      <c r="H48" s="1456">
        <v>0</v>
      </c>
      <c r="I48" s="1459">
        <v>0</v>
      </c>
    </row>
    <row r="49" spans="1:15">
      <c r="A49" s="1455">
        <v>15</v>
      </c>
      <c r="B49" s="2507" t="s">
        <v>634</v>
      </c>
      <c r="C49" s="2508"/>
      <c r="D49" s="1456">
        <v>0</v>
      </c>
      <c r="E49" s="1456">
        <v>0</v>
      </c>
      <c r="F49" s="1457">
        <v>0</v>
      </c>
      <c r="G49" s="1458">
        <v>0</v>
      </c>
      <c r="H49" s="1456">
        <v>0</v>
      </c>
      <c r="I49" s="1459">
        <v>0</v>
      </c>
    </row>
    <row r="50" spans="1:15">
      <c r="A50" s="1455">
        <v>16</v>
      </c>
      <c r="B50" s="2507" t="s">
        <v>635</v>
      </c>
      <c r="C50" s="2508"/>
      <c r="D50" s="1456">
        <v>0</v>
      </c>
      <c r="E50" s="1456">
        <v>0</v>
      </c>
      <c r="F50" s="1457">
        <v>0</v>
      </c>
      <c r="G50" s="1458">
        <v>0</v>
      </c>
      <c r="H50" s="1456">
        <v>0</v>
      </c>
      <c r="I50" s="1459">
        <v>0</v>
      </c>
    </row>
    <row r="51" spans="1:15">
      <c r="A51" s="1455">
        <v>17</v>
      </c>
      <c r="B51" s="2507" t="s">
        <v>651</v>
      </c>
      <c r="C51" s="2508"/>
      <c r="D51" s="1456">
        <v>2821.6882000000005</v>
      </c>
      <c r="E51" s="1456">
        <v>4309.8987100000004</v>
      </c>
      <c r="F51" s="1457">
        <v>6845.0728300000001</v>
      </c>
      <c r="G51" s="1458">
        <v>790.28630999999996</v>
      </c>
      <c r="H51" s="1456">
        <v>2173.0227400000003</v>
      </c>
      <c r="I51" s="1459">
        <v>3097.3606</v>
      </c>
      <c r="L51" s="1468"/>
      <c r="N51" s="1467"/>
      <c r="O51" s="1469"/>
    </row>
    <row r="52" spans="1:15">
      <c r="A52" s="1455"/>
      <c r="B52" s="1460"/>
      <c r="C52" s="1461" t="s">
        <v>652</v>
      </c>
      <c r="D52" s="1456">
        <v>633.52629999999999</v>
      </c>
      <c r="E52" s="1456">
        <v>123.51836999999999</v>
      </c>
      <c r="F52" s="1457">
        <v>76.706679999999992</v>
      </c>
      <c r="G52" s="1458">
        <v>198.87291999999999</v>
      </c>
      <c r="H52" s="1456">
        <v>-2.1376200000000001</v>
      </c>
      <c r="I52" s="1459">
        <v>-7.56839</v>
      </c>
      <c r="L52" s="1468"/>
      <c r="N52" s="1467"/>
      <c r="O52" s="1469"/>
    </row>
    <row r="53" spans="1:15">
      <c r="A53" s="1455"/>
      <c r="B53" s="1460"/>
      <c r="C53" s="1461" t="s">
        <v>653</v>
      </c>
      <c r="D53" s="1456">
        <v>2188.1619000000001</v>
      </c>
      <c r="E53" s="1456">
        <v>4186.3803399999997</v>
      </c>
      <c r="F53" s="1457">
        <v>6768.3661500000007</v>
      </c>
      <c r="G53" s="1458">
        <v>591.41339000000005</v>
      </c>
      <c r="H53" s="1456">
        <v>2175.1603599999999</v>
      </c>
      <c r="I53" s="1459">
        <v>3104.9289900000003</v>
      </c>
      <c r="L53" s="1468"/>
      <c r="N53" s="1467"/>
      <c r="O53" s="1469"/>
    </row>
    <row r="54" spans="1:15">
      <c r="A54" s="1455">
        <v>18</v>
      </c>
      <c r="B54" s="2507" t="s">
        <v>1043</v>
      </c>
      <c r="C54" s="2508"/>
      <c r="D54" s="1456">
        <v>1437.6084900000001</v>
      </c>
      <c r="E54" s="1456">
        <v>1402.9676999999999</v>
      </c>
      <c r="F54" s="1457">
        <v>519.15548000000001</v>
      </c>
      <c r="G54" s="1458">
        <v>137.58799999999999</v>
      </c>
      <c r="H54" s="1456">
        <v>147.43266</v>
      </c>
      <c r="I54" s="1459">
        <v>159.41346000000001</v>
      </c>
    </row>
    <row r="55" spans="1:15">
      <c r="A55" s="1455">
        <v>19</v>
      </c>
      <c r="B55" s="2507" t="s">
        <v>654</v>
      </c>
      <c r="C55" s="2508"/>
      <c r="D55" s="1456">
        <v>0</v>
      </c>
      <c r="E55" s="1456">
        <v>0</v>
      </c>
      <c r="F55" s="1457">
        <v>0</v>
      </c>
      <c r="G55" s="1458">
        <v>0</v>
      </c>
      <c r="H55" s="1456">
        <v>0</v>
      </c>
      <c r="I55" s="1459">
        <v>0</v>
      </c>
    </row>
    <row r="56" spans="1:15">
      <c r="A56" s="1455">
        <v>20</v>
      </c>
      <c r="B56" s="2507" t="s">
        <v>930</v>
      </c>
      <c r="C56" s="2508"/>
      <c r="D56" s="1456">
        <v>252.25929000000002</v>
      </c>
      <c r="E56" s="1456">
        <v>418.40729999999996</v>
      </c>
      <c r="F56" s="1457">
        <v>169.04043999999999</v>
      </c>
      <c r="G56" s="1458">
        <v>1.2170000000000001</v>
      </c>
      <c r="H56" s="1456">
        <v>10.355379999999998</v>
      </c>
      <c r="I56" s="1459">
        <v>9.2077800000000014</v>
      </c>
    </row>
    <row r="57" spans="1:15">
      <c r="A57" s="1455">
        <v>21</v>
      </c>
      <c r="B57" s="2507" t="s">
        <v>332</v>
      </c>
      <c r="C57" s="2508"/>
      <c r="D57" s="1456">
        <v>3.6721200000000001</v>
      </c>
      <c r="E57" s="1456">
        <v>5.633</v>
      </c>
      <c r="F57" s="1457">
        <v>0</v>
      </c>
      <c r="G57" s="1458">
        <v>0.02</v>
      </c>
      <c r="H57" s="1456">
        <v>7.0000000000000001E-3</v>
      </c>
      <c r="I57" s="1459">
        <v>0</v>
      </c>
    </row>
    <row r="58" spans="1:15">
      <c r="A58" s="1455">
        <v>22</v>
      </c>
      <c r="B58" s="2507" t="s">
        <v>1044</v>
      </c>
      <c r="C58" s="2508"/>
      <c r="D58" s="1456">
        <v>9.9000000000000005E-2</v>
      </c>
      <c r="E58" s="1456">
        <v>7.2669999999999998E-2</v>
      </c>
      <c r="F58" s="1457">
        <v>0.26427</v>
      </c>
      <c r="G58" s="1458">
        <v>0</v>
      </c>
      <c r="H58" s="1456">
        <v>0</v>
      </c>
      <c r="I58" s="1459">
        <v>0</v>
      </c>
    </row>
    <row r="59" spans="1:15">
      <c r="A59" s="1455">
        <v>23</v>
      </c>
      <c r="B59" s="2507" t="s">
        <v>1045</v>
      </c>
      <c r="C59" s="2508"/>
      <c r="D59" s="1456">
        <v>2082.2095600000002</v>
      </c>
      <c r="E59" s="1456">
        <v>918.79704000000004</v>
      </c>
      <c r="F59" s="1457">
        <v>13.023770000000001</v>
      </c>
      <c r="G59" s="1458">
        <v>1.2470000000000001</v>
      </c>
      <c r="H59" s="1456">
        <v>0</v>
      </c>
      <c r="I59" s="1459">
        <v>0</v>
      </c>
    </row>
    <row r="60" spans="1:15" ht="13.5" thickBot="1">
      <c r="A60" s="1470">
        <v>24</v>
      </c>
      <c r="B60" s="2514" t="s">
        <v>655</v>
      </c>
      <c r="C60" s="2515"/>
      <c r="D60" s="1463">
        <v>19692.823259999997</v>
      </c>
      <c r="E60" s="1464">
        <v>9294.1710700000003</v>
      </c>
      <c r="F60" s="1471">
        <v>8463.51296</v>
      </c>
      <c r="G60" s="1463">
        <v>5027.5093399999996</v>
      </c>
      <c r="H60" s="1464">
        <v>2546.0951</v>
      </c>
      <c r="I60" s="1465">
        <v>3645.9515999999999</v>
      </c>
    </row>
    <row r="61" spans="1:15" ht="12.75" customHeight="1">
      <c r="A61" s="2509" t="s">
        <v>656</v>
      </c>
      <c r="B61" s="2518"/>
      <c r="C61" s="2519"/>
      <c r="D61" s="1449"/>
      <c r="E61" s="1450"/>
      <c r="F61" s="1466"/>
      <c r="G61" s="1449"/>
      <c r="H61" s="1450"/>
      <c r="I61" s="1466"/>
    </row>
    <row r="62" spans="1:15">
      <c r="A62" s="1455">
        <v>25</v>
      </c>
      <c r="B62" s="2507" t="s">
        <v>657</v>
      </c>
      <c r="C62" s="2508"/>
      <c r="D62" s="1456">
        <v>446.38598999999999</v>
      </c>
      <c r="E62" s="1456">
        <v>3</v>
      </c>
      <c r="F62" s="1457">
        <v>15.32306</v>
      </c>
      <c r="G62" s="1458">
        <v>0</v>
      </c>
      <c r="H62" s="1456">
        <v>50</v>
      </c>
      <c r="I62" s="1459">
        <v>70</v>
      </c>
    </row>
    <row r="63" spans="1:15">
      <c r="A63" s="1455">
        <v>26</v>
      </c>
      <c r="B63" s="2507" t="s">
        <v>658</v>
      </c>
      <c r="C63" s="2508"/>
      <c r="D63" s="1456">
        <v>3892.5717300000006</v>
      </c>
      <c r="E63" s="1456">
        <v>562.46471999999994</v>
      </c>
      <c r="F63" s="1457">
        <v>2319.49512</v>
      </c>
      <c r="G63" s="1458">
        <v>42.244999999999997</v>
      </c>
      <c r="H63" s="1456">
        <v>101.258</v>
      </c>
      <c r="I63" s="1459">
        <v>117.08</v>
      </c>
    </row>
    <row r="64" spans="1:15" ht="13.5" thickBot="1">
      <c r="A64" s="1462">
        <v>27</v>
      </c>
      <c r="B64" s="2512" t="s">
        <v>659</v>
      </c>
      <c r="C64" s="2513"/>
      <c r="D64" s="1463">
        <v>-3446.1857400000004</v>
      </c>
      <c r="E64" s="1464">
        <v>-559.46471999999994</v>
      </c>
      <c r="F64" s="1471">
        <v>-2304.1720599999999</v>
      </c>
      <c r="G64" s="1463">
        <v>-42.244999999999997</v>
      </c>
      <c r="H64" s="1464">
        <v>-51.258000000000003</v>
      </c>
      <c r="I64" s="1465">
        <v>-47.08</v>
      </c>
    </row>
    <row r="65" spans="1:9">
      <c r="A65" s="1472">
        <v>28</v>
      </c>
      <c r="B65" s="2516" t="s">
        <v>660</v>
      </c>
      <c r="C65" s="2517"/>
      <c r="D65" s="1473">
        <v>38332.168749999997</v>
      </c>
      <c r="E65" s="1473">
        <v>32533.819159999999</v>
      </c>
      <c r="F65" s="1474">
        <v>16233.592849999997</v>
      </c>
      <c r="G65" s="1475">
        <v>-4227.8093399999998</v>
      </c>
      <c r="H65" s="1473">
        <v>-7824.5551199999991</v>
      </c>
      <c r="I65" s="1476">
        <v>-4670.2353200000007</v>
      </c>
    </row>
    <row r="66" spans="1:9" ht="13.5" thickBot="1">
      <c r="A66" s="1477">
        <v>29</v>
      </c>
      <c r="B66" s="2512" t="s">
        <v>661</v>
      </c>
      <c r="C66" s="2513"/>
      <c r="D66" s="1478">
        <v>38332.168749999997</v>
      </c>
      <c r="E66" s="1478">
        <v>70865.987909999996</v>
      </c>
      <c r="F66" s="1479">
        <v>87099.580760000012</v>
      </c>
      <c r="G66" s="1480">
        <v>-4227.8093399999998</v>
      </c>
      <c r="H66" s="1478">
        <v>-12052.364460000001</v>
      </c>
      <c r="I66" s="1481">
        <v>-16722.59978</v>
      </c>
    </row>
    <row r="67" spans="1:9">
      <c r="A67" s="1482"/>
      <c r="B67" s="1482"/>
      <c r="C67" s="1482"/>
      <c r="D67" s="1482"/>
      <c r="E67" s="1482"/>
      <c r="F67" s="1482"/>
      <c r="G67" s="1482"/>
      <c r="H67" s="1482"/>
      <c r="I67" s="1482"/>
    </row>
    <row r="68" spans="1:9">
      <c r="A68" s="1482"/>
      <c r="B68" s="1482"/>
      <c r="C68" s="1482"/>
      <c r="D68" s="1482"/>
      <c r="E68" s="1482"/>
      <c r="F68" s="1482"/>
      <c r="G68" s="1482"/>
      <c r="H68" s="1482"/>
      <c r="I68" s="1482"/>
    </row>
    <row r="69" spans="1:9">
      <c r="A69" s="1482"/>
      <c r="B69" s="1482"/>
      <c r="C69" s="1482"/>
      <c r="D69" s="1482"/>
      <c r="E69" s="1482"/>
      <c r="F69" s="1482"/>
      <c r="G69" s="1482"/>
      <c r="H69" s="1482"/>
      <c r="I69" s="1482"/>
    </row>
  </sheetData>
  <mergeCells count="39">
    <mergeCell ref="B66:C66"/>
    <mergeCell ref="B59:C59"/>
    <mergeCell ref="B60:C60"/>
    <mergeCell ref="B62:C62"/>
    <mergeCell ref="B63:C63"/>
    <mergeCell ref="B64:C64"/>
    <mergeCell ref="B65:C65"/>
    <mergeCell ref="A61:C61"/>
    <mergeCell ref="B58:C58"/>
    <mergeCell ref="B39:C39"/>
    <mergeCell ref="A40:C40"/>
    <mergeCell ref="B41:C41"/>
    <mergeCell ref="B42:C42"/>
    <mergeCell ref="B49:C49"/>
    <mergeCell ref="B50:C50"/>
    <mergeCell ref="B51:C51"/>
    <mergeCell ref="B54:C54"/>
    <mergeCell ref="B55:C55"/>
    <mergeCell ref="B56:C56"/>
    <mergeCell ref="B57:C57"/>
    <mergeCell ref="B38:C38"/>
    <mergeCell ref="A9:C9"/>
    <mergeCell ref="B10:C10"/>
    <mergeCell ref="B11:C11"/>
    <mergeCell ref="B15:C15"/>
    <mergeCell ref="B16:C16"/>
    <mergeCell ref="B17:C17"/>
    <mergeCell ref="B22:C22"/>
    <mergeCell ref="B25:C25"/>
    <mergeCell ref="B30:C30"/>
    <mergeCell ref="B36:C36"/>
    <mergeCell ref="B37:C37"/>
    <mergeCell ref="H2:I2"/>
    <mergeCell ref="A4:I4"/>
    <mergeCell ref="H6:I6"/>
    <mergeCell ref="A7:A8"/>
    <mergeCell ref="B7:C8"/>
    <mergeCell ref="D7:F7"/>
    <mergeCell ref="G7:I7"/>
  </mergeCells>
  <pageMargins left="0.70866141732283472" right="0.70866141732283472" top="0.74803149606299213" bottom="0.74803149606299213"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2:AG108"/>
  <sheetViews>
    <sheetView workbookViewId="0"/>
  </sheetViews>
  <sheetFormatPr defaultRowHeight="15"/>
  <cols>
    <col min="1" max="1" width="2.140625" style="1776" customWidth="1"/>
    <col min="2" max="2" width="3" style="1776" customWidth="1"/>
    <col min="3" max="3" width="9.140625" style="1776"/>
    <col min="4" max="4" width="46.85546875" style="1776" customWidth="1"/>
  </cols>
  <sheetData>
    <row r="2" spans="1:12">
      <c r="L2" s="1741" t="s">
        <v>387</v>
      </c>
    </row>
    <row r="3" spans="1:12">
      <c r="A3" s="1777"/>
      <c r="B3" s="1777"/>
      <c r="C3" s="1777"/>
      <c r="D3" s="2196" t="s">
        <v>348</v>
      </c>
      <c r="E3" s="2196"/>
      <c r="F3" s="2196"/>
      <c r="G3" s="2196"/>
      <c r="H3" s="380"/>
      <c r="I3" s="380"/>
    </row>
    <row r="4" spans="1:12" ht="15.75" thickBot="1">
      <c r="A4" s="381"/>
      <c r="B4" s="381"/>
      <c r="C4" s="381"/>
      <c r="D4" s="381"/>
      <c r="E4" s="381"/>
      <c r="F4" s="381"/>
      <c r="I4" s="382"/>
      <c r="K4" s="2197" t="s">
        <v>2</v>
      </c>
      <c r="L4" s="2197"/>
    </row>
    <row r="5" spans="1:12" ht="15.75" thickBot="1">
      <c r="A5" s="2198" t="s">
        <v>348</v>
      </c>
      <c r="B5" s="2199"/>
      <c r="C5" s="2199"/>
      <c r="D5" s="2200"/>
      <c r="E5" s="2204">
        <v>40999</v>
      </c>
      <c r="F5" s="2205"/>
      <c r="G5" s="2205"/>
      <c r="H5" s="2206"/>
      <c r="I5" s="2204">
        <v>41364</v>
      </c>
      <c r="J5" s="2205"/>
      <c r="K5" s="2205"/>
      <c r="L5" s="2206"/>
    </row>
    <row r="6" spans="1:12" ht="39" thickBot="1">
      <c r="A6" s="2201"/>
      <c r="B6" s="2202"/>
      <c r="C6" s="2202"/>
      <c r="D6" s="2203"/>
      <c r="E6" s="383" t="s">
        <v>6</v>
      </c>
      <c r="F6" s="384" t="s">
        <v>7</v>
      </c>
      <c r="G6" s="385" t="s">
        <v>8</v>
      </c>
      <c r="H6" s="386" t="s">
        <v>9</v>
      </c>
      <c r="I6" s="387" t="s">
        <v>349</v>
      </c>
      <c r="J6" s="387" t="s">
        <v>350</v>
      </c>
      <c r="K6" s="388" t="s">
        <v>351</v>
      </c>
      <c r="L6" s="387" t="s">
        <v>9</v>
      </c>
    </row>
    <row r="7" spans="1:12" ht="15.75" thickBot="1">
      <c r="A7" s="2143" t="s">
        <v>352</v>
      </c>
      <c r="B7" s="2144"/>
      <c r="C7" s="2144"/>
      <c r="D7" s="2144"/>
      <c r="E7" s="389">
        <v>3187.0770000000002</v>
      </c>
      <c r="F7" s="389">
        <v>1494.723</v>
      </c>
      <c r="G7" s="390">
        <v>275.41500000000002</v>
      </c>
      <c r="H7" s="391">
        <v>4957.2150000000001</v>
      </c>
      <c r="I7" s="392">
        <v>3368.4279999999999</v>
      </c>
      <c r="J7" s="392">
        <v>1312.098</v>
      </c>
      <c r="K7" s="393">
        <v>223.10499999999999</v>
      </c>
      <c r="L7" s="394">
        <v>4903.6310000000003</v>
      </c>
    </row>
    <row r="8" spans="1:12">
      <c r="A8" s="1742"/>
      <c r="B8" s="2178" t="s">
        <v>960</v>
      </c>
      <c r="C8" s="2195"/>
      <c r="D8" s="2195"/>
      <c r="E8" s="395">
        <v>1473.211</v>
      </c>
      <c r="F8" s="395">
        <v>713.154</v>
      </c>
      <c r="G8" s="396">
        <v>95.191000000000003</v>
      </c>
      <c r="H8" s="397">
        <v>2281.556</v>
      </c>
      <c r="I8" s="398">
        <v>1489.7550000000001</v>
      </c>
      <c r="J8" s="398">
        <v>546.85</v>
      </c>
      <c r="K8" s="399">
        <v>110.214</v>
      </c>
      <c r="L8" s="400">
        <v>2146.819</v>
      </c>
    </row>
    <row r="9" spans="1:12">
      <c r="A9" s="1743"/>
      <c r="B9" s="401"/>
      <c r="C9" s="2141" t="s">
        <v>961</v>
      </c>
      <c r="D9" s="2181"/>
      <c r="E9" s="402">
        <v>1468.27</v>
      </c>
      <c r="F9" s="402">
        <v>706.89</v>
      </c>
      <c r="G9" s="403">
        <v>95.191000000000003</v>
      </c>
      <c r="H9" s="404">
        <v>2270.3510000000001</v>
      </c>
      <c r="I9" s="405">
        <v>1484.7429999999999</v>
      </c>
      <c r="J9" s="405">
        <v>538.98199999999997</v>
      </c>
      <c r="K9" s="406">
        <v>110.214</v>
      </c>
      <c r="L9" s="407">
        <v>2133.9389999999999</v>
      </c>
    </row>
    <row r="10" spans="1:12">
      <c r="A10" s="1743"/>
      <c r="B10" s="401"/>
      <c r="C10" s="2141" t="s">
        <v>894</v>
      </c>
      <c r="D10" s="2181"/>
      <c r="E10" s="402">
        <v>4.9409999999999998</v>
      </c>
      <c r="F10" s="402">
        <v>6.2640000000000002</v>
      </c>
      <c r="G10" s="403">
        <v>0</v>
      </c>
      <c r="H10" s="404">
        <v>11.205</v>
      </c>
      <c r="I10" s="405">
        <v>5.0119999999999996</v>
      </c>
      <c r="J10" s="405">
        <v>7.8680000000000003</v>
      </c>
      <c r="K10" s="406">
        <v>0</v>
      </c>
      <c r="L10" s="407">
        <v>12.88</v>
      </c>
    </row>
    <row r="11" spans="1:12">
      <c r="A11" s="1742"/>
      <c r="B11" s="2141" t="s">
        <v>962</v>
      </c>
      <c r="C11" s="2141"/>
      <c r="D11" s="2181"/>
      <c r="E11" s="402">
        <v>115.08199999999999</v>
      </c>
      <c r="F11" s="402">
        <v>81.777000000000001</v>
      </c>
      <c r="G11" s="403">
        <v>18.372</v>
      </c>
      <c r="H11" s="404">
        <v>215.23099999999999</v>
      </c>
      <c r="I11" s="405">
        <v>203.88399999999999</v>
      </c>
      <c r="J11" s="405">
        <v>153.136</v>
      </c>
      <c r="K11" s="406">
        <v>17.218</v>
      </c>
      <c r="L11" s="407">
        <v>374.238</v>
      </c>
    </row>
    <row r="12" spans="1:12">
      <c r="A12" s="1743"/>
      <c r="B12" s="401"/>
      <c r="C12" s="2181" t="s">
        <v>963</v>
      </c>
      <c r="D12" s="2184"/>
      <c r="E12" s="402">
        <v>112.155</v>
      </c>
      <c r="F12" s="402">
        <v>80.203000000000003</v>
      </c>
      <c r="G12" s="403">
        <v>18.372</v>
      </c>
      <c r="H12" s="404">
        <v>210.73</v>
      </c>
      <c r="I12" s="405">
        <v>199.64400000000001</v>
      </c>
      <c r="J12" s="405">
        <v>149.58600000000001</v>
      </c>
      <c r="K12" s="406">
        <v>17.218</v>
      </c>
      <c r="L12" s="407">
        <v>366.44799999999998</v>
      </c>
    </row>
    <row r="13" spans="1:12">
      <c r="A13" s="1743"/>
      <c r="B13" s="401"/>
      <c r="C13" s="2181" t="s">
        <v>964</v>
      </c>
      <c r="D13" s="2184"/>
      <c r="E13" s="402">
        <v>2.927</v>
      </c>
      <c r="F13" s="402">
        <v>1.5740000000000001</v>
      </c>
      <c r="G13" s="403">
        <v>0</v>
      </c>
      <c r="H13" s="404">
        <v>4.5010000000000003</v>
      </c>
      <c r="I13" s="405">
        <v>4.24</v>
      </c>
      <c r="J13" s="405">
        <v>3.55</v>
      </c>
      <c r="K13" s="406">
        <v>0</v>
      </c>
      <c r="L13" s="407">
        <v>7.79</v>
      </c>
    </row>
    <row r="14" spans="1:12" ht="32.25" customHeight="1">
      <c r="A14" s="1744"/>
      <c r="B14" s="2153" t="s">
        <v>965</v>
      </c>
      <c r="C14" s="2153"/>
      <c r="D14" s="2167"/>
      <c r="E14" s="402">
        <v>1.423</v>
      </c>
      <c r="F14" s="402">
        <v>0.36199999999999999</v>
      </c>
      <c r="G14" s="403">
        <v>0.13400000000000001</v>
      </c>
      <c r="H14" s="404">
        <v>1.919</v>
      </c>
      <c r="I14" s="405">
        <v>1.3959999999999999</v>
      </c>
      <c r="J14" s="405">
        <v>0.76</v>
      </c>
      <c r="K14" s="406">
        <v>1.1830000000000001</v>
      </c>
      <c r="L14" s="407">
        <v>3.339</v>
      </c>
    </row>
    <row r="15" spans="1:12">
      <c r="A15" s="1742"/>
      <c r="B15" s="2141" t="s">
        <v>966</v>
      </c>
      <c r="C15" s="2141"/>
      <c r="D15" s="2181"/>
      <c r="E15" s="402">
        <v>301.84300000000002</v>
      </c>
      <c r="F15" s="402">
        <v>161.65600000000001</v>
      </c>
      <c r="G15" s="403">
        <v>53.343000000000004</v>
      </c>
      <c r="H15" s="404">
        <v>516.84199999999998</v>
      </c>
      <c r="I15" s="405">
        <v>256.90300000000002</v>
      </c>
      <c r="J15" s="405">
        <v>111.482</v>
      </c>
      <c r="K15" s="406">
        <v>11.196</v>
      </c>
      <c r="L15" s="407">
        <v>379.58100000000002</v>
      </c>
    </row>
    <row r="16" spans="1:12">
      <c r="A16" s="1743"/>
      <c r="B16" s="401"/>
      <c r="C16" s="2181" t="s">
        <v>967</v>
      </c>
      <c r="D16" s="2184"/>
      <c r="E16" s="402">
        <v>237.72300000000001</v>
      </c>
      <c r="F16" s="402">
        <v>121.914</v>
      </c>
      <c r="G16" s="403">
        <v>51.073999999999998</v>
      </c>
      <c r="H16" s="404">
        <v>410.71100000000001</v>
      </c>
      <c r="I16" s="405">
        <v>200.18299999999999</v>
      </c>
      <c r="J16" s="405">
        <v>66.683000000000007</v>
      </c>
      <c r="K16" s="406">
        <v>8.7360000000000007</v>
      </c>
      <c r="L16" s="407">
        <v>275.60199999999998</v>
      </c>
    </row>
    <row r="17" spans="1:12">
      <c r="A17" s="1743"/>
      <c r="B17" s="401"/>
      <c r="C17" s="2181" t="s">
        <v>895</v>
      </c>
      <c r="D17" s="2184"/>
      <c r="E17" s="402">
        <v>52.442</v>
      </c>
      <c r="F17" s="402">
        <v>38.401000000000003</v>
      </c>
      <c r="G17" s="403">
        <v>1.776</v>
      </c>
      <c r="H17" s="404">
        <v>92.619</v>
      </c>
      <c r="I17" s="405">
        <v>54.588000000000001</v>
      </c>
      <c r="J17" s="405">
        <v>41.993000000000002</v>
      </c>
      <c r="K17" s="406">
        <v>0.67700000000000005</v>
      </c>
      <c r="L17" s="407">
        <v>97.257999999999996</v>
      </c>
    </row>
    <row r="18" spans="1:12">
      <c r="A18" s="1743"/>
      <c r="B18" s="401"/>
      <c r="C18" s="2181" t="s">
        <v>896</v>
      </c>
      <c r="D18" s="2184"/>
      <c r="E18" s="402">
        <v>11.218999999999999</v>
      </c>
      <c r="F18" s="402">
        <v>0</v>
      </c>
      <c r="G18" s="403">
        <v>0</v>
      </c>
      <c r="H18" s="404">
        <v>11.218999999999999</v>
      </c>
      <c r="I18" s="405">
        <v>1.9039999999999999</v>
      </c>
      <c r="J18" s="405">
        <v>0</v>
      </c>
      <c r="K18" s="406">
        <v>0</v>
      </c>
      <c r="L18" s="407">
        <v>1.9039999999999999</v>
      </c>
    </row>
    <row r="19" spans="1:12">
      <c r="A19" s="1743"/>
      <c r="B19" s="401"/>
      <c r="C19" s="2181" t="s">
        <v>897</v>
      </c>
      <c r="D19" s="2184"/>
      <c r="E19" s="402">
        <v>9.1999999999999998E-2</v>
      </c>
      <c r="F19" s="402">
        <v>0</v>
      </c>
      <c r="G19" s="403">
        <v>0</v>
      </c>
      <c r="H19" s="404">
        <v>9.1999999999999998E-2</v>
      </c>
      <c r="I19" s="405">
        <v>7.2999999999999995E-2</v>
      </c>
      <c r="J19" s="405">
        <v>2.1999999999999999E-2</v>
      </c>
      <c r="K19" s="406">
        <v>0</v>
      </c>
      <c r="L19" s="407">
        <v>9.5000000000000001E-2</v>
      </c>
    </row>
    <row r="20" spans="1:12">
      <c r="A20" s="1743"/>
      <c r="B20" s="401"/>
      <c r="C20" s="2181" t="s">
        <v>898</v>
      </c>
      <c r="D20" s="2184"/>
      <c r="E20" s="402">
        <v>0</v>
      </c>
      <c r="F20" s="402">
        <v>0</v>
      </c>
      <c r="G20" s="402">
        <v>0</v>
      </c>
      <c r="H20" s="404">
        <v>0</v>
      </c>
      <c r="I20" s="405">
        <v>0</v>
      </c>
      <c r="J20" s="405">
        <v>0</v>
      </c>
      <c r="K20" s="405">
        <v>0</v>
      </c>
      <c r="L20" s="407">
        <v>0</v>
      </c>
    </row>
    <row r="21" spans="1:12">
      <c r="A21" s="1743"/>
      <c r="B21" s="401"/>
      <c r="C21" s="2181" t="s">
        <v>899</v>
      </c>
      <c r="D21" s="2184"/>
      <c r="E21" s="402">
        <v>0.36699999999999999</v>
      </c>
      <c r="F21" s="402">
        <v>1.341</v>
      </c>
      <c r="G21" s="403">
        <v>0.49299999999999999</v>
      </c>
      <c r="H21" s="404">
        <v>2.2010000000000001</v>
      </c>
      <c r="I21" s="405">
        <v>0.155</v>
      </c>
      <c r="J21" s="405">
        <v>2.7839999999999998</v>
      </c>
      <c r="K21" s="406">
        <v>1.7829999999999999</v>
      </c>
      <c r="L21" s="407">
        <v>4.7220000000000004</v>
      </c>
    </row>
    <row r="22" spans="1:12">
      <c r="A22" s="1743"/>
      <c r="B22" s="2181" t="s">
        <v>900</v>
      </c>
      <c r="C22" s="2184"/>
      <c r="D22" s="2184"/>
      <c r="E22" s="402">
        <v>1185.8499999999999</v>
      </c>
      <c r="F22" s="402">
        <v>508.76499999999999</v>
      </c>
      <c r="G22" s="403">
        <v>99.626999999999995</v>
      </c>
      <c r="H22" s="404">
        <v>1794.242</v>
      </c>
      <c r="I22" s="405">
        <v>1304.9079999999999</v>
      </c>
      <c r="J22" s="405">
        <v>450.262</v>
      </c>
      <c r="K22" s="406">
        <v>78.762</v>
      </c>
      <c r="L22" s="407">
        <v>1833.932</v>
      </c>
    </row>
    <row r="23" spans="1:12">
      <c r="A23" s="1743"/>
      <c r="B23" s="401"/>
      <c r="C23" s="2188" t="s">
        <v>901</v>
      </c>
      <c r="D23" s="2194"/>
      <c r="E23" s="402">
        <v>2.5049999999999999</v>
      </c>
      <c r="F23" s="402">
        <v>116.914</v>
      </c>
      <c r="G23" s="403">
        <v>0.52</v>
      </c>
      <c r="H23" s="404">
        <v>119.93899999999999</v>
      </c>
      <c r="I23" s="405">
        <v>3.1989999999999998</v>
      </c>
      <c r="J23" s="405">
        <v>82.054000000000002</v>
      </c>
      <c r="K23" s="406">
        <v>0.56299999999999994</v>
      </c>
      <c r="L23" s="407">
        <v>85.816000000000003</v>
      </c>
    </row>
    <row r="24" spans="1:12">
      <c r="A24" s="1743"/>
      <c r="B24" s="401"/>
      <c r="C24" s="2181" t="s">
        <v>902</v>
      </c>
      <c r="D24" s="2184"/>
      <c r="E24" s="402">
        <v>1183.345</v>
      </c>
      <c r="F24" s="402">
        <v>391.851</v>
      </c>
      <c r="G24" s="403">
        <v>99.106999999999999</v>
      </c>
      <c r="H24" s="404">
        <v>1674.3030000000001</v>
      </c>
      <c r="I24" s="405">
        <v>1301.7090000000001</v>
      </c>
      <c r="J24" s="405">
        <v>368.20800000000003</v>
      </c>
      <c r="K24" s="406">
        <v>78.198999999999998</v>
      </c>
      <c r="L24" s="407">
        <v>1748.116</v>
      </c>
    </row>
    <row r="25" spans="1:12">
      <c r="A25" s="1743"/>
      <c r="B25" s="2181" t="s">
        <v>903</v>
      </c>
      <c r="C25" s="2184"/>
      <c r="D25" s="2184"/>
      <c r="E25" s="402">
        <v>22.995000000000001</v>
      </c>
      <c r="F25" s="402">
        <v>8.1769999999999996</v>
      </c>
      <c r="G25" s="403">
        <v>2.4609999999999999</v>
      </c>
      <c r="H25" s="404">
        <v>33.633000000000003</v>
      </c>
      <c r="I25" s="408">
        <v>22.637</v>
      </c>
      <c r="J25" s="408">
        <v>14.888</v>
      </c>
      <c r="K25" s="409">
        <v>2.1000000000000001E-2</v>
      </c>
      <c r="L25" s="407">
        <v>37.545999999999999</v>
      </c>
    </row>
    <row r="26" spans="1:12">
      <c r="A26" s="1743"/>
      <c r="B26" s="401"/>
      <c r="C26" s="2187" t="s">
        <v>904</v>
      </c>
      <c r="D26" s="2188"/>
      <c r="E26" s="402">
        <v>3.0000000000000001E-3</v>
      </c>
      <c r="F26" s="402">
        <v>1.226</v>
      </c>
      <c r="G26" s="403">
        <v>0</v>
      </c>
      <c r="H26" s="404">
        <v>1.2290000000000001</v>
      </c>
      <c r="I26" s="405">
        <v>6.7060000000000004</v>
      </c>
      <c r="J26" s="405">
        <v>7.2649999999999997</v>
      </c>
      <c r="K26" s="406">
        <v>0</v>
      </c>
      <c r="L26" s="407">
        <v>13.971</v>
      </c>
    </row>
    <row r="27" spans="1:12">
      <c r="A27" s="1743"/>
      <c r="B27" s="401"/>
      <c r="C27" s="2153" t="s">
        <v>905</v>
      </c>
      <c r="D27" s="2167"/>
      <c r="E27" s="402">
        <v>22.992000000000001</v>
      </c>
      <c r="F27" s="402">
        <v>6.95</v>
      </c>
      <c r="G27" s="403">
        <v>2.427</v>
      </c>
      <c r="H27" s="404">
        <v>32.369</v>
      </c>
      <c r="I27" s="405">
        <v>15.930999999999999</v>
      </c>
      <c r="J27" s="405">
        <v>7.54</v>
      </c>
      <c r="K27" s="406">
        <v>8.9999999999999993E-3</v>
      </c>
      <c r="L27" s="407">
        <v>23.48</v>
      </c>
    </row>
    <row r="28" spans="1:12">
      <c r="A28" s="1743"/>
      <c r="B28" s="401"/>
      <c r="C28" s="2185" t="s">
        <v>906</v>
      </c>
      <c r="D28" s="2186"/>
      <c r="E28" s="402">
        <v>0</v>
      </c>
      <c r="F28" s="402">
        <v>1E-3</v>
      </c>
      <c r="G28" s="403">
        <v>3.4000000000000002E-2</v>
      </c>
      <c r="H28" s="404">
        <v>3.5000000000000003E-2</v>
      </c>
      <c r="I28" s="410">
        <v>0</v>
      </c>
      <c r="J28" s="410">
        <v>8.3000000000000004E-2</v>
      </c>
      <c r="K28" s="411">
        <v>1.2E-2</v>
      </c>
      <c r="L28" s="412">
        <v>9.5000000000000001E-2</v>
      </c>
    </row>
    <row r="29" spans="1:12" ht="29.25" customHeight="1" thickBot="1">
      <c r="A29" s="1745"/>
      <c r="B29" s="2189" t="s">
        <v>968</v>
      </c>
      <c r="C29" s="2190"/>
      <c r="D29" s="2191"/>
      <c r="E29" s="413">
        <v>86.673000000000002</v>
      </c>
      <c r="F29" s="413">
        <v>20.832000000000001</v>
      </c>
      <c r="G29" s="414">
        <v>6.2869999999999999</v>
      </c>
      <c r="H29" s="415">
        <v>113.792</v>
      </c>
      <c r="I29" s="410">
        <v>88.944999999999993</v>
      </c>
      <c r="J29" s="410">
        <v>34.72</v>
      </c>
      <c r="K29" s="411">
        <v>4.5110000000000001</v>
      </c>
      <c r="L29" s="412">
        <v>128.17599999999999</v>
      </c>
    </row>
    <row r="30" spans="1:12" ht="15.75" thickBot="1">
      <c r="A30" s="2192" t="s">
        <v>353</v>
      </c>
      <c r="B30" s="2193"/>
      <c r="C30" s="2193"/>
      <c r="D30" s="2193"/>
      <c r="E30" s="416">
        <v>-1424.297</v>
      </c>
      <c r="F30" s="389">
        <v>-672.03399999999999</v>
      </c>
      <c r="G30" s="390">
        <v>-159.88900000000001</v>
      </c>
      <c r="H30" s="391">
        <v>-2256.2199999999998</v>
      </c>
      <c r="I30" s="392">
        <v>-1415.183</v>
      </c>
      <c r="J30" s="392">
        <v>-511.13200000000001</v>
      </c>
      <c r="K30" s="393">
        <v>-123.40300000000001</v>
      </c>
      <c r="L30" s="394">
        <v>-2049.7179999999998</v>
      </c>
    </row>
    <row r="31" spans="1:12">
      <c r="A31" s="1746"/>
      <c r="B31" s="2150" t="s">
        <v>969</v>
      </c>
      <c r="C31" s="2150"/>
      <c r="D31" s="2178"/>
      <c r="E31" s="395">
        <v>-142.94200000000001</v>
      </c>
      <c r="F31" s="395">
        <v>-120.152</v>
      </c>
      <c r="G31" s="396">
        <v>-15.388999999999999</v>
      </c>
      <c r="H31" s="397">
        <v>-278.483</v>
      </c>
      <c r="I31" s="398">
        <v>-174.71</v>
      </c>
      <c r="J31" s="398">
        <v>-38.859000000000002</v>
      </c>
      <c r="K31" s="399">
        <v>-12.407</v>
      </c>
      <c r="L31" s="400">
        <v>-225.976</v>
      </c>
    </row>
    <row r="32" spans="1:12">
      <c r="A32" s="1743"/>
      <c r="B32" s="401"/>
      <c r="C32" s="2141" t="s">
        <v>970</v>
      </c>
      <c r="D32" s="2181"/>
      <c r="E32" s="402">
        <v>-134.62200000000001</v>
      </c>
      <c r="F32" s="402">
        <v>-109.355</v>
      </c>
      <c r="G32" s="403">
        <v>-14.202</v>
      </c>
      <c r="H32" s="404">
        <v>-258.17899999999997</v>
      </c>
      <c r="I32" s="405">
        <v>-170.24100000000001</v>
      </c>
      <c r="J32" s="405">
        <v>-37.779000000000003</v>
      </c>
      <c r="K32" s="406">
        <v>-12.388999999999999</v>
      </c>
      <c r="L32" s="407">
        <v>-220.40899999999999</v>
      </c>
    </row>
    <row r="33" spans="1:33">
      <c r="A33" s="1743"/>
      <c r="B33" s="401"/>
      <c r="C33" s="2141" t="s">
        <v>971</v>
      </c>
      <c r="D33" s="2181"/>
      <c r="E33" s="402">
        <v>-8.32</v>
      </c>
      <c r="F33" s="402">
        <v>-10.797000000000001</v>
      </c>
      <c r="G33" s="403">
        <v>-1.1870000000000001</v>
      </c>
      <c r="H33" s="404">
        <v>-20.303999999999998</v>
      </c>
      <c r="I33" s="405">
        <v>-4.4690000000000003</v>
      </c>
      <c r="J33" s="405">
        <v>-1.08</v>
      </c>
      <c r="K33" s="406">
        <v>-1.7999999999999999E-2</v>
      </c>
      <c r="L33" s="407">
        <v>-5.5670000000000002</v>
      </c>
    </row>
    <row r="34" spans="1:33">
      <c r="A34" s="1742"/>
      <c r="B34" s="2141" t="s">
        <v>972</v>
      </c>
      <c r="C34" s="2141"/>
      <c r="D34" s="2181"/>
      <c r="E34" s="402">
        <v>-7.8259999999999996</v>
      </c>
      <c r="F34" s="402">
        <v>-4.2160000000000002</v>
      </c>
      <c r="G34" s="403">
        <v>-0.45500000000000002</v>
      </c>
      <c r="H34" s="404">
        <v>-12.497</v>
      </c>
      <c r="I34" s="405">
        <v>-4.673</v>
      </c>
      <c r="J34" s="405">
        <v>-1.405</v>
      </c>
      <c r="K34" s="405">
        <v>-0.60599999999999998</v>
      </c>
      <c r="L34" s="407">
        <v>-6.6840000000000002</v>
      </c>
    </row>
    <row r="35" spans="1:33">
      <c r="A35" s="1743"/>
      <c r="B35" s="401"/>
      <c r="C35" s="2181" t="s">
        <v>973</v>
      </c>
      <c r="D35" s="2184"/>
      <c r="E35" s="402">
        <v>-7.819</v>
      </c>
      <c r="F35" s="402">
        <v>-4.2160000000000002</v>
      </c>
      <c r="G35" s="403">
        <v>-0.44700000000000001</v>
      </c>
      <c r="H35" s="404">
        <v>-12.481999999999999</v>
      </c>
      <c r="I35" s="405">
        <v>-4.6680000000000001</v>
      </c>
      <c r="J35" s="405">
        <v>-1.405</v>
      </c>
      <c r="K35" s="406">
        <v>-0.60399999999999998</v>
      </c>
      <c r="L35" s="407">
        <v>-6.6769999999999996</v>
      </c>
    </row>
    <row r="36" spans="1:33">
      <c r="A36" s="1743"/>
      <c r="B36" s="401"/>
      <c r="C36" s="2181" t="s">
        <v>974</v>
      </c>
      <c r="D36" s="2184"/>
      <c r="E36" s="402">
        <v>-5.0000000000000001E-3</v>
      </c>
      <c r="F36" s="402">
        <v>0</v>
      </c>
      <c r="G36" s="403">
        <v>-8.0000000000000002E-3</v>
      </c>
      <c r="H36" s="404">
        <v>-1.2999999999999999E-2</v>
      </c>
      <c r="I36" s="405">
        <v>-4.0000000000000001E-3</v>
      </c>
      <c r="J36" s="405">
        <v>0</v>
      </c>
      <c r="K36" s="406">
        <v>-2E-3</v>
      </c>
      <c r="L36" s="407">
        <v>-6.0000000000000001E-3</v>
      </c>
    </row>
    <row r="37" spans="1:33">
      <c r="A37" s="1743"/>
      <c r="B37" s="401"/>
      <c r="C37" s="2185" t="s">
        <v>975</v>
      </c>
      <c r="D37" s="2186"/>
      <c r="E37" s="402">
        <v>-2E-3</v>
      </c>
      <c r="F37" s="402">
        <v>0</v>
      </c>
      <c r="G37" s="403">
        <v>0</v>
      </c>
      <c r="H37" s="404">
        <v>-2E-3</v>
      </c>
      <c r="I37" s="405">
        <v>-1E-3</v>
      </c>
      <c r="J37" s="405">
        <v>0</v>
      </c>
      <c r="K37" s="406">
        <v>0</v>
      </c>
      <c r="L37" s="407">
        <v>-1E-3</v>
      </c>
    </row>
    <row r="38" spans="1:33">
      <c r="A38" s="1744"/>
      <c r="B38" s="2153" t="s">
        <v>976</v>
      </c>
      <c r="C38" s="2153"/>
      <c r="D38" s="2167"/>
      <c r="E38" s="402">
        <v>-8.6839999999999993</v>
      </c>
      <c r="F38" s="402">
        <v>-4.1100000000000003</v>
      </c>
      <c r="G38" s="403">
        <v>-1.4139999999999999</v>
      </c>
      <c r="H38" s="404">
        <v>-14.208</v>
      </c>
      <c r="I38" s="405">
        <v>-10.978999999999999</v>
      </c>
      <c r="J38" s="405">
        <v>-5.9480000000000004</v>
      </c>
      <c r="K38" s="406">
        <v>-1.41</v>
      </c>
      <c r="L38" s="407">
        <v>-18.337</v>
      </c>
    </row>
    <row r="39" spans="1:33">
      <c r="A39" s="1742"/>
      <c r="B39" s="2141" t="s">
        <v>354</v>
      </c>
      <c r="C39" s="2141"/>
      <c r="D39" s="2181"/>
      <c r="E39" s="402">
        <v>-111.821</v>
      </c>
      <c r="F39" s="402">
        <v>-80.655000000000001</v>
      </c>
      <c r="G39" s="403">
        <v>-17.977</v>
      </c>
      <c r="H39" s="404">
        <v>-210.453</v>
      </c>
      <c r="I39" s="405">
        <v>-126.166</v>
      </c>
      <c r="J39" s="405">
        <v>-69.403000000000006</v>
      </c>
      <c r="K39" s="406">
        <v>-14.811</v>
      </c>
      <c r="L39" s="407">
        <v>-210.38</v>
      </c>
    </row>
    <row r="40" spans="1:33">
      <c r="A40" s="1743"/>
      <c r="B40" s="401"/>
      <c r="C40" s="2181" t="s">
        <v>977</v>
      </c>
      <c r="D40" s="2184"/>
      <c r="E40" s="402">
        <v>-0.16500000000000001</v>
      </c>
      <c r="F40" s="402">
        <v>-0.214</v>
      </c>
      <c r="G40" s="403">
        <v>-1.9E-2</v>
      </c>
      <c r="H40" s="404">
        <v>-0.39800000000000002</v>
      </c>
      <c r="I40" s="405">
        <v>-0.45500000000000002</v>
      </c>
      <c r="J40" s="405">
        <v>-1.1240000000000001</v>
      </c>
      <c r="K40" s="406">
        <v>0</v>
      </c>
      <c r="L40" s="407">
        <v>-1.579</v>
      </c>
    </row>
    <row r="41" spans="1:33">
      <c r="A41" s="1743"/>
      <c r="B41" s="401"/>
      <c r="C41" s="2181" t="s">
        <v>907</v>
      </c>
      <c r="D41" s="2184"/>
      <c r="E41" s="402">
        <v>-69.397000000000006</v>
      </c>
      <c r="F41" s="402">
        <v>-18.291</v>
      </c>
      <c r="G41" s="403">
        <v>-1.272</v>
      </c>
      <c r="H41" s="404">
        <v>-88.96</v>
      </c>
      <c r="I41" s="417">
        <v>-76.424000000000007</v>
      </c>
      <c r="J41" s="417">
        <v>-15.754</v>
      </c>
      <c r="K41" s="417">
        <v>-2.5939999999999999</v>
      </c>
      <c r="L41" s="407">
        <v>-94.772000000000006</v>
      </c>
    </row>
    <row r="42" spans="1:33">
      <c r="A42" s="1743"/>
      <c r="B42" s="401"/>
      <c r="C42" s="2181" t="s">
        <v>908</v>
      </c>
      <c r="D42" s="2184"/>
      <c r="E42" s="402">
        <v>-0.68899999999999995</v>
      </c>
      <c r="F42" s="402">
        <v>-0.46899999999999997</v>
      </c>
      <c r="G42" s="403">
        <v>0</v>
      </c>
      <c r="H42" s="404">
        <v>-1.1579999999999999</v>
      </c>
      <c r="I42" s="405">
        <v>-0.52600000000000002</v>
      </c>
      <c r="J42" s="405">
        <v>-0.29899999999999999</v>
      </c>
      <c r="K42" s="406">
        <v>0</v>
      </c>
      <c r="L42" s="407">
        <v>-0.82499999999999996</v>
      </c>
    </row>
    <row r="43" spans="1:33">
      <c r="A43" s="1743"/>
      <c r="B43" s="401"/>
      <c r="C43" s="2181" t="s">
        <v>909</v>
      </c>
      <c r="D43" s="2184"/>
      <c r="E43" s="402">
        <v>-22.318999999999999</v>
      </c>
      <c r="F43" s="402">
        <v>-18.989000000000001</v>
      </c>
      <c r="G43" s="403">
        <v>-8.1999999999999993</v>
      </c>
      <c r="H43" s="404">
        <v>-49.508000000000003</v>
      </c>
      <c r="I43" s="405">
        <v>-21.919</v>
      </c>
      <c r="J43" s="405">
        <v>-16.873999999999999</v>
      </c>
      <c r="K43" s="406">
        <v>-6.6790000000000003</v>
      </c>
      <c r="L43" s="407">
        <v>-45.472000000000001</v>
      </c>
    </row>
    <row r="44" spans="1:33">
      <c r="A44" s="1743"/>
      <c r="B44" s="401"/>
      <c r="C44" s="2181" t="s">
        <v>910</v>
      </c>
      <c r="D44" s="2184"/>
      <c r="E44" s="402">
        <v>-12.481999999999999</v>
      </c>
      <c r="F44" s="402">
        <v>-33.667999999999999</v>
      </c>
      <c r="G44" s="403">
        <v>-5.9560000000000004</v>
      </c>
      <c r="H44" s="404">
        <v>-52.106000000000002</v>
      </c>
      <c r="I44" s="405">
        <v>-19.818999999999999</v>
      </c>
      <c r="J44" s="405">
        <v>-26.902000000000001</v>
      </c>
      <c r="K44" s="406">
        <v>-2.7570000000000001</v>
      </c>
      <c r="L44" s="407">
        <v>-49.478000000000002</v>
      </c>
    </row>
    <row r="45" spans="1:33">
      <c r="A45" s="1743"/>
      <c r="B45" s="401"/>
      <c r="C45" s="2181" t="s">
        <v>911</v>
      </c>
      <c r="D45" s="2184"/>
      <c r="E45" s="402">
        <v>-6.7690000000000001</v>
      </c>
      <c r="F45" s="402">
        <v>-9.0239999999999991</v>
      </c>
      <c r="G45" s="403">
        <v>-2.5299999999999998</v>
      </c>
      <c r="H45" s="404">
        <v>-18.323</v>
      </c>
      <c r="I45" s="405">
        <v>-7.0229999999999997</v>
      </c>
      <c r="J45" s="405">
        <v>-8.4499999999999993</v>
      </c>
      <c r="K45" s="406">
        <v>-2.7810000000000001</v>
      </c>
      <c r="L45" s="407">
        <v>-18.254000000000001</v>
      </c>
    </row>
    <row r="46" spans="1:33">
      <c r="A46" s="1743"/>
      <c r="B46" s="2141" t="s">
        <v>355</v>
      </c>
      <c r="C46" s="2141"/>
      <c r="D46" s="2181"/>
      <c r="E46" s="402">
        <v>-1028.4960000000001</v>
      </c>
      <c r="F46" s="402">
        <v>-296.41199999999998</v>
      </c>
      <c r="G46" s="403">
        <v>-106.07899999999999</v>
      </c>
      <c r="H46" s="404">
        <v>-1430.9870000000001</v>
      </c>
      <c r="I46" s="405">
        <v>-972.55399999999997</v>
      </c>
      <c r="J46" s="405">
        <v>-281.05399999999997</v>
      </c>
      <c r="K46" s="406">
        <v>-86.994</v>
      </c>
      <c r="L46" s="407">
        <v>-1340.6020000000001</v>
      </c>
    </row>
    <row r="47" spans="1:33">
      <c r="A47" s="1743"/>
      <c r="B47" s="401"/>
      <c r="C47" s="2185" t="s">
        <v>912</v>
      </c>
      <c r="D47" s="2186"/>
      <c r="E47" s="402">
        <v>-0.84899999999999998</v>
      </c>
      <c r="F47" s="402">
        <v>-0.11</v>
      </c>
      <c r="G47" s="403">
        <v>-8.4000000000000005E-2</v>
      </c>
      <c r="H47" s="404">
        <v>-1.0429999999999999</v>
      </c>
      <c r="I47" s="405">
        <v>-0.59299999999999997</v>
      </c>
      <c r="J47" s="405">
        <v>-0.152</v>
      </c>
      <c r="K47" s="406">
        <v>-7.0999999999999994E-2</v>
      </c>
      <c r="L47" s="407">
        <v>-0.81599999999999995</v>
      </c>
      <c r="M47" s="380"/>
      <c r="N47" s="380"/>
      <c r="O47" s="380"/>
      <c r="P47" s="380"/>
      <c r="Q47" s="380"/>
      <c r="R47" s="380"/>
      <c r="S47" s="380"/>
      <c r="T47" s="380"/>
      <c r="U47" s="380"/>
      <c r="V47" s="380"/>
      <c r="W47" s="380"/>
      <c r="X47" s="380"/>
      <c r="Y47" s="380"/>
      <c r="Z47" s="380"/>
      <c r="AA47" s="380"/>
      <c r="AB47" s="380"/>
      <c r="AC47" s="380"/>
      <c r="AD47" s="380"/>
      <c r="AE47" s="380"/>
      <c r="AF47" s="380"/>
      <c r="AG47" s="380"/>
    </row>
    <row r="48" spans="1:33">
      <c r="A48" s="1743"/>
      <c r="B48" s="401"/>
      <c r="C48" s="2181" t="s">
        <v>913</v>
      </c>
      <c r="D48" s="2184"/>
      <c r="E48" s="402">
        <v>-1027.6469999999999</v>
      </c>
      <c r="F48" s="402">
        <v>-296.30200000000002</v>
      </c>
      <c r="G48" s="403">
        <v>-105.995</v>
      </c>
      <c r="H48" s="404">
        <v>-1429.944</v>
      </c>
      <c r="I48" s="405">
        <v>-971.96100000000001</v>
      </c>
      <c r="J48" s="405">
        <v>-280.90199999999999</v>
      </c>
      <c r="K48" s="406">
        <v>-86.923000000000002</v>
      </c>
      <c r="L48" s="407">
        <v>-1339.7860000000001</v>
      </c>
      <c r="M48" s="380"/>
      <c r="N48" s="380"/>
      <c r="O48" s="380"/>
      <c r="P48" s="380"/>
      <c r="Q48" s="380"/>
      <c r="R48" s="380"/>
      <c r="S48" s="380"/>
      <c r="T48" s="380"/>
      <c r="U48" s="380"/>
      <c r="V48" s="380"/>
      <c r="W48" s="380"/>
      <c r="X48" s="380"/>
      <c r="Y48" s="380"/>
      <c r="Z48" s="380"/>
      <c r="AA48" s="380"/>
      <c r="AB48" s="380"/>
      <c r="AC48" s="380"/>
      <c r="AD48" s="380"/>
      <c r="AE48" s="380"/>
      <c r="AF48" s="380"/>
      <c r="AG48" s="380"/>
    </row>
    <row r="49" spans="1:33">
      <c r="A49" s="1743"/>
      <c r="B49" s="2141" t="s">
        <v>914</v>
      </c>
      <c r="C49" s="2141"/>
      <c r="D49" s="2181"/>
      <c r="E49" s="402">
        <v>-124.52800000000001</v>
      </c>
      <c r="F49" s="402">
        <v>-166.489</v>
      </c>
      <c r="G49" s="403">
        <v>-18.574999999999999</v>
      </c>
      <c r="H49" s="404">
        <v>-309.59199999999998</v>
      </c>
      <c r="I49" s="405">
        <v>-126.101</v>
      </c>
      <c r="J49" s="405">
        <v>-114.46299999999999</v>
      </c>
      <c r="K49" s="406">
        <v>-7.1749999999999998</v>
      </c>
      <c r="L49" s="407">
        <v>-247.739</v>
      </c>
      <c r="M49" s="380"/>
      <c r="N49" s="380"/>
      <c r="O49" s="380"/>
      <c r="P49" s="380"/>
      <c r="Q49" s="380"/>
      <c r="R49" s="380"/>
      <c r="S49" s="380"/>
      <c r="T49" s="380"/>
      <c r="U49" s="380"/>
      <c r="V49" s="380"/>
      <c r="W49" s="380"/>
      <c r="X49" s="380"/>
      <c r="Y49" s="380"/>
      <c r="Z49" s="380"/>
      <c r="AA49" s="380"/>
      <c r="AB49" s="380"/>
      <c r="AC49" s="380"/>
      <c r="AD49" s="380"/>
      <c r="AE49" s="380"/>
      <c r="AF49" s="380"/>
      <c r="AG49" s="380"/>
    </row>
    <row r="50" spans="1:33">
      <c r="A50" s="1743"/>
      <c r="B50" s="401"/>
      <c r="C50" s="2174" t="s">
        <v>915</v>
      </c>
      <c r="D50" s="2175"/>
      <c r="E50" s="402">
        <v>-8.641</v>
      </c>
      <c r="F50" s="402">
        <v>-12.972</v>
      </c>
      <c r="G50" s="403">
        <v>-2.75</v>
      </c>
      <c r="H50" s="404">
        <v>-24.363</v>
      </c>
      <c r="I50" s="405">
        <v>-0.57199999999999995</v>
      </c>
      <c r="J50" s="405">
        <v>-11.291</v>
      </c>
      <c r="K50" s="406">
        <v>-0.81</v>
      </c>
      <c r="L50" s="407">
        <v>-12.673</v>
      </c>
      <c r="M50" s="380"/>
      <c r="N50" s="380"/>
      <c r="O50" s="380"/>
      <c r="P50" s="380"/>
      <c r="Q50" s="380"/>
      <c r="R50" s="380"/>
      <c r="S50" s="380"/>
      <c r="T50" s="380"/>
      <c r="U50" s="380"/>
      <c r="V50" s="380"/>
      <c r="W50" s="380"/>
      <c r="X50" s="380"/>
      <c r="Y50" s="380"/>
      <c r="Z50" s="380"/>
      <c r="AA50" s="380"/>
      <c r="AB50" s="380"/>
      <c r="AC50" s="380"/>
      <c r="AD50" s="380"/>
      <c r="AE50" s="380"/>
      <c r="AF50" s="380"/>
      <c r="AG50" s="380"/>
    </row>
    <row r="51" spans="1:33">
      <c r="A51" s="1743"/>
      <c r="B51" s="401"/>
      <c r="C51" s="2181" t="s">
        <v>916</v>
      </c>
      <c r="D51" s="2182"/>
      <c r="E51" s="402">
        <v>-8.3000000000000004E-2</v>
      </c>
      <c r="F51" s="402">
        <v>-4.2999999999999997E-2</v>
      </c>
      <c r="G51" s="403">
        <v>-1E-3</v>
      </c>
      <c r="H51" s="404">
        <v>-0.127</v>
      </c>
      <c r="I51" s="405">
        <v>-0.123</v>
      </c>
      <c r="J51" s="405">
        <v>-4.1000000000000002E-2</v>
      </c>
      <c r="K51" s="406">
        <v>-1E-3</v>
      </c>
      <c r="L51" s="407">
        <v>-0.16500000000000001</v>
      </c>
      <c r="M51" s="380"/>
      <c r="N51" s="380"/>
      <c r="O51" s="380"/>
      <c r="P51" s="380"/>
      <c r="Q51" s="380"/>
      <c r="R51" s="380"/>
      <c r="S51" s="380"/>
      <c r="T51" s="380"/>
      <c r="U51" s="380"/>
      <c r="V51" s="380"/>
      <c r="W51" s="380"/>
      <c r="X51" s="380"/>
      <c r="Y51" s="380"/>
      <c r="Z51" s="380"/>
      <c r="AA51" s="380"/>
      <c r="AB51" s="380"/>
      <c r="AC51" s="380"/>
      <c r="AD51" s="380"/>
      <c r="AE51" s="380"/>
      <c r="AF51" s="380"/>
      <c r="AG51" s="380"/>
    </row>
    <row r="52" spans="1:33">
      <c r="A52" s="1743"/>
      <c r="B52" s="401"/>
      <c r="C52" s="2183" t="s">
        <v>978</v>
      </c>
      <c r="D52" s="2183"/>
      <c r="E52" s="402">
        <v>-0.02</v>
      </c>
      <c r="F52" s="402">
        <v>-8.9999999999999993E-3</v>
      </c>
      <c r="G52" s="403">
        <v>0</v>
      </c>
      <c r="H52" s="404">
        <v>-2.9000000000000001E-2</v>
      </c>
      <c r="I52" s="405">
        <v>-1.4999999999999999E-2</v>
      </c>
      <c r="J52" s="405">
        <v>-4.4999999999999998E-2</v>
      </c>
      <c r="K52" s="406">
        <v>0</v>
      </c>
      <c r="L52" s="407">
        <v>-0.06</v>
      </c>
      <c r="M52" s="380"/>
      <c r="N52" s="380"/>
      <c r="O52" s="380"/>
      <c r="P52" s="380"/>
      <c r="Q52" s="380"/>
      <c r="R52" s="380"/>
      <c r="S52" s="380"/>
      <c r="T52" s="380"/>
      <c r="U52" s="380"/>
      <c r="V52" s="380"/>
      <c r="W52" s="380"/>
      <c r="X52" s="380"/>
      <c r="Y52" s="380"/>
      <c r="Z52" s="380"/>
      <c r="AA52" s="380"/>
      <c r="AB52" s="380"/>
      <c r="AC52" s="380"/>
      <c r="AD52" s="380"/>
      <c r="AE52" s="380"/>
      <c r="AF52" s="380"/>
      <c r="AG52" s="380"/>
    </row>
    <row r="53" spans="1:33">
      <c r="A53" s="1743"/>
      <c r="B53" s="401"/>
      <c r="C53" s="2181" t="s">
        <v>917</v>
      </c>
      <c r="D53" s="2182"/>
      <c r="E53" s="402">
        <v>-101.194</v>
      </c>
      <c r="F53" s="402">
        <v>-151.02000000000001</v>
      </c>
      <c r="G53" s="403">
        <v>-13.939</v>
      </c>
      <c r="H53" s="404">
        <v>-266.15300000000002</v>
      </c>
      <c r="I53" s="405">
        <v>-111.464</v>
      </c>
      <c r="J53" s="405">
        <v>-100.11499999999999</v>
      </c>
      <c r="K53" s="406">
        <v>-4.0819999999999999</v>
      </c>
      <c r="L53" s="407">
        <v>-215.661</v>
      </c>
      <c r="M53" s="380"/>
      <c r="N53" s="380"/>
      <c r="O53" s="380"/>
      <c r="P53" s="380"/>
      <c r="Q53" s="380"/>
      <c r="R53" s="380"/>
      <c r="S53" s="380"/>
      <c r="T53" s="380"/>
      <c r="U53" s="380"/>
      <c r="V53" s="380"/>
      <c r="W53" s="380"/>
      <c r="X53" s="380"/>
      <c r="Y53" s="380"/>
      <c r="Z53" s="380"/>
      <c r="AA53" s="380"/>
      <c r="AB53" s="380"/>
      <c r="AC53" s="380"/>
      <c r="AD53" s="380"/>
      <c r="AE53" s="380"/>
      <c r="AF53" s="380"/>
      <c r="AG53" s="380"/>
    </row>
    <row r="54" spans="1:33" ht="15.75" thickBot="1">
      <c r="A54" s="1743"/>
      <c r="B54" s="401"/>
      <c r="C54" s="2174" t="s">
        <v>918</v>
      </c>
      <c r="D54" s="2176"/>
      <c r="E54" s="418">
        <v>-14.59</v>
      </c>
      <c r="F54" s="418">
        <v>-2.4449999999999998</v>
      </c>
      <c r="G54" s="419">
        <v>-1.885</v>
      </c>
      <c r="H54" s="420">
        <v>-18.920000000000002</v>
      </c>
      <c r="I54" s="410">
        <v>-13.927</v>
      </c>
      <c r="J54" s="410">
        <v>-2.9710000000000001</v>
      </c>
      <c r="K54" s="411">
        <v>-2.282</v>
      </c>
      <c r="L54" s="412">
        <v>-19.18</v>
      </c>
      <c r="M54" s="380"/>
      <c r="N54" s="380"/>
      <c r="O54" s="380"/>
      <c r="P54" s="380"/>
      <c r="Q54" s="380"/>
      <c r="R54" s="380"/>
      <c r="S54" s="380"/>
      <c r="T54" s="380"/>
      <c r="U54" s="380"/>
      <c r="V54" s="380"/>
      <c r="W54" s="380"/>
      <c r="X54" s="380"/>
      <c r="Y54" s="380"/>
      <c r="Z54" s="380"/>
      <c r="AA54" s="380"/>
      <c r="AB54" s="380"/>
      <c r="AC54" s="380"/>
      <c r="AD54" s="380"/>
      <c r="AE54" s="380"/>
      <c r="AF54" s="380"/>
      <c r="AG54" s="380"/>
    </row>
    <row r="55" spans="1:33" ht="15.75" thickBot="1">
      <c r="A55" s="2143" t="s">
        <v>979</v>
      </c>
      <c r="B55" s="2144"/>
      <c r="C55" s="2144"/>
      <c r="D55" s="2180"/>
      <c r="E55" s="421">
        <v>1762.78</v>
      </c>
      <c r="F55" s="421">
        <v>822.68899999999996</v>
      </c>
      <c r="G55" s="422">
        <v>115.526</v>
      </c>
      <c r="H55" s="423">
        <v>2700.9949999999999</v>
      </c>
      <c r="I55" s="392">
        <v>1953.2449999999999</v>
      </c>
      <c r="J55" s="392">
        <v>800.96600000000001</v>
      </c>
      <c r="K55" s="393">
        <v>99.701999999999998</v>
      </c>
      <c r="L55" s="394">
        <v>2853.913</v>
      </c>
      <c r="M55" s="424"/>
      <c r="N55" s="425"/>
      <c r="O55" s="425"/>
      <c r="P55" s="425"/>
      <c r="Q55" s="425"/>
      <c r="R55" s="425"/>
      <c r="S55" s="425"/>
      <c r="T55" s="425"/>
      <c r="U55" s="425"/>
      <c r="V55" s="425"/>
      <c r="W55" s="425"/>
      <c r="X55" s="425"/>
      <c r="Y55" s="425"/>
      <c r="Z55" s="425"/>
      <c r="AA55" s="425"/>
      <c r="AB55" s="425"/>
      <c r="AC55" s="425"/>
      <c r="AD55" s="425"/>
      <c r="AE55" s="425"/>
      <c r="AF55" s="425"/>
      <c r="AG55" s="425"/>
    </row>
    <row r="56" spans="1:33" ht="15.75" thickBot="1">
      <c r="A56" s="1764" t="s">
        <v>980</v>
      </c>
      <c r="B56" s="426"/>
      <c r="C56" s="426"/>
      <c r="D56" s="426"/>
      <c r="E56" s="421">
        <v>610.28</v>
      </c>
      <c r="F56" s="421">
        <v>203.21799999999999</v>
      </c>
      <c r="G56" s="422">
        <v>40.767000000000003</v>
      </c>
      <c r="H56" s="427">
        <v>854.26499999999999</v>
      </c>
      <c r="I56" s="392">
        <v>689.58799999999997</v>
      </c>
      <c r="J56" s="392">
        <v>205.494</v>
      </c>
      <c r="K56" s="393">
        <v>34.628999999999998</v>
      </c>
      <c r="L56" s="394">
        <v>929.71100000000001</v>
      </c>
      <c r="M56" s="425"/>
      <c r="N56" s="425"/>
      <c r="O56" s="425"/>
      <c r="P56" s="425"/>
      <c r="Q56" s="425"/>
      <c r="R56" s="425"/>
      <c r="S56" s="425"/>
      <c r="T56" s="425"/>
      <c r="U56" s="425"/>
      <c r="V56" s="425"/>
      <c r="W56" s="425"/>
      <c r="X56" s="425"/>
      <c r="Y56" s="425"/>
      <c r="Z56" s="425"/>
      <c r="AA56" s="425"/>
      <c r="AB56" s="425"/>
      <c r="AC56" s="425"/>
      <c r="AD56" s="425"/>
      <c r="AE56" s="425"/>
      <c r="AF56" s="425"/>
      <c r="AG56" s="425"/>
    </row>
    <row r="57" spans="1:33">
      <c r="A57" s="1743"/>
      <c r="B57" s="2150" t="s">
        <v>356</v>
      </c>
      <c r="C57" s="2150"/>
      <c r="D57" s="2178"/>
      <c r="E57" s="395">
        <v>739.91200000000003</v>
      </c>
      <c r="F57" s="395">
        <v>306.73500000000001</v>
      </c>
      <c r="G57" s="396">
        <v>70.984999999999999</v>
      </c>
      <c r="H57" s="428">
        <v>1117.6320000000001</v>
      </c>
      <c r="I57" s="398">
        <v>826.47699999999998</v>
      </c>
      <c r="J57" s="398">
        <v>285.60500000000002</v>
      </c>
      <c r="K57" s="399">
        <v>57.902999999999999</v>
      </c>
      <c r="L57" s="400">
        <v>1169.9849999999999</v>
      </c>
      <c r="M57" s="380"/>
      <c r="N57" s="380"/>
      <c r="O57" s="380"/>
      <c r="P57" s="380"/>
      <c r="Q57" s="380"/>
      <c r="R57" s="380"/>
      <c r="S57" s="380"/>
      <c r="T57" s="380"/>
      <c r="U57" s="380"/>
      <c r="V57" s="380"/>
      <c r="W57" s="380"/>
      <c r="X57" s="380"/>
      <c r="Y57" s="380"/>
      <c r="Z57" s="380"/>
      <c r="AA57" s="380"/>
      <c r="AB57" s="380"/>
      <c r="AC57" s="380"/>
      <c r="AD57" s="380"/>
      <c r="AE57" s="380"/>
      <c r="AF57" s="380"/>
      <c r="AG57" s="380"/>
    </row>
    <row r="58" spans="1:33" ht="15.75" thickBot="1">
      <c r="A58" s="1747"/>
      <c r="B58" s="2179" t="s">
        <v>357</v>
      </c>
      <c r="C58" s="2179"/>
      <c r="D58" s="2179"/>
      <c r="E58" s="413">
        <v>-129.63200000000001</v>
      </c>
      <c r="F58" s="413">
        <v>-103.517</v>
      </c>
      <c r="G58" s="414">
        <v>-30.218</v>
      </c>
      <c r="H58" s="415">
        <v>-263.36700000000002</v>
      </c>
      <c r="I58" s="410">
        <v>-136.88900000000001</v>
      </c>
      <c r="J58" s="410">
        <v>-80.111000000000004</v>
      </c>
      <c r="K58" s="411">
        <v>-23.274000000000001</v>
      </c>
      <c r="L58" s="412">
        <v>-240.274</v>
      </c>
      <c r="M58" s="380"/>
      <c r="N58" s="380"/>
      <c r="O58" s="380"/>
      <c r="P58" s="380"/>
      <c r="Q58" s="380"/>
      <c r="R58" s="380"/>
      <c r="S58" s="380"/>
      <c r="T58" s="380"/>
      <c r="U58" s="380"/>
      <c r="V58" s="380"/>
      <c r="W58" s="380"/>
      <c r="X58" s="380"/>
      <c r="Y58" s="380"/>
      <c r="Z58" s="380"/>
      <c r="AA58" s="380"/>
      <c r="AB58" s="380"/>
      <c r="AC58" s="380"/>
      <c r="AD58" s="380"/>
      <c r="AE58" s="380"/>
      <c r="AF58" s="380"/>
      <c r="AG58" s="380"/>
    </row>
    <row r="59" spans="1:33" ht="15.75" thickBot="1">
      <c r="A59" s="2143" t="s">
        <v>981</v>
      </c>
      <c r="B59" s="2144"/>
      <c r="C59" s="2144"/>
      <c r="D59" s="2180"/>
      <c r="E59" s="389">
        <v>39.335000000000001</v>
      </c>
      <c r="F59" s="389">
        <v>4.9960000000000004</v>
      </c>
      <c r="G59" s="390">
        <v>0.76</v>
      </c>
      <c r="H59" s="429">
        <v>45.091000000000001</v>
      </c>
      <c r="I59" s="392">
        <v>6.9950000000000001</v>
      </c>
      <c r="J59" s="392">
        <v>0.498</v>
      </c>
      <c r="K59" s="393">
        <v>0.193</v>
      </c>
      <c r="L59" s="394">
        <v>7.6859999999999999</v>
      </c>
      <c r="M59" s="425"/>
      <c r="N59" s="425"/>
      <c r="O59" s="425"/>
      <c r="P59" s="425"/>
      <c r="Q59" s="425"/>
      <c r="R59" s="425"/>
      <c r="S59" s="425"/>
      <c r="T59" s="425"/>
      <c r="U59" s="425"/>
      <c r="V59" s="425"/>
      <c r="W59" s="425"/>
      <c r="X59" s="425"/>
      <c r="Y59" s="425"/>
      <c r="Z59" s="425"/>
      <c r="AA59" s="425"/>
      <c r="AB59" s="425"/>
      <c r="AC59" s="425"/>
      <c r="AD59" s="425"/>
      <c r="AE59" s="425"/>
      <c r="AF59" s="425"/>
      <c r="AG59" s="425"/>
    </row>
    <row r="60" spans="1:33">
      <c r="A60" s="1748"/>
      <c r="B60" s="2157" t="s">
        <v>919</v>
      </c>
      <c r="C60" s="2157"/>
      <c r="D60" s="2157"/>
      <c r="E60" s="395">
        <v>36.845999999999997</v>
      </c>
      <c r="F60" s="395">
        <v>6.6859999999999999</v>
      </c>
      <c r="G60" s="396">
        <v>0.76</v>
      </c>
      <c r="H60" s="428">
        <v>44.292000000000002</v>
      </c>
      <c r="I60" s="398">
        <v>24.623999999999999</v>
      </c>
      <c r="J60" s="398">
        <v>8.9999999999999993E-3</v>
      </c>
      <c r="K60" s="399">
        <v>0.193</v>
      </c>
      <c r="L60" s="400">
        <v>24.826000000000001</v>
      </c>
      <c r="M60" s="380"/>
      <c r="N60" s="380"/>
      <c r="O60" s="380"/>
      <c r="P60" s="380"/>
      <c r="Q60" s="380"/>
      <c r="R60" s="380"/>
      <c r="S60" s="380"/>
      <c r="T60" s="380"/>
      <c r="U60" s="380"/>
      <c r="V60" s="380"/>
      <c r="W60" s="380"/>
      <c r="X60" s="380"/>
      <c r="Y60" s="380"/>
      <c r="Z60" s="380"/>
      <c r="AA60" s="380"/>
      <c r="AB60" s="380"/>
      <c r="AC60" s="380"/>
      <c r="AD60" s="380"/>
      <c r="AE60" s="380"/>
      <c r="AF60" s="380"/>
      <c r="AG60" s="380"/>
    </row>
    <row r="61" spans="1:33">
      <c r="A61" s="1743"/>
      <c r="B61" s="401"/>
      <c r="C61" s="2173" t="s">
        <v>982</v>
      </c>
      <c r="D61" s="2141"/>
      <c r="E61" s="402">
        <v>1.4999999999999999E-2</v>
      </c>
      <c r="F61" s="402">
        <v>0</v>
      </c>
      <c r="G61" s="403">
        <v>0.40899999999999997</v>
      </c>
      <c r="H61" s="404">
        <v>0.42399999999999999</v>
      </c>
      <c r="I61" s="405">
        <v>0</v>
      </c>
      <c r="J61" s="405">
        <v>0</v>
      </c>
      <c r="K61" s="406">
        <v>0</v>
      </c>
      <c r="L61" s="407">
        <v>0</v>
      </c>
      <c r="M61" s="380"/>
      <c r="N61" s="380"/>
      <c r="O61" s="380"/>
      <c r="P61" s="380"/>
      <c r="Q61" s="380"/>
      <c r="R61" s="380"/>
      <c r="S61" s="380"/>
      <c r="T61" s="380"/>
      <c r="U61" s="380"/>
      <c r="V61" s="380"/>
      <c r="W61" s="380"/>
      <c r="X61" s="380"/>
      <c r="Y61" s="380"/>
      <c r="Z61" s="380"/>
      <c r="AA61" s="380"/>
      <c r="AB61" s="380"/>
      <c r="AC61" s="380"/>
      <c r="AD61" s="380"/>
      <c r="AE61" s="380"/>
      <c r="AF61" s="380"/>
      <c r="AG61" s="380"/>
    </row>
    <row r="62" spans="1:33">
      <c r="A62" s="1743"/>
      <c r="B62" s="401"/>
      <c r="C62" s="2173" t="s">
        <v>983</v>
      </c>
      <c r="D62" s="2141"/>
      <c r="E62" s="402">
        <v>36.831000000000003</v>
      </c>
      <c r="F62" s="402">
        <v>6.6859999999999999</v>
      </c>
      <c r="G62" s="403">
        <v>0.35099999999999998</v>
      </c>
      <c r="H62" s="404">
        <v>43.868000000000002</v>
      </c>
      <c r="I62" s="405">
        <v>24.623999999999999</v>
      </c>
      <c r="J62" s="405">
        <v>8.9999999999999993E-3</v>
      </c>
      <c r="K62" s="406">
        <v>0.193</v>
      </c>
      <c r="L62" s="407">
        <v>24.826000000000001</v>
      </c>
      <c r="M62" s="380"/>
      <c r="N62" s="380"/>
      <c r="O62" s="380"/>
      <c r="P62" s="380"/>
      <c r="Q62" s="380"/>
      <c r="R62" s="380"/>
      <c r="S62" s="380"/>
      <c r="T62" s="380"/>
      <c r="U62" s="380"/>
      <c r="V62" s="380"/>
      <c r="W62" s="380"/>
      <c r="X62" s="380"/>
      <c r="Y62" s="380"/>
      <c r="Z62" s="380"/>
      <c r="AA62" s="380"/>
      <c r="AB62" s="380"/>
      <c r="AC62" s="380"/>
      <c r="AD62" s="380"/>
      <c r="AE62" s="380"/>
      <c r="AF62" s="380"/>
      <c r="AG62" s="380"/>
    </row>
    <row r="63" spans="1:33">
      <c r="A63" s="1742"/>
      <c r="B63" s="2153" t="s">
        <v>984</v>
      </c>
      <c r="C63" s="2153"/>
      <c r="D63" s="2153"/>
      <c r="E63" s="402">
        <v>2.1659999999999999</v>
      </c>
      <c r="F63" s="402">
        <v>-4.5519999999999996</v>
      </c>
      <c r="G63" s="430">
        <v>0</v>
      </c>
      <c r="H63" s="404">
        <v>-2.3860000000000001</v>
      </c>
      <c r="I63" s="405">
        <v>-17.989000000000001</v>
      </c>
      <c r="J63" s="405">
        <v>0.38100000000000001</v>
      </c>
      <c r="K63" s="431">
        <v>0</v>
      </c>
      <c r="L63" s="407">
        <v>-17.608000000000001</v>
      </c>
      <c r="M63" s="380"/>
      <c r="N63" s="380"/>
      <c r="O63" s="380"/>
      <c r="P63" s="380"/>
      <c r="Q63" s="380"/>
      <c r="R63" s="380"/>
      <c r="S63" s="380"/>
      <c r="T63" s="380"/>
      <c r="U63" s="380"/>
      <c r="V63" s="380"/>
      <c r="W63" s="380"/>
      <c r="X63" s="380"/>
      <c r="Y63" s="380"/>
      <c r="Z63" s="380"/>
      <c r="AA63" s="380"/>
      <c r="AB63" s="380"/>
      <c r="AC63" s="380"/>
      <c r="AD63" s="380"/>
      <c r="AE63" s="380"/>
      <c r="AF63" s="380"/>
      <c r="AG63" s="380"/>
    </row>
    <row r="64" spans="1:33">
      <c r="A64" s="1743"/>
      <c r="B64" s="401"/>
      <c r="C64" s="2167" t="s">
        <v>921</v>
      </c>
      <c r="D64" s="2169"/>
      <c r="E64" s="402">
        <v>2.1659999999999999</v>
      </c>
      <c r="F64" s="402">
        <v>0</v>
      </c>
      <c r="G64" s="403">
        <v>0</v>
      </c>
      <c r="H64" s="404">
        <v>2.1659999999999999</v>
      </c>
      <c r="I64" s="405">
        <v>-17.989000000000001</v>
      </c>
      <c r="J64" s="405">
        <v>0</v>
      </c>
      <c r="K64" s="406">
        <v>0</v>
      </c>
      <c r="L64" s="407">
        <v>-17.989000000000001</v>
      </c>
      <c r="M64" s="380"/>
      <c r="N64" s="380"/>
      <c r="O64" s="380"/>
      <c r="P64" s="380"/>
      <c r="Q64" s="380"/>
      <c r="R64" s="380"/>
      <c r="S64" s="380"/>
      <c r="T64" s="380"/>
      <c r="U64" s="380"/>
      <c r="V64" s="380"/>
      <c r="W64" s="380"/>
      <c r="X64" s="380"/>
      <c r="Y64" s="380"/>
      <c r="Z64" s="380"/>
      <c r="AA64" s="380"/>
      <c r="AB64" s="380"/>
      <c r="AC64" s="380"/>
      <c r="AD64" s="380"/>
      <c r="AE64" s="380"/>
      <c r="AF64" s="380"/>
      <c r="AG64" s="380"/>
    </row>
    <row r="65" spans="1:33">
      <c r="A65" s="1743"/>
      <c r="B65" s="401"/>
      <c r="C65" s="2167" t="s">
        <v>922</v>
      </c>
      <c r="D65" s="2169"/>
      <c r="E65" s="402">
        <v>0</v>
      </c>
      <c r="F65" s="402">
        <v>-4.5519999999999996</v>
      </c>
      <c r="G65" s="403">
        <v>0</v>
      </c>
      <c r="H65" s="404">
        <v>-4.5519999999999996</v>
      </c>
      <c r="I65" s="405">
        <v>0</v>
      </c>
      <c r="J65" s="405">
        <v>0.38100000000000001</v>
      </c>
      <c r="K65" s="406">
        <v>0</v>
      </c>
      <c r="L65" s="407">
        <v>0.38100000000000001</v>
      </c>
      <c r="M65" s="380"/>
      <c r="N65" s="380"/>
      <c r="O65" s="380"/>
      <c r="P65" s="380"/>
      <c r="Q65" s="380"/>
      <c r="R65" s="380"/>
      <c r="S65" s="380"/>
      <c r="T65" s="380"/>
      <c r="U65" s="380"/>
      <c r="V65" s="380"/>
      <c r="W65" s="380"/>
      <c r="X65" s="380"/>
      <c r="Y65" s="380"/>
      <c r="Z65" s="380"/>
      <c r="AA65" s="380"/>
      <c r="AB65" s="380"/>
      <c r="AC65" s="380"/>
      <c r="AD65" s="380"/>
      <c r="AE65" s="380"/>
      <c r="AF65" s="380"/>
      <c r="AG65" s="380"/>
    </row>
    <row r="66" spans="1:33">
      <c r="A66" s="1742"/>
      <c r="B66" s="2153" t="s">
        <v>358</v>
      </c>
      <c r="C66" s="2153"/>
      <c r="D66" s="2153"/>
      <c r="E66" s="402">
        <v>0.159</v>
      </c>
      <c r="F66" s="402">
        <v>0</v>
      </c>
      <c r="G66" s="402">
        <v>0</v>
      </c>
      <c r="H66" s="404">
        <v>0.159</v>
      </c>
      <c r="I66" s="405">
        <v>0.23799999999999999</v>
      </c>
      <c r="J66" s="405">
        <v>0</v>
      </c>
      <c r="K66" s="405">
        <v>0</v>
      </c>
      <c r="L66" s="407">
        <v>0.23799999999999999</v>
      </c>
      <c r="M66" s="380"/>
      <c r="N66" s="380"/>
      <c r="O66" s="380"/>
      <c r="P66" s="380"/>
      <c r="Q66" s="380"/>
      <c r="R66" s="380"/>
      <c r="S66" s="380"/>
      <c r="T66" s="380"/>
      <c r="U66" s="380"/>
      <c r="V66" s="380"/>
      <c r="W66" s="380"/>
      <c r="X66" s="380"/>
      <c r="Y66" s="380"/>
      <c r="Z66" s="380"/>
      <c r="AA66" s="380"/>
      <c r="AB66" s="380"/>
      <c r="AC66" s="380"/>
      <c r="AD66" s="380"/>
      <c r="AE66" s="380"/>
      <c r="AF66" s="380"/>
      <c r="AG66" s="380"/>
    </row>
    <row r="67" spans="1:33" ht="15.75" thickBot="1">
      <c r="A67" s="1749"/>
      <c r="B67" s="2177" t="s">
        <v>359</v>
      </c>
      <c r="C67" s="2177"/>
      <c r="D67" s="2177"/>
      <c r="E67" s="413">
        <v>0.16400000000000001</v>
      </c>
      <c r="F67" s="413">
        <v>2.8620000000000001</v>
      </c>
      <c r="G67" s="414">
        <v>0</v>
      </c>
      <c r="H67" s="420">
        <v>3.0259999999999998</v>
      </c>
      <c r="I67" s="410">
        <v>0.122</v>
      </c>
      <c r="J67" s="410">
        <v>0.108</v>
      </c>
      <c r="K67" s="411">
        <v>0</v>
      </c>
      <c r="L67" s="412">
        <v>0.23</v>
      </c>
      <c r="M67" s="380"/>
      <c r="N67" s="380"/>
      <c r="O67" s="380"/>
      <c r="P67" s="380"/>
      <c r="Q67" s="380"/>
      <c r="R67" s="380"/>
      <c r="S67" s="380"/>
      <c r="T67" s="380"/>
      <c r="U67" s="380"/>
      <c r="V67" s="380"/>
      <c r="W67" s="380"/>
      <c r="X67" s="380"/>
      <c r="Y67" s="380"/>
      <c r="Z67" s="380"/>
      <c r="AA67" s="380"/>
      <c r="AB67" s="380"/>
      <c r="AC67" s="380"/>
      <c r="AD67" s="380"/>
      <c r="AE67" s="380"/>
      <c r="AF67" s="380"/>
      <c r="AG67" s="380"/>
    </row>
    <row r="68" spans="1:33" ht="15.75" thickBot="1">
      <c r="A68" s="2155" t="s">
        <v>985</v>
      </c>
      <c r="B68" s="2156"/>
      <c r="C68" s="2156"/>
      <c r="D68" s="2156"/>
      <c r="E68" s="389">
        <v>0</v>
      </c>
      <c r="F68" s="389">
        <v>0</v>
      </c>
      <c r="G68" s="390">
        <v>0</v>
      </c>
      <c r="H68" s="391">
        <v>0</v>
      </c>
      <c r="I68" s="392">
        <v>0</v>
      </c>
      <c r="J68" s="392">
        <v>0</v>
      </c>
      <c r="K68" s="393">
        <v>0</v>
      </c>
      <c r="L68" s="394">
        <v>0</v>
      </c>
      <c r="M68" s="425"/>
      <c r="N68" s="425"/>
      <c r="O68" s="425"/>
      <c r="P68" s="425"/>
      <c r="Q68" s="425"/>
      <c r="R68" s="425"/>
      <c r="S68" s="425"/>
      <c r="T68" s="425"/>
      <c r="U68" s="425"/>
      <c r="V68" s="425"/>
      <c r="W68" s="425"/>
      <c r="X68" s="425"/>
      <c r="Y68" s="425"/>
      <c r="Z68" s="425"/>
      <c r="AA68" s="425"/>
      <c r="AB68" s="425"/>
      <c r="AC68" s="425"/>
      <c r="AD68" s="425"/>
      <c r="AE68" s="425"/>
      <c r="AF68" s="425"/>
      <c r="AG68" s="425"/>
    </row>
    <row r="69" spans="1:33" ht="15.75" thickBot="1">
      <c r="A69" s="2170" t="s">
        <v>986</v>
      </c>
      <c r="B69" s="2171"/>
      <c r="C69" s="2171"/>
      <c r="D69" s="2171"/>
      <c r="E69" s="389">
        <v>94.843000000000004</v>
      </c>
      <c r="F69" s="389">
        <v>46.896999999999998</v>
      </c>
      <c r="G69" s="390">
        <v>10.901999999999999</v>
      </c>
      <c r="H69" s="420">
        <v>152.642</v>
      </c>
      <c r="I69" s="392">
        <v>158.64500000000001</v>
      </c>
      <c r="J69" s="392">
        <v>35.402999999999999</v>
      </c>
      <c r="K69" s="393">
        <v>7.83</v>
      </c>
      <c r="L69" s="394">
        <v>201.87799999999999</v>
      </c>
      <c r="M69" s="425"/>
      <c r="N69" s="425"/>
      <c r="O69" s="425"/>
      <c r="P69" s="425"/>
      <c r="Q69" s="425"/>
      <c r="R69" s="425"/>
      <c r="S69" s="425"/>
      <c r="T69" s="425"/>
      <c r="U69" s="425"/>
      <c r="V69" s="425"/>
      <c r="W69" s="425"/>
      <c r="X69" s="425"/>
      <c r="Y69" s="425"/>
      <c r="Z69" s="425"/>
      <c r="AA69" s="425"/>
      <c r="AB69" s="425"/>
      <c r="AC69" s="425"/>
      <c r="AD69" s="425"/>
      <c r="AE69" s="425"/>
      <c r="AF69" s="425"/>
      <c r="AG69" s="425"/>
    </row>
    <row r="70" spans="1:33">
      <c r="A70" s="1750"/>
      <c r="B70" s="2172" t="s">
        <v>987</v>
      </c>
      <c r="C70" s="2150"/>
      <c r="D70" s="2150"/>
      <c r="E70" s="395">
        <v>82.447000000000003</v>
      </c>
      <c r="F70" s="395">
        <v>18.303999999999998</v>
      </c>
      <c r="G70" s="432">
        <v>10.169</v>
      </c>
      <c r="H70" s="397">
        <v>110.92</v>
      </c>
      <c r="I70" s="398">
        <v>134.53200000000001</v>
      </c>
      <c r="J70" s="398">
        <v>-17.835999999999999</v>
      </c>
      <c r="K70" s="399">
        <v>5.3159999999999998</v>
      </c>
      <c r="L70" s="400">
        <v>122.012</v>
      </c>
      <c r="M70" s="380"/>
      <c r="N70" s="380"/>
      <c r="O70" s="380"/>
      <c r="P70" s="380"/>
      <c r="Q70" s="380"/>
      <c r="R70" s="380"/>
      <c r="S70" s="380"/>
      <c r="T70" s="380"/>
      <c r="U70" s="380"/>
      <c r="V70" s="380"/>
      <c r="W70" s="380"/>
      <c r="X70" s="380"/>
      <c r="Y70" s="380"/>
      <c r="Z70" s="380"/>
      <c r="AA70" s="380"/>
      <c r="AB70" s="380"/>
      <c r="AC70" s="380"/>
      <c r="AD70" s="380"/>
      <c r="AE70" s="380"/>
      <c r="AF70" s="380"/>
      <c r="AG70" s="380"/>
    </row>
    <row r="71" spans="1:33">
      <c r="A71" s="1742"/>
      <c r="B71" s="2173" t="s">
        <v>988</v>
      </c>
      <c r="C71" s="2141"/>
      <c r="D71" s="2141"/>
      <c r="E71" s="402">
        <v>-11.176</v>
      </c>
      <c r="F71" s="402">
        <v>29.251999999999999</v>
      </c>
      <c r="G71" s="403">
        <v>1.778</v>
      </c>
      <c r="H71" s="404">
        <v>19.853999999999999</v>
      </c>
      <c r="I71" s="405">
        <v>23.72</v>
      </c>
      <c r="J71" s="405">
        <v>45.411999999999999</v>
      </c>
      <c r="K71" s="406">
        <v>2.4689999999999999</v>
      </c>
      <c r="L71" s="407">
        <v>71.600999999999999</v>
      </c>
      <c r="M71" s="380"/>
      <c r="N71" s="380"/>
      <c r="O71" s="380"/>
      <c r="P71" s="380"/>
      <c r="Q71" s="380"/>
      <c r="R71" s="380"/>
      <c r="S71" s="380"/>
      <c r="T71" s="380"/>
      <c r="U71" s="380"/>
      <c r="V71" s="380"/>
      <c r="W71" s="380"/>
      <c r="X71" s="380"/>
      <c r="Y71" s="380"/>
      <c r="Z71" s="380"/>
      <c r="AA71" s="380"/>
      <c r="AB71" s="380"/>
      <c r="AC71" s="380"/>
      <c r="AD71" s="380"/>
      <c r="AE71" s="380"/>
      <c r="AF71" s="380"/>
      <c r="AG71" s="380"/>
    </row>
    <row r="72" spans="1:33" ht="15.75" thickBot="1">
      <c r="A72" s="1751"/>
      <c r="B72" s="2174" t="s">
        <v>989</v>
      </c>
      <c r="C72" s="2175"/>
      <c r="D72" s="2176"/>
      <c r="E72" s="413">
        <v>23.571999999999999</v>
      </c>
      <c r="F72" s="413">
        <v>-0.65900000000000003</v>
      </c>
      <c r="G72" s="414">
        <v>-1.0449999999999999</v>
      </c>
      <c r="H72" s="415">
        <v>21.867999999999999</v>
      </c>
      <c r="I72" s="410">
        <v>0.39300000000000002</v>
      </c>
      <c r="J72" s="410">
        <v>7.827</v>
      </c>
      <c r="K72" s="411">
        <v>4.4999999999999998E-2</v>
      </c>
      <c r="L72" s="412">
        <v>8.2650000000000006</v>
      </c>
      <c r="M72" s="380"/>
      <c r="N72" s="380"/>
      <c r="O72" s="380"/>
      <c r="P72" s="380"/>
      <c r="Q72" s="380"/>
      <c r="R72" s="380"/>
      <c r="S72" s="380"/>
      <c r="T72" s="380"/>
      <c r="U72" s="380"/>
      <c r="V72" s="380"/>
      <c r="W72" s="380"/>
      <c r="X72" s="380"/>
      <c r="Y72" s="380"/>
      <c r="Z72" s="380"/>
      <c r="AA72" s="380"/>
      <c r="AB72" s="380"/>
      <c r="AC72" s="380"/>
      <c r="AD72" s="380"/>
      <c r="AE72" s="380"/>
      <c r="AF72" s="380"/>
      <c r="AG72" s="380"/>
    </row>
    <row r="73" spans="1:33" ht="15.75" thickBot="1">
      <c r="A73" s="2143" t="s">
        <v>360</v>
      </c>
      <c r="B73" s="2144"/>
      <c r="C73" s="2144"/>
      <c r="D73" s="2144"/>
      <c r="E73" s="389">
        <v>208.51300000000001</v>
      </c>
      <c r="F73" s="389">
        <v>52.558</v>
      </c>
      <c r="G73" s="390">
        <v>15.132999999999999</v>
      </c>
      <c r="H73" s="391">
        <v>276.20400000000001</v>
      </c>
      <c r="I73" s="392">
        <v>259.94400000000002</v>
      </c>
      <c r="J73" s="392">
        <v>54.956000000000003</v>
      </c>
      <c r="K73" s="393">
        <v>16.364999999999998</v>
      </c>
      <c r="L73" s="394">
        <v>331.26499999999999</v>
      </c>
      <c r="M73" s="425"/>
      <c r="N73" s="425"/>
      <c r="O73" s="425"/>
      <c r="P73" s="425"/>
      <c r="Q73" s="425"/>
      <c r="R73" s="425"/>
      <c r="S73" s="425"/>
      <c r="T73" s="425"/>
      <c r="U73" s="425"/>
      <c r="V73" s="425"/>
      <c r="W73" s="425"/>
      <c r="X73" s="425"/>
      <c r="Y73" s="425"/>
      <c r="Z73" s="425"/>
      <c r="AA73" s="425"/>
      <c r="AB73" s="425"/>
      <c r="AC73" s="425"/>
      <c r="AD73" s="425"/>
      <c r="AE73" s="425"/>
      <c r="AF73" s="425"/>
      <c r="AG73" s="425"/>
    </row>
    <row r="74" spans="1:33">
      <c r="A74" s="1746"/>
      <c r="B74" s="2164" t="s">
        <v>361</v>
      </c>
      <c r="C74" s="2165"/>
      <c r="D74" s="2166"/>
      <c r="E74" s="433">
        <v>3.4710000000000001</v>
      </c>
      <c r="F74" s="395">
        <v>2.4E-2</v>
      </c>
      <c r="G74" s="396">
        <v>0</v>
      </c>
      <c r="H74" s="397">
        <v>3.4950000000000001</v>
      </c>
      <c r="I74" s="398">
        <v>6.9359999999999999</v>
      </c>
      <c r="J74" s="398">
        <v>4.8000000000000001E-2</v>
      </c>
      <c r="K74" s="399">
        <v>0</v>
      </c>
      <c r="L74" s="400">
        <v>6.984</v>
      </c>
      <c r="M74" s="380"/>
      <c r="N74" s="380"/>
      <c r="O74" s="380"/>
      <c r="P74" s="380"/>
      <c r="Q74" s="380"/>
      <c r="R74" s="380"/>
      <c r="S74" s="380"/>
      <c r="T74" s="380"/>
      <c r="U74" s="380"/>
      <c r="V74" s="380"/>
      <c r="W74" s="380"/>
      <c r="X74" s="380"/>
      <c r="Y74" s="380"/>
      <c r="Z74" s="380"/>
      <c r="AA74" s="380"/>
      <c r="AB74" s="380"/>
      <c r="AC74" s="380"/>
      <c r="AD74" s="380"/>
      <c r="AE74" s="380"/>
      <c r="AF74" s="380"/>
      <c r="AG74" s="380"/>
    </row>
    <row r="75" spans="1:33">
      <c r="A75" s="1742"/>
      <c r="B75" s="2153" t="s">
        <v>362</v>
      </c>
      <c r="C75" s="2153"/>
      <c r="D75" s="2153"/>
      <c r="E75" s="402">
        <v>6.117</v>
      </c>
      <c r="F75" s="402">
        <v>0</v>
      </c>
      <c r="G75" s="403">
        <v>0</v>
      </c>
      <c r="H75" s="404">
        <v>6.117</v>
      </c>
      <c r="I75" s="405">
        <v>1E-3</v>
      </c>
      <c r="J75" s="405">
        <v>0</v>
      </c>
      <c r="K75" s="406">
        <v>0</v>
      </c>
      <c r="L75" s="407">
        <v>1E-3</v>
      </c>
      <c r="M75" s="380"/>
      <c r="N75" s="380"/>
      <c r="O75" s="380"/>
      <c r="P75" s="380"/>
      <c r="Q75" s="380"/>
      <c r="R75" s="380"/>
      <c r="S75" s="380"/>
      <c r="T75" s="380"/>
      <c r="U75" s="380"/>
      <c r="V75" s="380"/>
      <c r="W75" s="380"/>
      <c r="X75" s="380"/>
      <c r="Y75" s="380"/>
      <c r="Z75" s="380"/>
      <c r="AA75" s="380"/>
      <c r="AB75" s="380"/>
      <c r="AC75" s="380"/>
      <c r="AD75" s="380"/>
      <c r="AE75" s="380"/>
      <c r="AF75" s="380"/>
      <c r="AG75" s="380"/>
    </row>
    <row r="76" spans="1:33">
      <c r="A76" s="1742"/>
      <c r="B76" s="2141" t="s">
        <v>920</v>
      </c>
      <c r="C76" s="2141"/>
      <c r="D76" s="2141"/>
      <c r="E76" s="402">
        <v>1.159</v>
      </c>
      <c r="F76" s="402">
        <v>1.073</v>
      </c>
      <c r="G76" s="403">
        <v>2.1000000000000001E-2</v>
      </c>
      <c r="H76" s="404">
        <v>2.2530000000000001</v>
      </c>
      <c r="I76" s="405">
        <v>2.266</v>
      </c>
      <c r="J76" s="405">
        <v>0.152</v>
      </c>
      <c r="K76" s="406">
        <v>2E-3</v>
      </c>
      <c r="L76" s="407">
        <v>2.42</v>
      </c>
      <c r="M76" s="380"/>
      <c r="N76" s="380"/>
      <c r="O76" s="380"/>
      <c r="P76" s="380"/>
      <c r="Q76" s="380"/>
      <c r="R76" s="380"/>
      <c r="S76" s="380"/>
      <c r="T76" s="380"/>
      <c r="U76" s="380"/>
      <c r="V76" s="380"/>
      <c r="W76" s="380"/>
      <c r="X76" s="380"/>
      <c r="Y76" s="380"/>
      <c r="Z76" s="380"/>
      <c r="AA76" s="380"/>
      <c r="AB76" s="380"/>
      <c r="AC76" s="380"/>
      <c r="AD76" s="380"/>
      <c r="AE76" s="380"/>
      <c r="AF76" s="380"/>
      <c r="AG76" s="380"/>
    </row>
    <row r="77" spans="1:33">
      <c r="A77" s="1742"/>
      <c r="B77" s="2153" t="s">
        <v>363</v>
      </c>
      <c r="C77" s="2153"/>
      <c r="D77" s="2153"/>
      <c r="E77" s="402">
        <v>70.539000000000001</v>
      </c>
      <c r="F77" s="402">
        <v>12.153</v>
      </c>
      <c r="G77" s="403">
        <v>3.911</v>
      </c>
      <c r="H77" s="404">
        <v>86.602999999999994</v>
      </c>
      <c r="I77" s="405">
        <v>100.036</v>
      </c>
      <c r="J77" s="405">
        <v>24.984999999999999</v>
      </c>
      <c r="K77" s="406">
        <v>1.802</v>
      </c>
      <c r="L77" s="407">
        <v>126.82299999999999</v>
      </c>
      <c r="M77" s="380"/>
      <c r="N77" s="380"/>
      <c r="O77" s="380"/>
      <c r="P77" s="380"/>
      <c r="Q77" s="380"/>
      <c r="R77" s="380"/>
      <c r="S77" s="380"/>
      <c r="T77" s="380"/>
      <c r="U77" s="380"/>
      <c r="V77" s="380"/>
      <c r="W77" s="380"/>
      <c r="X77" s="380"/>
      <c r="Y77" s="380"/>
      <c r="Z77" s="380"/>
      <c r="AA77" s="380"/>
      <c r="AB77" s="380"/>
      <c r="AC77" s="380"/>
      <c r="AD77" s="380"/>
      <c r="AE77" s="380"/>
      <c r="AF77" s="380"/>
      <c r="AG77" s="380"/>
    </row>
    <row r="78" spans="1:33">
      <c r="A78" s="1742"/>
      <c r="B78" s="2141" t="s">
        <v>923</v>
      </c>
      <c r="C78" s="2141"/>
      <c r="D78" s="2141"/>
      <c r="E78" s="402">
        <v>0.115</v>
      </c>
      <c r="F78" s="402">
        <v>22.178999999999998</v>
      </c>
      <c r="G78" s="403">
        <v>0</v>
      </c>
      <c r="H78" s="404">
        <v>22.294</v>
      </c>
      <c r="I78" s="405">
        <v>0.113</v>
      </c>
      <c r="J78" s="405">
        <v>0.68</v>
      </c>
      <c r="K78" s="406">
        <v>0</v>
      </c>
      <c r="L78" s="407">
        <v>0.79300000000000004</v>
      </c>
      <c r="M78" s="380"/>
      <c r="N78" s="380"/>
      <c r="O78" s="380"/>
      <c r="P78" s="380"/>
      <c r="Q78" s="380"/>
      <c r="R78" s="380"/>
      <c r="S78" s="380"/>
      <c r="T78" s="380"/>
      <c r="U78" s="380"/>
      <c r="V78" s="380"/>
      <c r="W78" s="380"/>
      <c r="X78" s="380"/>
      <c r="Y78" s="380"/>
      <c r="Z78" s="380"/>
      <c r="AA78" s="380"/>
      <c r="AB78" s="380"/>
      <c r="AC78" s="380"/>
      <c r="AD78" s="380"/>
      <c r="AE78" s="380"/>
      <c r="AF78" s="380"/>
      <c r="AG78" s="380"/>
    </row>
    <row r="79" spans="1:33">
      <c r="A79" s="1742"/>
      <c r="B79" s="2141" t="s">
        <v>364</v>
      </c>
      <c r="C79" s="2141"/>
      <c r="D79" s="2141"/>
      <c r="E79" s="402">
        <v>63.331000000000003</v>
      </c>
      <c r="F79" s="402">
        <v>14.045</v>
      </c>
      <c r="G79" s="403">
        <v>7.0250000000000004</v>
      </c>
      <c r="H79" s="404">
        <v>84.400999999999996</v>
      </c>
      <c r="I79" s="405">
        <v>84.287000000000006</v>
      </c>
      <c r="J79" s="405">
        <v>23.143000000000001</v>
      </c>
      <c r="K79" s="406">
        <v>10.355</v>
      </c>
      <c r="L79" s="407">
        <v>117.785</v>
      </c>
      <c r="M79" s="380"/>
      <c r="N79" s="380"/>
      <c r="O79" s="380"/>
      <c r="P79" s="380"/>
      <c r="Q79" s="380"/>
      <c r="R79" s="380"/>
      <c r="S79" s="380"/>
      <c r="T79" s="380"/>
      <c r="U79" s="380"/>
      <c r="V79" s="380"/>
      <c r="W79" s="380"/>
      <c r="X79" s="380"/>
      <c r="Y79" s="380"/>
      <c r="Z79" s="380"/>
      <c r="AA79" s="380"/>
      <c r="AB79" s="380"/>
      <c r="AC79" s="380"/>
      <c r="AD79" s="380"/>
      <c r="AE79" s="380"/>
      <c r="AF79" s="380"/>
      <c r="AG79" s="380"/>
    </row>
    <row r="80" spans="1:33">
      <c r="A80" s="1742"/>
      <c r="B80" s="2167" t="s">
        <v>365</v>
      </c>
      <c r="C80" s="2168"/>
      <c r="D80" s="2169"/>
      <c r="E80" s="402">
        <v>63.780999999999999</v>
      </c>
      <c r="F80" s="402">
        <v>2.9740000000000002</v>
      </c>
      <c r="G80" s="403">
        <v>4.0860000000000003</v>
      </c>
      <c r="H80" s="404">
        <v>70.840999999999994</v>
      </c>
      <c r="I80" s="405">
        <v>66.296999999999997</v>
      </c>
      <c r="J80" s="405">
        <v>5.89</v>
      </c>
      <c r="K80" s="406">
        <v>4.2060000000000004</v>
      </c>
      <c r="L80" s="407">
        <v>76.393000000000001</v>
      </c>
      <c r="M80" s="380"/>
      <c r="N80" s="380"/>
      <c r="O80" s="380"/>
      <c r="P80" s="380"/>
      <c r="Q80" s="380"/>
      <c r="R80" s="380"/>
      <c r="S80" s="380"/>
      <c r="T80" s="380"/>
      <c r="U80" s="380"/>
      <c r="V80" s="380"/>
      <c r="W80" s="380"/>
      <c r="X80" s="380"/>
      <c r="Y80" s="380"/>
      <c r="Z80" s="380"/>
      <c r="AA80" s="380"/>
      <c r="AB80" s="380"/>
      <c r="AC80" s="380"/>
      <c r="AD80" s="380"/>
      <c r="AE80" s="380"/>
      <c r="AF80" s="380"/>
      <c r="AG80" s="380"/>
    </row>
    <row r="81" spans="1:33" ht="15.75" thickBot="1">
      <c r="A81" s="1749"/>
      <c r="B81" s="2161" t="s">
        <v>366</v>
      </c>
      <c r="C81" s="2162"/>
      <c r="D81" s="2163"/>
      <c r="E81" s="413">
        <v>0</v>
      </c>
      <c r="F81" s="413">
        <v>0.11</v>
      </c>
      <c r="G81" s="414">
        <v>0.09</v>
      </c>
      <c r="H81" s="415">
        <v>0.2</v>
      </c>
      <c r="I81" s="410">
        <v>8.0000000000000002E-3</v>
      </c>
      <c r="J81" s="410">
        <v>5.8000000000000003E-2</v>
      </c>
      <c r="K81" s="411">
        <v>0</v>
      </c>
      <c r="L81" s="412">
        <v>6.6000000000000003E-2</v>
      </c>
      <c r="M81" s="380"/>
      <c r="N81" s="380"/>
      <c r="O81" s="380"/>
      <c r="P81" s="380"/>
      <c r="Q81" s="380"/>
      <c r="R81" s="380"/>
      <c r="S81" s="380"/>
      <c r="T81" s="380"/>
      <c r="U81" s="380"/>
      <c r="V81" s="380"/>
      <c r="W81" s="380"/>
      <c r="X81" s="380"/>
      <c r="Y81" s="380"/>
      <c r="Z81" s="380"/>
      <c r="AA81" s="380"/>
      <c r="AB81" s="380"/>
      <c r="AC81" s="380"/>
      <c r="AD81" s="380"/>
      <c r="AE81" s="380"/>
      <c r="AF81" s="380"/>
      <c r="AG81" s="380"/>
    </row>
    <row r="82" spans="1:33" ht="15.75" thickBot="1">
      <c r="A82" s="2155" t="s">
        <v>367</v>
      </c>
      <c r="B82" s="2156"/>
      <c r="C82" s="2156"/>
      <c r="D82" s="2156"/>
      <c r="E82" s="389">
        <v>-1290.201</v>
      </c>
      <c r="F82" s="389">
        <v>-288.91000000000003</v>
      </c>
      <c r="G82" s="434">
        <v>-44.994999999999997</v>
      </c>
      <c r="H82" s="429">
        <v>-1624.106</v>
      </c>
      <c r="I82" s="392">
        <v>-1413.7360000000001</v>
      </c>
      <c r="J82" s="392">
        <v>-94.322000000000003</v>
      </c>
      <c r="K82" s="435">
        <v>-67.724000000000004</v>
      </c>
      <c r="L82" s="394">
        <v>-1575.7819999999999</v>
      </c>
      <c r="M82" s="425"/>
      <c r="N82" s="425"/>
      <c r="O82" s="425"/>
      <c r="P82" s="425"/>
      <c r="Q82" s="425"/>
      <c r="R82" s="425"/>
      <c r="S82" s="425"/>
      <c r="T82" s="425"/>
      <c r="U82" s="425"/>
      <c r="V82" s="425"/>
      <c r="W82" s="425"/>
      <c r="X82" s="425"/>
      <c r="Y82" s="425"/>
      <c r="Z82" s="425"/>
      <c r="AA82" s="425"/>
      <c r="AB82" s="425"/>
      <c r="AC82" s="425"/>
      <c r="AD82" s="425"/>
      <c r="AE82" s="425"/>
      <c r="AF82" s="425"/>
      <c r="AG82" s="425"/>
    </row>
    <row r="83" spans="1:33">
      <c r="A83" s="1746"/>
      <c r="B83" s="2164" t="s">
        <v>368</v>
      </c>
      <c r="C83" s="2165"/>
      <c r="D83" s="2166"/>
      <c r="E83" s="395">
        <v>-2464.973</v>
      </c>
      <c r="F83" s="395">
        <v>-712.54600000000005</v>
      </c>
      <c r="G83" s="432">
        <v>-116.846</v>
      </c>
      <c r="H83" s="428">
        <v>-3294.3649999999998</v>
      </c>
      <c r="I83" s="398">
        <v>-2171.3980000000001</v>
      </c>
      <c r="J83" s="398">
        <v>-294.29899999999998</v>
      </c>
      <c r="K83" s="436">
        <v>-120.565</v>
      </c>
      <c r="L83" s="400">
        <v>-2586.2620000000002</v>
      </c>
      <c r="M83" s="380"/>
      <c r="N83" s="380"/>
      <c r="O83" s="380"/>
      <c r="P83" s="380"/>
      <c r="Q83" s="380"/>
      <c r="R83" s="380"/>
      <c r="S83" s="380"/>
      <c r="T83" s="380"/>
      <c r="U83" s="380"/>
      <c r="V83" s="380"/>
      <c r="W83" s="380"/>
      <c r="X83" s="380"/>
      <c r="Y83" s="380"/>
      <c r="Z83" s="380"/>
      <c r="AA83" s="380"/>
      <c r="AB83" s="380"/>
      <c r="AC83" s="380"/>
      <c r="AD83" s="380"/>
      <c r="AE83" s="380"/>
      <c r="AF83" s="380"/>
      <c r="AG83" s="380"/>
    </row>
    <row r="84" spans="1:33">
      <c r="A84" s="1743"/>
      <c r="B84" s="401"/>
      <c r="C84" s="2153" t="s">
        <v>369</v>
      </c>
      <c r="D84" s="2153"/>
      <c r="E84" s="402">
        <v>-2413.9580000000001</v>
      </c>
      <c r="F84" s="402">
        <v>-709.04100000000005</v>
      </c>
      <c r="G84" s="437">
        <v>-116.846</v>
      </c>
      <c r="H84" s="404">
        <v>-3239.8449999999998</v>
      </c>
      <c r="I84" s="405">
        <v>-2133.4659999999999</v>
      </c>
      <c r="J84" s="405">
        <v>-286.05799999999999</v>
      </c>
      <c r="K84" s="438">
        <v>-120.565</v>
      </c>
      <c r="L84" s="407">
        <v>-2540.0889999999999</v>
      </c>
      <c r="M84" s="380"/>
      <c r="N84" s="380"/>
      <c r="O84" s="380"/>
      <c r="P84" s="380"/>
      <c r="Q84" s="380"/>
      <c r="R84" s="380"/>
      <c r="S84" s="380"/>
      <c r="T84" s="380"/>
      <c r="U84" s="380"/>
      <c r="V84" s="380"/>
      <c r="W84" s="380"/>
      <c r="X84" s="380"/>
      <c r="Y84" s="380"/>
      <c r="Z84" s="380"/>
      <c r="AA84" s="380"/>
      <c r="AB84" s="380"/>
      <c r="AC84" s="380"/>
      <c r="AD84" s="380"/>
      <c r="AE84" s="380"/>
      <c r="AF84" s="380"/>
      <c r="AG84" s="380"/>
    </row>
    <row r="85" spans="1:33">
      <c r="A85" s="1743"/>
      <c r="B85" s="401"/>
      <c r="C85" s="2153" t="s">
        <v>370</v>
      </c>
      <c r="D85" s="2153"/>
      <c r="E85" s="402">
        <v>-51.015000000000001</v>
      </c>
      <c r="F85" s="402">
        <v>-3.5049999999999999</v>
      </c>
      <c r="G85" s="437">
        <v>0</v>
      </c>
      <c r="H85" s="404">
        <v>-54.52</v>
      </c>
      <c r="I85" s="405">
        <v>-37.932000000000002</v>
      </c>
      <c r="J85" s="405">
        <v>-8.2409999999999997</v>
      </c>
      <c r="K85" s="438">
        <v>0</v>
      </c>
      <c r="L85" s="407">
        <v>-46.173000000000002</v>
      </c>
      <c r="M85" s="380"/>
      <c r="N85" s="380"/>
      <c r="O85" s="380"/>
      <c r="P85" s="380"/>
      <c r="Q85" s="380"/>
      <c r="R85" s="380"/>
      <c r="S85" s="380"/>
      <c r="T85" s="380"/>
      <c r="U85" s="380"/>
      <c r="V85" s="380"/>
      <c r="W85" s="380"/>
      <c r="X85" s="380"/>
      <c r="Y85" s="380"/>
      <c r="Z85" s="380"/>
      <c r="AA85" s="380"/>
      <c r="AB85" s="380"/>
      <c r="AC85" s="380"/>
      <c r="AD85" s="380"/>
      <c r="AE85" s="380"/>
      <c r="AF85" s="380"/>
      <c r="AG85" s="380"/>
    </row>
    <row r="86" spans="1:33">
      <c r="A86" s="1742"/>
      <c r="B86" s="2153" t="s">
        <v>371</v>
      </c>
      <c r="C86" s="2153"/>
      <c r="D86" s="2153"/>
      <c r="E86" s="402">
        <v>1174.7719999999999</v>
      </c>
      <c r="F86" s="402">
        <v>423.63600000000002</v>
      </c>
      <c r="G86" s="430">
        <v>71.850999999999999</v>
      </c>
      <c r="H86" s="404">
        <v>1670.259</v>
      </c>
      <c r="I86" s="405">
        <v>757.66200000000003</v>
      </c>
      <c r="J86" s="405">
        <v>199.977</v>
      </c>
      <c r="K86" s="431">
        <v>52.841000000000001</v>
      </c>
      <c r="L86" s="407">
        <v>1010.48</v>
      </c>
      <c r="M86" s="380"/>
      <c r="N86" s="380"/>
      <c r="O86" s="380"/>
      <c r="P86" s="380"/>
      <c r="Q86" s="380"/>
      <c r="R86" s="380"/>
      <c r="S86" s="380"/>
      <c r="T86" s="380"/>
      <c r="U86" s="380"/>
      <c r="V86" s="380"/>
      <c r="W86" s="380"/>
      <c r="X86" s="380"/>
      <c r="Y86" s="380"/>
      <c r="Z86" s="380"/>
      <c r="AA86" s="380"/>
      <c r="AB86" s="380"/>
      <c r="AC86" s="380"/>
      <c r="AD86" s="380"/>
      <c r="AE86" s="380"/>
      <c r="AF86" s="380"/>
      <c r="AG86" s="380"/>
    </row>
    <row r="87" spans="1:33">
      <c r="A87" s="1743"/>
      <c r="B87" s="401"/>
      <c r="C87" s="2153" t="s">
        <v>372</v>
      </c>
      <c r="D87" s="2153"/>
      <c r="E87" s="402">
        <v>1144.24</v>
      </c>
      <c r="F87" s="402">
        <v>421.22</v>
      </c>
      <c r="G87" s="403">
        <v>71.850999999999999</v>
      </c>
      <c r="H87" s="404">
        <v>1637.3109999999999</v>
      </c>
      <c r="I87" s="405">
        <v>723.31200000000001</v>
      </c>
      <c r="J87" s="405">
        <v>199.47</v>
      </c>
      <c r="K87" s="406">
        <v>52.841000000000001</v>
      </c>
      <c r="L87" s="407">
        <v>975.62300000000005</v>
      </c>
      <c r="M87" s="380"/>
      <c r="N87" s="380"/>
      <c r="O87" s="380"/>
      <c r="P87" s="380"/>
      <c r="Q87" s="380"/>
      <c r="R87" s="380"/>
      <c r="S87" s="380"/>
      <c r="T87" s="380"/>
      <c r="U87" s="380"/>
      <c r="V87" s="380"/>
      <c r="W87" s="380"/>
      <c r="X87" s="380"/>
      <c r="Y87" s="380"/>
      <c r="Z87" s="380"/>
      <c r="AA87" s="380"/>
      <c r="AB87" s="380"/>
      <c r="AC87" s="380"/>
      <c r="AD87" s="380"/>
      <c r="AE87" s="380"/>
      <c r="AF87" s="380"/>
      <c r="AG87" s="380"/>
    </row>
    <row r="88" spans="1:33">
      <c r="A88" s="1743"/>
      <c r="B88" s="401"/>
      <c r="C88" s="2153" t="s">
        <v>373</v>
      </c>
      <c r="D88" s="2153"/>
      <c r="E88" s="402">
        <v>30.532</v>
      </c>
      <c r="F88" s="402">
        <v>2.4159999999999999</v>
      </c>
      <c r="G88" s="403">
        <v>0</v>
      </c>
      <c r="H88" s="404">
        <v>32.948</v>
      </c>
      <c r="I88" s="405">
        <v>34.35</v>
      </c>
      <c r="J88" s="405">
        <v>0.50700000000000001</v>
      </c>
      <c r="K88" s="406">
        <v>0</v>
      </c>
      <c r="L88" s="407">
        <v>34.856999999999999</v>
      </c>
      <c r="M88" s="380"/>
      <c r="N88" s="380"/>
      <c r="O88" s="380"/>
      <c r="P88" s="380"/>
      <c r="Q88" s="380"/>
      <c r="R88" s="380"/>
      <c r="S88" s="380"/>
      <c r="T88" s="380"/>
      <c r="U88" s="380"/>
      <c r="V88" s="380"/>
      <c r="W88" s="380"/>
      <c r="X88" s="380"/>
      <c r="Y88" s="380"/>
      <c r="Z88" s="380"/>
      <c r="AA88" s="380"/>
      <c r="AB88" s="380"/>
      <c r="AC88" s="380"/>
      <c r="AD88" s="380"/>
      <c r="AE88" s="380"/>
      <c r="AF88" s="380"/>
      <c r="AG88" s="380"/>
    </row>
    <row r="89" spans="1:33" ht="15.75" thickBot="1">
      <c r="A89" s="1747"/>
      <c r="B89" s="2154" t="s">
        <v>990</v>
      </c>
      <c r="C89" s="2154"/>
      <c r="D89" s="2154"/>
      <c r="E89" s="439">
        <v>0</v>
      </c>
      <c r="F89" s="440">
        <v>0</v>
      </c>
      <c r="G89" s="441">
        <v>0</v>
      </c>
      <c r="H89" s="420">
        <v>0</v>
      </c>
      <c r="I89" s="439">
        <v>0</v>
      </c>
      <c r="J89" s="440">
        <v>0</v>
      </c>
      <c r="K89" s="441">
        <v>0</v>
      </c>
      <c r="L89" s="420">
        <v>0</v>
      </c>
      <c r="M89" s="380"/>
      <c r="N89" s="380"/>
      <c r="O89" s="380"/>
      <c r="P89" s="380"/>
      <c r="Q89" s="380"/>
      <c r="R89" s="380"/>
      <c r="S89" s="380"/>
      <c r="T89" s="380"/>
      <c r="U89" s="380"/>
      <c r="V89" s="380"/>
      <c r="W89" s="380"/>
      <c r="X89" s="380"/>
      <c r="Y89" s="380"/>
      <c r="Z89" s="380"/>
      <c r="AA89" s="380"/>
      <c r="AB89" s="380"/>
      <c r="AC89" s="380"/>
      <c r="AD89" s="380"/>
      <c r="AE89" s="380"/>
      <c r="AF89" s="380"/>
      <c r="AG89" s="380"/>
    </row>
    <row r="90" spans="1:33" ht="15.75" thickBot="1">
      <c r="A90" s="2155" t="s">
        <v>374</v>
      </c>
      <c r="B90" s="2156"/>
      <c r="C90" s="2156"/>
      <c r="D90" s="2156"/>
      <c r="E90" s="442">
        <v>-23.995000000000001</v>
      </c>
      <c r="F90" s="442">
        <v>-22.658000000000001</v>
      </c>
      <c r="G90" s="443">
        <v>-2.8319999999999999</v>
      </c>
      <c r="H90" s="391">
        <v>-49.484999999999999</v>
      </c>
      <c r="I90" s="392">
        <v>-15.244999999999999</v>
      </c>
      <c r="J90" s="392">
        <v>-138.99799999999999</v>
      </c>
      <c r="K90" s="393">
        <v>-3.6869999999999998</v>
      </c>
      <c r="L90" s="394">
        <v>-157.93</v>
      </c>
      <c r="M90" s="425"/>
      <c r="N90" s="425"/>
      <c r="O90" s="425"/>
      <c r="P90" s="425"/>
      <c r="Q90" s="425"/>
      <c r="R90" s="425"/>
      <c r="S90" s="425"/>
      <c r="T90" s="425"/>
      <c r="U90" s="425"/>
      <c r="V90" s="425"/>
      <c r="W90" s="425"/>
      <c r="X90" s="425"/>
      <c r="Y90" s="425"/>
      <c r="Z90" s="425"/>
      <c r="AA90" s="425"/>
      <c r="AB90" s="425"/>
      <c r="AC90" s="425"/>
      <c r="AD90" s="425"/>
      <c r="AE90" s="425"/>
      <c r="AF90" s="425"/>
      <c r="AG90" s="425"/>
    </row>
    <row r="91" spans="1:33" ht="15.75" thickBot="1">
      <c r="A91" s="1750"/>
      <c r="B91" s="2157" t="s">
        <v>375</v>
      </c>
      <c r="C91" s="2157"/>
      <c r="D91" s="2157"/>
      <c r="E91" s="433">
        <v>-23.995000000000001</v>
      </c>
      <c r="F91" s="433">
        <v>-22.658000000000001</v>
      </c>
      <c r="G91" s="432">
        <v>-2.8319999999999999</v>
      </c>
      <c r="H91" s="397">
        <v>-49.484999999999999</v>
      </c>
      <c r="I91" s="444">
        <v>-15.244999999999999</v>
      </c>
      <c r="J91" s="444">
        <v>-138.99799999999999</v>
      </c>
      <c r="K91" s="445">
        <v>-3.6869999999999998</v>
      </c>
      <c r="L91" s="446">
        <v>-157.93</v>
      </c>
      <c r="M91" s="380"/>
      <c r="N91" s="380"/>
      <c r="O91" s="380"/>
      <c r="P91" s="380"/>
      <c r="Q91" s="380"/>
      <c r="R91" s="380"/>
      <c r="S91" s="380"/>
      <c r="T91" s="380"/>
      <c r="U91" s="380"/>
      <c r="V91" s="380"/>
      <c r="W91" s="380"/>
      <c r="X91" s="380"/>
      <c r="Y91" s="380"/>
      <c r="Z91" s="380"/>
      <c r="AA91" s="380"/>
      <c r="AB91" s="380"/>
      <c r="AC91" s="380"/>
      <c r="AD91" s="380"/>
      <c r="AE91" s="380"/>
      <c r="AF91" s="380"/>
      <c r="AG91" s="380"/>
    </row>
    <row r="92" spans="1:33" ht="15.75" thickBot="1">
      <c r="A92" s="2158" t="s">
        <v>376</v>
      </c>
      <c r="B92" s="2159"/>
      <c r="C92" s="2159"/>
      <c r="D92" s="2160"/>
      <c r="E92" s="389">
        <v>-515.23699999999997</v>
      </c>
      <c r="F92" s="447">
        <v>-338.21199999999999</v>
      </c>
      <c r="G92" s="390">
        <v>-130.614</v>
      </c>
      <c r="H92" s="429">
        <v>-984.06299999999999</v>
      </c>
      <c r="I92" s="392">
        <v>-600.94399999999996</v>
      </c>
      <c r="J92" s="392">
        <v>-332.58100000000002</v>
      </c>
      <c r="K92" s="393">
        <v>-78.799000000000007</v>
      </c>
      <c r="L92" s="394">
        <v>-1012.324</v>
      </c>
      <c r="M92" s="425"/>
      <c r="N92" s="425"/>
      <c r="O92" s="425"/>
      <c r="P92" s="425"/>
      <c r="Q92" s="425"/>
      <c r="R92" s="425"/>
      <c r="S92" s="425"/>
      <c r="T92" s="425"/>
      <c r="U92" s="425"/>
      <c r="V92" s="425"/>
      <c r="W92" s="425"/>
      <c r="X92" s="425"/>
      <c r="Y92" s="425"/>
      <c r="Z92" s="425"/>
      <c r="AA92" s="425"/>
      <c r="AB92" s="425"/>
      <c r="AC92" s="425"/>
      <c r="AD92" s="425"/>
      <c r="AE92" s="425"/>
      <c r="AF92" s="425"/>
      <c r="AG92" s="425"/>
    </row>
    <row r="93" spans="1:33" ht="15.75" thickBot="1">
      <c r="A93" s="1764" t="s">
        <v>377</v>
      </c>
      <c r="B93" s="426"/>
      <c r="C93" s="426"/>
      <c r="D93" s="448"/>
      <c r="E93" s="442">
        <v>-142.01</v>
      </c>
      <c r="F93" s="447">
        <v>-91.793000000000006</v>
      </c>
      <c r="G93" s="443">
        <v>-41.148000000000003</v>
      </c>
      <c r="H93" s="429">
        <v>-274.95100000000002</v>
      </c>
      <c r="I93" s="392">
        <v>-140.142</v>
      </c>
      <c r="J93" s="392">
        <v>-94.665999999999997</v>
      </c>
      <c r="K93" s="393">
        <v>-21.859000000000002</v>
      </c>
      <c r="L93" s="394">
        <v>-256.66699999999997</v>
      </c>
      <c r="M93" s="425"/>
      <c r="N93" s="425"/>
      <c r="O93" s="425"/>
      <c r="P93" s="425"/>
      <c r="Q93" s="425"/>
      <c r="R93" s="425"/>
      <c r="S93" s="425"/>
      <c r="T93" s="425"/>
      <c r="U93" s="425"/>
      <c r="V93" s="425"/>
      <c r="W93" s="425"/>
      <c r="X93" s="425"/>
      <c r="Y93" s="425"/>
      <c r="Z93" s="425"/>
      <c r="AA93" s="425"/>
      <c r="AB93" s="425"/>
      <c r="AC93" s="425"/>
      <c r="AD93" s="425"/>
      <c r="AE93" s="425"/>
      <c r="AF93" s="425"/>
      <c r="AG93" s="425"/>
    </row>
    <row r="94" spans="1:33" ht="15.75" thickBot="1">
      <c r="A94" s="2147" t="s">
        <v>378</v>
      </c>
      <c r="B94" s="2148"/>
      <c r="C94" s="2148"/>
      <c r="D94" s="2149"/>
      <c r="E94" s="416">
        <v>-735.548</v>
      </c>
      <c r="F94" s="389">
        <v>-429.89100000000002</v>
      </c>
      <c r="G94" s="449">
        <v>-161.02099999999999</v>
      </c>
      <c r="H94" s="391">
        <v>-1326.46</v>
      </c>
      <c r="I94" s="392">
        <v>-818.65099999999995</v>
      </c>
      <c r="J94" s="392">
        <v>-438.38</v>
      </c>
      <c r="K94" s="450">
        <v>-106.782</v>
      </c>
      <c r="L94" s="394">
        <v>-1363.8130000000001</v>
      </c>
      <c r="M94" s="425"/>
      <c r="N94" s="425"/>
      <c r="O94" s="425"/>
      <c r="P94" s="425"/>
      <c r="Q94" s="425"/>
      <c r="R94" s="425"/>
      <c r="S94" s="425"/>
      <c r="T94" s="425"/>
      <c r="U94" s="425"/>
      <c r="V94" s="425"/>
      <c r="W94" s="425"/>
      <c r="X94" s="425"/>
      <c r="Y94" s="425"/>
      <c r="Z94" s="425"/>
      <c r="AA94" s="425"/>
      <c r="AB94" s="425"/>
      <c r="AC94" s="425"/>
      <c r="AD94" s="425"/>
      <c r="AE94" s="425"/>
      <c r="AF94" s="425"/>
      <c r="AG94" s="425"/>
    </row>
    <row r="95" spans="1:33">
      <c r="A95" s="1750"/>
      <c r="B95" s="2150" t="s">
        <v>379</v>
      </c>
      <c r="C95" s="2150"/>
      <c r="D95" s="2150"/>
      <c r="E95" s="395">
        <v>-409.995</v>
      </c>
      <c r="F95" s="395">
        <v>-324.91800000000001</v>
      </c>
      <c r="G95" s="396">
        <v>-135.572</v>
      </c>
      <c r="H95" s="397">
        <v>-870.48500000000001</v>
      </c>
      <c r="I95" s="398">
        <v>-426.02600000000001</v>
      </c>
      <c r="J95" s="398">
        <v>-305.10599999999999</v>
      </c>
      <c r="K95" s="399">
        <v>-88.430999999999997</v>
      </c>
      <c r="L95" s="400">
        <v>-819.56299999999999</v>
      </c>
      <c r="M95" s="380"/>
      <c r="N95" s="380"/>
      <c r="O95" s="380"/>
      <c r="P95" s="380"/>
      <c r="Q95" s="380"/>
      <c r="R95" s="380"/>
      <c r="S95" s="380"/>
      <c r="T95" s="380"/>
      <c r="U95" s="380"/>
      <c r="V95" s="380"/>
      <c r="W95" s="380"/>
      <c r="X95" s="380"/>
      <c r="Y95" s="380"/>
      <c r="Z95" s="380"/>
      <c r="AA95" s="380"/>
      <c r="AB95" s="380"/>
      <c r="AC95" s="380"/>
      <c r="AD95" s="380"/>
      <c r="AE95" s="380"/>
      <c r="AF95" s="380"/>
      <c r="AG95" s="380"/>
    </row>
    <row r="96" spans="1:33">
      <c r="A96" s="1742"/>
      <c r="B96" s="2141" t="s">
        <v>991</v>
      </c>
      <c r="C96" s="2141"/>
      <c r="D96" s="2141"/>
      <c r="E96" s="402">
        <v>-222.04599999999999</v>
      </c>
      <c r="F96" s="402">
        <v>-61.265000000000001</v>
      </c>
      <c r="G96" s="403">
        <v>-15.085000000000001</v>
      </c>
      <c r="H96" s="404">
        <v>-298.39600000000002</v>
      </c>
      <c r="I96" s="405">
        <v>-245.15199999999999</v>
      </c>
      <c r="J96" s="405">
        <v>-61.755000000000003</v>
      </c>
      <c r="K96" s="406">
        <v>-13.528</v>
      </c>
      <c r="L96" s="407">
        <v>-320.435</v>
      </c>
      <c r="M96" s="380"/>
      <c r="N96" s="380"/>
      <c r="O96" s="380"/>
      <c r="P96" s="380"/>
      <c r="Q96" s="380"/>
      <c r="R96" s="380"/>
      <c r="S96" s="380"/>
      <c r="T96" s="380"/>
      <c r="U96" s="380"/>
      <c r="V96" s="380"/>
      <c r="W96" s="380"/>
      <c r="X96" s="380"/>
      <c r="Y96" s="380"/>
      <c r="Z96" s="380"/>
      <c r="AA96" s="380"/>
      <c r="AB96" s="380"/>
      <c r="AC96" s="380"/>
      <c r="AD96" s="380"/>
      <c r="AE96" s="380"/>
      <c r="AF96" s="380"/>
      <c r="AG96" s="380"/>
    </row>
    <row r="97" spans="1:33">
      <c r="A97" s="1742"/>
      <c r="B97" s="2151" t="s">
        <v>992</v>
      </c>
      <c r="C97" s="2151"/>
      <c r="D97" s="2152"/>
      <c r="E97" s="402">
        <v>0</v>
      </c>
      <c r="F97" s="402">
        <v>0</v>
      </c>
      <c r="G97" s="403">
        <v>0</v>
      </c>
      <c r="H97" s="404">
        <v>0</v>
      </c>
      <c r="I97" s="405">
        <v>-0.77500000000000002</v>
      </c>
      <c r="J97" s="405">
        <v>0</v>
      </c>
      <c r="K97" s="406">
        <v>0</v>
      </c>
      <c r="L97" s="407">
        <v>-0.77500000000000002</v>
      </c>
      <c r="M97" s="380"/>
      <c r="N97" s="380"/>
      <c r="O97" s="380"/>
      <c r="P97" s="380"/>
      <c r="Q97" s="380"/>
      <c r="R97" s="380"/>
      <c r="S97" s="380"/>
      <c r="T97" s="380"/>
      <c r="U97" s="380"/>
      <c r="V97" s="380"/>
      <c r="W97" s="380"/>
      <c r="X97" s="380"/>
      <c r="Y97" s="380"/>
      <c r="Z97" s="380"/>
      <c r="AA97" s="380"/>
      <c r="AB97" s="380"/>
      <c r="AC97" s="380"/>
      <c r="AD97" s="380"/>
      <c r="AE97" s="380"/>
      <c r="AF97" s="380"/>
      <c r="AG97" s="380"/>
    </row>
    <row r="98" spans="1:33">
      <c r="A98" s="1742"/>
      <c r="B98" s="2153" t="s">
        <v>380</v>
      </c>
      <c r="C98" s="2153"/>
      <c r="D98" s="2153"/>
      <c r="E98" s="402">
        <v>-77.417000000000002</v>
      </c>
      <c r="F98" s="402">
        <v>-16.190999999999999</v>
      </c>
      <c r="G98" s="403">
        <v>-2.31</v>
      </c>
      <c r="H98" s="404">
        <v>-95.918000000000006</v>
      </c>
      <c r="I98" s="405">
        <v>-77.820999999999998</v>
      </c>
      <c r="J98" s="405">
        <v>-24.469000000000001</v>
      </c>
      <c r="K98" s="406">
        <v>-2.5659999999999998</v>
      </c>
      <c r="L98" s="407">
        <v>-104.85599999999999</v>
      </c>
      <c r="M98" s="380"/>
      <c r="N98" s="380"/>
      <c r="O98" s="380"/>
      <c r="P98" s="380"/>
      <c r="Q98" s="380"/>
      <c r="R98" s="380"/>
      <c r="S98" s="380"/>
      <c r="T98" s="380"/>
      <c r="U98" s="380"/>
      <c r="V98" s="380"/>
      <c r="W98" s="380"/>
      <c r="X98" s="380"/>
      <c r="Y98" s="380"/>
      <c r="Z98" s="380"/>
      <c r="AA98" s="380"/>
      <c r="AB98" s="380"/>
      <c r="AC98" s="380"/>
      <c r="AD98" s="380"/>
      <c r="AE98" s="380"/>
      <c r="AF98" s="380"/>
      <c r="AG98" s="380"/>
    </row>
    <row r="99" spans="1:33">
      <c r="A99" s="1742"/>
      <c r="B99" s="2141" t="s">
        <v>381</v>
      </c>
      <c r="C99" s="2141"/>
      <c r="D99" s="2141"/>
      <c r="E99" s="402">
        <v>-0.95</v>
      </c>
      <c r="F99" s="402">
        <v>-3.1320000000000001</v>
      </c>
      <c r="G99" s="403">
        <v>0</v>
      </c>
      <c r="H99" s="404">
        <v>-4.0819999999999999</v>
      </c>
      <c r="I99" s="405">
        <v>-31.745999999999999</v>
      </c>
      <c r="J99" s="405">
        <v>-3.2269999999999999</v>
      </c>
      <c r="K99" s="406">
        <v>0</v>
      </c>
      <c r="L99" s="407">
        <v>-34.972999999999999</v>
      </c>
      <c r="M99" s="380"/>
      <c r="N99" s="380"/>
      <c r="O99" s="380"/>
      <c r="P99" s="380"/>
      <c r="Q99" s="380"/>
      <c r="R99" s="380"/>
      <c r="S99" s="380"/>
      <c r="T99" s="380"/>
      <c r="U99" s="380"/>
      <c r="V99" s="380"/>
      <c r="W99" s="380"/>
      <c r="X99" s="380"/>
      <c r="Y99" s="380"/>
      <c r="Z99" s="380"/>
      <c r="AA99" s="380"/>
      <c r="AB99" s="380"/>
      <c r="AC99" s="380"/>
      <c r="AD99" s="380"/>
      <c r="AE99" s="380"/>
      <c r="AF99" s="380"/>
      <c r="AG99" s="380"/>
    </row>
    <row r="100" spans="1:33">
      <c r="A100" s="1742"/>
      <c r="B100" s="2141" t="s">
        <v>382</v>
      </c>
      <c r="C100" s="2141"/>
      <c r="D100" s="2141"/>
      <c r="E100" s="402">
        <v>-22.553999999999998</v>
      </c>
      <c r="F100" s="402">
        <v>-24.085000000000001</v>
      </c>
      <c r="G100" s="403">
        <v>-7.7370000000000001</v>
      </c>
      <c r="H100" s="404">
        <v>-54.375999999999998</v>
      </c>
      <c r="I100" s="405">
        <v>-36.960999999999999</v>
      </c>
      <c r="J100" s="405">
        <v>-43.438000000000002</v>
      </c>
      <c r="K100" s="406">
        <v>-2.2570000000000001</v>
      </c>
      <c r="L100" s="407">
        <v>-82.656000000000006</v>
      </c>
      <c r="M100" s="380"/>
      <c r="N100" s="380"/>
      <c r="O100" s="380"/>
      <c r="P100" s="380"/>
      <c r="Q100" s="380"/>
      <c r="R100" s="380"/>
      <c r="S100" s="380"/>
      <c r="T100" s="380"/>
      <c r="U100" s="380"/>
      <c r="V100" s="380"/>
      <c r="W100" s="380"/>
      <c r="X100" s="380"/>
      <c r="Y100" s="380"/>
      <c r="Z100" s="380"/>
      <c r="AA100" s="380"/>
      <c r="AB100" s="380"/>
      <c r="AC100" s="380"/>
      <c r="AD100" s="380"/>
      <c r="AE100" s="380"/>
      <c r="AF100" s="380"/>
      <c r="AG100" s="380"/>
    </row>
    <row r="101" spans="1:33" ht="15.75" thickBot="1">
      <c r="A101" s="1751"/>
      <c r="B101" s="2142" t="s">
        <v>383</v>
      </c>
      <c r="C101" s="2142"/>
      <c r="D101" s="2142"/>
      <c r="E101" s="418">
        <v>-2.5859999999999999</v>
      </c>
      <c r="F101" s="413">
        <v>-0.3</v>
      </c>
      <c r="G101" s="414">
        <v>-0.317</v>
      </c>
      <c r="H101" s="415">
        <v>-3.2029999999999998</v>
      </c>
      <c r="I101" s="451">
        <v>-0.17</v>
      </c>
      <c r="J101" s="410">
        <v>-0.38500000000000001</v>
      </c>
      <c r="K101" s="411">
        <v>0</v>
      </c>
      <c r="L101" s="412">
        <v>-0.55500000000000005</v>
      </c>
      <c r="M101" s="380"/>
      <c r="N101" s="380"/>
      <c r="O101" s="380"/>
      <c r="P101" s="380"/>
      <c r="Q101" s="380"/>
      <c r="R101" s="380"/>
      <c r="S101" s="380"/>
      <c r="T101" s="380"/>
      <c r="U101" s="380"/>
      <c r="V101" s="380"/>
      <c r="W101" s="380"/>
      <c r="X101" s="380"/>
      <c r="Y101" s="380"/>
      <c r="Z101" s="380"/>
      <c r="AA101" s="380"/>
      <c r="AB101" s="380"/>
      <c r="AC101" s="380"/>
      <c r="AD101" s="380"/>
      <c r="AE101" s="380"/>
      <c r="AF101" s="380"/>
      <c r="AG101" s="380"/>
    </row>
    <row r="102" spans="1:33" ht="15.75" thickBot="1">
      <c r="A102" s="2143" t="s">
        <v>384</v>
      </c>
      <c r="B102" s="2144"/>
      <c r="C102" s="2144"/>
      <c r="D102" s="2144"/>
      <c r="E102" s="421">
        <v>0</v>
      </c>
      <c r="F102" s="389">
        <v>0</v>
      </c>
      <c r="G102" s="390">
        <v>0</v>
      </c>
      <c r="H102" s="391">
        <v>0</v>
      </c>
      <c r="I102" s="452">
        <v>0</v>
      </c>
      <c r="J102" s="389">
        <v>0</v>
      </c>
      <c r="K102" s="390">
        <v>0</v>
      </c>
      <c r="L102" s="391">
        <v>0</v>
      </c>
      <c r="M102" s="425"/>
      <c r="N102" s="425"/>
      <c r="O102" s="425"/>
      <c r="P102" s="425"/>
      <c r="Q102" s="425"/>
      <c r="R102" s="425"/>
      <c r="S102" s="425"/>
      <c r="T102" s="425"/>
      <c r="U102" s="425"/>
      <c r="V102" s="425"/>
      <c r="W102" s="425"/>
      <c r="X102" s="425"/>
      <c r="Y102" s="425"/>
      <c r="Z102" s="425"/>
      <c r="AA102" s="425"/>
      <c r="AB102" s="425"/>
      <c r="AC102" s="425"/>
      <c r="AD102" s="425"/>
      <c r="AE102" s="425"/>
      <c r="AF102" s="425"/>
      <c r="AG102" s="425"/>
    </row>
    <row r="103" spans="1:33" ht="15.75" thickBot="1">
      <c r="A103" s="2143" t="s">
        <v>385</v>
      </c>
      <c r="B103" s="2144"/>
      <c r="C103" s="2144"/>
      <c r="D103" s="2144"/>
      <c r="E103" s="421">
        <v>8.7599999999998772</v>
      </c>
      <c r="F103" s="389">
        <v>-41.106000000000165</v>
      </c>
      <c r="G103" s="390">
        <v>-197.52199999999999</v>
      </c>
      <c r="H103" s="391">
        <v>-229.86800000000085</v>
      </c>
      <c r="I103" s="391">
        <v>79.698999999999998</v>
      </c>
      <c r="J103" s="391">
        <v>-1.63</v>
      </c>
      <c r="K103" s="391">
        <v>-120.13200000000001</v>
      </c>
      <c r="L103" s="391">
        <v>-42.063000000000002</v>
      </c>
      <c r="M103" s="425"/>
      <c r="N103" s="425"/>
      <c r="O103" s="425"/>
      <c r="P103" s="425"/>
      <c r="Q103" s="425"/>
      <c r="R103" s="425"/>
      <c r="S103" s="425"/>
      <c r="T103" s="425"/>
      <c r="U103" s="425"/>
      <c r="V103" s="425"/>
      <c r="W103" s="425"/>
      <c r="X103" s="425"/>
      <c r="Y103" s="425"/>
      <c r="Z103" s="425"/>
      <c r="AA103" s="425"/>
      <c r="AB103" s="425"/>
      <c r="AC103" s="425"/>
      <c r="AD103" s="425"/>
      <c r="AE103" s="425"/>
      <c r="AF103" s="425"/>
      <c r="AG103" s="425"/>
    </row>
    <row r="104" spans="1:33">
      <c r="A104" s="1777"/>
      <c r="B104" s="1777"/>
      <c r="C104" s="1777"/>
      <c r="D104" s="1777"/>
      <c r="E104" s="453"/>
      <c r="F104" s="453"/>
      <c r="G104" s="453"/>
      <c r="H104" s="453"/>
      <c r="I104" s="380"/>
      <c r="J104" s="380"/>
      <c r="K104" s="380"/>
      <c r="L104" s="380"/>
      <c r="M104" s="380"/>
      <c r="N104" s="380"/>
      <c r="O104" s="380"/>
      <c r="P104" s="380"/>
      <c r="Q104" s="380"/>
      <c r="R104" s="380"/>
      <c r="S104" s="380"/>
      <c r="T104" s="380"/>
      <c r="U104" s="380"/>
      <c r="V104" s="380"/>
      <c r="W104" s="380"/>
      <c r="X104" s="380"/>
      <c r="Y104" s="380"/>
      <c r="Z104" s="380"/>
      <c r="AA104" s="380"/>
      <c r="AB104" s="380"/>
      <c r="AC104" s="380"/>
      <c r="AD104" s="380"/>
      <c r="AE104" s="380"/>
      <c r="AF104" s="380"/>
      <c r="AG104" s="380"/>
    </row>
    <row r="105" spans="1:33">
      <c r="A105" s="1777"/>
      <c r="B105" s="1777"/>
      <c r="C105" s="1777"/>
      <c r="D105" s="1777"/>
      <c r="E105" s="454"/>
      <c r="F105" s="454"/>
      <c r="G105" s="454"/>
      <c r="H105" s="454"/>
      <c r="I105" s="380"/>
      <c r="J105" s="380"/>
      <c r="K105" s="380"/>
      <c r="L105" s="380"/>
      <c r="M105" s="380"/>
      <c r="N105" s="380"/>
      <c r="O105" s="380"/>
      <c r="P105" s="380"/>
      <c r="Q105" s="380"/>
      <c r="R105" s="380"/>
      <c r="S105" s="380"/>
      <c r="T105" s="380"/>
      <c r="U105" s="380"/>
      <c r="V105" s="380"/>
      <c r="W105" s="380"/>
      <c r="X105" s="380"/>
      <c r="Y105" s="380"/>
      <c r="Z105" s="380"/>
      <c r="AA105" s="380"/>
      <c r="AB105" s="380"/>
      <c r="AC105" s="380"/>
      <c r="AD105" s="380"/>
      <c r="AE105" s="380"/>
      <c r="AF105" s="380"/>
      <c r="AG105" s="380"/>
    </row>
    <row r="106" spans="1:33">
      <c r="A106" s="1777"/>
      <c r="B106" s="2145" t="s">
        <v>880</v>
      </c>
      <c r="C106" s="2145"/>
      <c r="D106" s="2145"/>
      <c r="E106" s="2145"/>
      <c r="F106" s="2145"/>
      <c r="G106" s="455"/>
      <c r="H106" s="455"/>
      <c r="I106" s="380"/>
      <c r="J106" s="380"/>
      <c r="K106" s="380"/>
      <c r="L106" s="380"/>
      <c r="M106" s="380"/>
      <c r="N106" s="380"/>
      <c r="O106" s="380"/>
      <c r="P106" s="380"/>
      <c r="Q106" s="380"/>
      <c r="R106" s="380"/>
      <c r="S106" s="380"/>
      <c r="T106" s="380"/>
      <c r="U106" s="380"/>
      <c r="V106" s="380"/>
      <c r="W106" s="380"/>
      <c r="X106" s="380"/>
      <c r="Y106" s="380"/>
      <c r="Z106" s="380"/>
      <c r="AA106" s="380"/>
      <c r="AB106" s="380"/>
      <c r="AC106" s="380"/>
      <c r="AD106" s="380"/>
      <c r="AE106" s="380"/>
      <c r="AF106" s="380"/>
      <c r="AG106" s="380"/>
    </row>
    <row r="107" spans="1:33">
      <c r="A107" s="1777"/>
      <c r="B107" s="2146" t="s">
        <v>386</v>
      </c>
      <c r="C107" s="2146"/>
      <c r="D107" s="2146"/>
      <c r="E107" s="2146"/>
      <c r="F107" s="2146"/>
      <c r="G107" s="2146"/>
      <c r="H107" s="2146"/>
      <c r="I107" s="2146"/>
      <c r="J107" s="2146"/>
      <c r="K107" s="2146"/>
      <c r="L107" s="2146"/>
      <c r="M107" s="380"/>
      <c r="N107" s="380"/>
      <c r="O107" s="380"/>
      <c r="P107" s="380"/>
      <c r="Q107" s="380"/>
      <c r="R107" s="380"/>
      <c r="S107" s="380"/>
      <c r="T107" s="380"/>
      <c r="U107" s="380"/>
      <c r="V107" s="380"/>
      <c r="W107" s="380"/>
      <c r="X107" s="380"/>
      <c r="Y107" s="380"/>
      <c r="Z107" s="380"/>
      <c r="AA107" s="380"/>
      <c r="AB107" s="380"/>
      <c r="AC107" s="380"/>
      <c r="AD107" s="380"/>
      <c r="AE107" s="380"/>
      <c r="AF107" s="380"/>
      <c r="AG107" s="380"/>
    </row>
    <row r="108" spans="1:33" ht="40.5" customHeight="1">
      <c r="A108" s="1777"/>
      <c r="B108" s="2146"/>
      <c r="C108" s="2146"/>
      <c r="D108" s="2146"/>
      <c r="E108" s="2146"/>
      <c r="F108" s="2146"/>
      <c r="G108" s="2146"/>
      <c r="H108" s="2146"/>
      <c r="I108" s="2146"/>
      <c r="J108" s="2146"/>
      <c r="K108" s="2146"/>
      <c r="L108" s="2146"/>
      <c r="M108" s="380"/>
      <c r="N108" s="380"/>
      <c r="O108" s="380"/>
      <c r="P108" s="380"/>
      <c r="Q108" s="380"/>
      <c r="R108" s="380"/>
      <c r="S108" s="380"/>
      <c r="T108" s="380"/>
      <c r="U108" s="380"/>
      <c r="V108" s="380"/>
      <c r="W108" s="380"/>
      <c r="X108" s="380"/>
      <c r="Y108" s="380"/>
      <c r="Z108" s="380"/>
      <c r="AA108" s="380"/>
      <c r="AB108" s="380"/>
      <c r="AC108" s="380"/>
      <c r="AD108" s="380"/>
      <c r="AE108" s="380"/>
      <c r="AF108" s="380"/>
      <c r="AG108" s="380"/>
    </row>
  </sheetData>
  <mergeCells count="102">
    <mergeCell ref="D3:G3"/>
    <mergeCell ref="K4:L4"/>
    <mergeCell ref="A5:D6"/>
    <mergeCell ref="E5:H5"/>
    <mergeCell ref="I5:L5"/>
    <mergeCell ref="A7:D7"/>
    <mergeCell ref="B14:D14"/>
    <mergeCell ref="B15:D15"/>
    <mergeCell ref="C16:D16"/>
    <mergeCell ref="C17:D17"/>
    <mergeCell ref="C18:D18"/>
    <mergeCell ref="C19:D19"/>
    <mergeCell ref="B8:D8"/>
    <mergeCell ref="C9:D9"/>
    <mergeCell ref="C10:D10"/>
    <mergeCell ref="B11:D11"/>
    <mergeCell ref="C12:D12"/>
    <mergeCell ref="C13:D13"/>
    <mergeCell ref="C26:D26"/>
    <mergeCell ref="C27:D27"/>
    <mergeCell ref="C28:D28"/>
    <mergeCell ref="B29:D29"/>
    <mergeCell ref="A30:D30"/>
    <mergeCell ref="B31:D31"/>
    <mergeCell ref="C20:D20"/>
    <mergeCell ref="C21:D21"/>
    <mergeCell ref="B22:D22"/>
    <mergeCell ref="C23:D23"/>
    <mergeCell ref="C24:D24"/>
    <mergeCell ref="B25:D25"/>
    <mergeCell ref="B38:D38"/>
    <mergeCell ref="B39:D39"/>
    <mergeCell ref="C40:D40"/>
    <mergeCell ref="C41:D41"/>
    <mergeCell ref="C42:D42"/>
    <mergeCell ref="C43:D43"/>
    <mergeCell ref="C32:D32"/>
    <mergeCell ref="C33:D33"/>
    <mergeCell ref="B34:D34"/>
    <mergeCell ref="C35:D35"/>
    <mergeCell ref="C36:D36"/>
    <mergeCell ref="C37:D37"/>
    <mergeCell ref="C50:D50"/>
    <mergeCell ref="C51:D51"/>
    <mergeCell ref="C52:D52"/>
    <mergeCell ref="C53:D53"/>
    <mergeCell ref="C54:D54"/>
    <mergeCell ref="A55:D55"/>
    <mergeCell ref="C44:D44"/>
    <mergeCell ref="C45:D45"/>
    <mergeCell ref="B46:D46"/>
    <mergeCell ref="C47:D47"/>
    <mergeCell ref="C48:D48"/>
    <mergeCell ref="B49:D49"/>
    <mergeCell ref="B63:D63"/>
    <mergeCell ref="C64:D64"/>
    <mergeCell ref="C65:D65"/>
    <mergeCell ref="B66:D66"/>
    <mergeCell ref="B67:D67"/>
    <mergeCell ref="A68:D68"/>
    <mergeCell ref="B57:D57"/>
    <mergeCell ref="B58:D58"/>
    <mergeCell ref="A59:D59"/>
    <mergeCell ref="B60:D60"/>
    <mergeCell ref="C61:D61"/>
    <mergeCell ref="C62:D62"/>
    <mergeCell ref="B75:D75"/>
    <mergeCell ref="B76:D76"/>
    <mergeCell ref="B77:D77"/>
    <mergeCell ref="B78:D78"/>
    <mergeCell ref="B79:D79"/>
    <mergeCell ref="B80:D80"/>
    <mergeCell ref="A69:D69"/>
    <mergeCell ref="B70:D70"/>
    <mergeCell ref="B71:D71"/>
    <mergeCell ref="B72:D72"/>
    <mergeCell ref="A73:D73"/>
    <mergeCell ref="B74:D74"/>
    <mergeCell ref="C87:D87"/>
    <mergeCell ref="C88:D88"/>
    <mergeCell ref="B89:D89"/>
    <mergeCell ref="A90:D90"/>
    <mergeCell ref="B91:D91"/>
    <mergeCell ref="A92:D92"/>
    <mergeCell ref="B81:D81"/>
    <mergeCell ref="A82:D82"/>
    <mergeCell ref="B83:D83"/>
    <mergeCell ref="C84:D84"/>
    <mergeCell ref="C85:D85"/>
    <mergeCell ref="B86:D86"/>
    <mergeCell ref="B100:D100"/>
    <mergeCell ref="B101:D101"/>
    <mergeCell ref="A102:D102"/>
    <mergeCell ref="A103:D103"/>
    <mergeCell ref="B106:F106"/>
    <mergeCell ref="B107:L108"/>
    <mergeCell ref="A94:D94"/>
    <mergeCell ref="B95:D95"/>
    <mergeCell ref="B96:D96"/>
    <mergeCell ref="B97:D97"/>
    <mergeCell ref="B98:D98"/>
    <mergeCell ref="B99:D99"/>
  </mergeCells>
  <pageMargins left="0.15748031496062992" right="0.15748031496062992" top="0.23622047244094491" bottom="0.15748031496062992" header="0.15748031496062992" footer="0.31496062992125984"/>
  <pageSetup paperSize="9" scale="75" fitToHeight="2"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B2:O48"/>
  <sheetViews>
    <sheetView zoomScaleNormal="100" workbookViewId="0"/>
  </sheetViews>
  <sheetFormatPr defaultRowHeight="15"/>
  <cols>
    <col min="1" max="2" width="9.140625" style="1485"/>
    <col min="3" max="3" width="49.5703125" style="1485" customWidth="1"/>
    <col min="4" max="4" width="14.85546875" style="1485" customWidth="1"/>
    <col min="5" max="5" width="14" style="1485" customWidth="1"/>
    <col min="6" max="6" width="11.28515625" style="1485" bestFit="1" customWidth="1"/>
    <col min="7" max="7" width="12.28515625" style="1485" customWidth="1"/>
    <col min="8" max="8" width="11.28515625" style="1485" bestFit="1" customWidth="1"/>
    <col min="9" max="10" width="13.140625" style="1485" customWidth="1"/>
    <col min="11" max="11" width="12.140625" style="1485" customWidth="1"/>
    <col min="12" max="12" width="15.28515625" style="1485" customWidth="1"/>
    <col min="13" max="13" width="13.5703125" style="1485" customWidth="1"/>
    <col min="14" max="16384" width="9.140625" style="1485"/>
  </cols>
  <sheetData>
    <row r="2" spans="2:15" ht="15" customHeight="1">
      <c r="B2" s="1483"/>
      <c r="C2" s="1484"/>
      <c r="D2" s="1484"/>
      <c r="E2" s="1484"/>
      <c r="F2" s="1484"/>
      <c r="G2" s="1484"/>
      <c r="H2" s="1484"/>
      <c r="I2" s="1484"/>
      <c r="J2" s="2520" t="s">
        <v>704</v>
      </c>
      <c r="K2" s="2520"/>
    </row>
    <row r="3" spans="2:15">
      <c r="B3" s="1483"/>
      <c r="C3" s="1484"/>
      <c r="D3" s="1484"/>
      <c r="E3" s="1484"/>
      <c r="F3" s="1484"/>
      <c r="G3" s="1484"/>
      <c r="H3" s="1484"/>
      <c r="I3" s="1484"/>
      <c r="J3" s="1484"/>
    </row>
    <row r="4" spans="2:15" ht="46.5" customHeight="1">
      <c r="B4" s="2521" t="s">
        <v>665</v>
      </c>
      <c r="C4" s="2521"/>
      <c r="D4" s="2521"/>
      <c r="E4" s="2521"/>
      <c r="F4" s="2521"/>
      <c r="G4" s="2521"/>
      <c r="H4" s="2521"/>
      <c r="I4" s="2521"/>
      <c r="J4" s="2521"/>
      <c r="K4" s="2521"/>
    </row>
    <row r="5" spans="2:15" ht="23.25" customHeight="1" thickBot="1">
      <c r="B5" s="1486"/>
      <c r="C5" s="1486"/>
      <c r="D5" s="1486"/>
      <c r="E5" s="1486"/>
      <c r="F5" s="1486"/>
      <c r="G5" s="1486"/>
      <c r="H5" s="1486"/>
      <c r="I5" s="1486"/>
      <c r="J5" s="2522" t="s">
        <v>2</v>
      </c>
      <c r="K5" s="2522"/>
    </row>
    <row r="6" spans="2:15" ht="15.75" thickBot="1">
      <c r="B6" s="2523" t="s">
        <v>3</v>
      </c>
      <c r="C6" s="2524"/>
      <c r="D6" s="2524"/>
      <c r="E6" s="2524"/>
      <c r="F6" s="2524"/>
      <c r="G6" s="2524"/>
      <c r="H6" s="2524"/>
      <c r="I6" s="2524"/>
      <c r="J6" s="2524"/>
      <c r="K6" s="2525"/>
    </row>
    <row r="7" spans="2:15" ht="26.25" customHeight="1" thickBot="1">
      <c r="B7" s="2526" t="s">
        <v>666</v>
      </c>
      <c r="C7" s="2526" t="s">
        <v>667</v>
      </c>
      <c r="D7" s="2528" t="s">
        <v>428</v>
      </c>
      <c r="E7" s="2529"/>
      <c r="F7" s="2528" t="s">
        <v>429</v>
      </c>
      <c r="G7" s="2530"/>
      <c r="H7" s="2528" t="s">
        <v>430</v>
      </c>
      <c r="I7" s="2530"/>
      <c r="J7" s="2529" t="s">
        <v>9</v>
      </c>
      <c r="K7" s="2530"/>
    </row>
    <row r="8" spans="2:15" ht="49.5" customHeight="1" thickBot="1">
      <c r="B8" s="2527"/>
      <c r="C8" s="2527"/>
      <c r="D8" s="1487" t="s">
        <v>668</v>
      </c>
      <c r="E8" s="1488" t="s">
        <v>669</v>
      </c>
      <c r="F8" s="1487" t="s">
        <v>668</v>
      </c>
      <c r="G8" s="1488" t="s">
        <v>669</v>
      </c>
      <c r="H8" s="1487" t="s">
        <v>668</v>
      </c>
      <c r="I8" s="1488" t="s">
        <v>669</v>
      </c>
      <c r="J8" s="1487" t="s">
        <v>668</v>
      </c>
      <c r="K8" s="1488" t="s">
        <v>669</v>
      </c>
    </row>
    <row r="9" spans="2:15" ht="26.25">
      <c r="B9" s="1489">
        <v>1</v>
      </c>
      <c r="C9" s="1845" t="s">
        <v>629</v>
      </c>
      <c r="D9" s="1490">
        <v>23542.289000000001</v>
      </c>
      <c r="E9" s="1491">
        <f>D9/D45</f>
        <v>0.194532992603722</v>
      </c>
      <c r="F9" s="1490">
        <v>5931.8911500000004</v>
      </c>
      <c r="G9" s="1491">
        <f>F9/$F$45</f>
        <v>0.1442810901979695</v>
      </c>
      <c r="H9" s="1490">
        <v>1022.9027600000001</v>
      </c>
      <c r="I9" s="1491">
        <f>H9/$H$45</f>
        <v>0.23884567943493368</v>
      </c>
      <c r="J9" s="1490">
        <f>D9+F9+H9</f>
        <v>30497.082910000001</v>
      </c>
      <c r="K9" s="1492">
        <f>J9/$J$45</f>
        <v>0.18325850787075568</v>
      </c>
      <c r="L9" s="1493"/>
      <c r="M9" s="1494"/>
      <c r="N9" s="1493"/>
      <c r="O9" s="1495"/>
    </row>
    <row r="10" spans="2:15">
      <c r="B10" s="1496">
        <v>2</v>
      </c>
      <c r="C10" s="1846" t="s">
        <v>630</v>
      </c>
      <c r="D10" s="1497">
        <v>202.642</v>
      </c>
      <c r="E10" s="1498">
        <f>D10/$D$45</f>
        <v>1.6744571730983096E-3</v>
      </c>
      <c r="F10" s="1497">
        <v>0</v>
      </c>
      <c r="G10" s="1498">
        <f t="shared" ref="G10:G45" si="0">F10/$F$45</f>
        <v>0</v>
      </c>
      <c r="H10" s="1497">
        <v>0</v>
      </c>
      <c r="I10" s="1498">
        <f t="shared" ref="I10:I45" si="1">H10/$H$45</f>
        <v>0</v>
      </c>
      <c r="J10" s="1497">
        <f>D10+F10+H10</f>
        <v>202.642</v>
      </c>
      <c r="K10" s="1499">
        <f t="shared" ref="K10:K45" si="2">J10/$J$45</f>
        <v>1.2176859885759373E-3</v>
      </c>
      <c r="L10" s="1493"/>
      <c r="M10" s="1494"/>
      <c r="N10" s="1493"/>
      <c r="O10" s="1495"/>
    </row>
    <row r="11" spans="2:15">
      <c r="B11" s="1496">
        <v>3</v>
      </c>
      <c r="C11" s="1846" t="s">
        <v>634</v>
      </c>
      <c r="D11" s="1497">
        <v>2E-3</v>
      </c>
      <c r="E11" s="1498">
        <f t="shared" ref="E11:E14" si="3">D11/$D$45</f>
        <v>1.6526259838516297E-8</v>
      </c>
      <c r="F11" s="1497">
        <v>0.19900000000000001</v>
      </c>
      <c r="G11" s="1498">
        <f t="shared" si="0"/>
        <v>4.8402669946827886E-6</v>
      </c>
      <c r="H11" s="1497">
        <v>0</v>
      </c>
      <c r="I11" s="1498">
        <f t="shared" si="1"/>
        <v>0</v>
      </c>
      <c r="J11" s="1497">
        <f t="shared" ref="J11:J45" si="4">D11+F11+H11</f>
        <v>0.20100000000000001</v>
      </c>
      <c r="K11" s="1499">
        <f t="shared" si="2"/>
        <v>1.2078191278400499E-6</v>
      </c>
      <c r="L11" s="1493"/>
      <c r="M11" s="1494"/>
      <c r="N11" s="1493"/>
      <c r="O11" s="1495"/>
    </row>
    <row r="12" spans="2:15" ht="26.25">
      <c r="B12" s="1496">
        <v>4</v>
      </c>
      <c r="C12" s="1846" t="s">
        <v>635</v>
      </c>
      <c r="D12" s="1497">
        <v>0</v>
      </c>
      <c r="E12" s="1498">
        <f t="shared" si="3"/>
        <v>0</v>
      </c>
      <c r="F12" s="1497">
        <v>0</v>
      </c>
      <c r="G12" s="1498">
        <f t="shared" si="0"/>
        <v>0</v>
      </c>
      <c r="H12" s="1497">
        <v>0</v>
      </c>
      <c r="I12" s="1498">
        <f t="shared" si="1"/>
        <v>0</v>
      </c>
      <c r="J12" s="1497">
        <f t="shared" si="4"/>
        <v>0</v>
      </c>
      <c r="K12" s="1499">
        <f t="shared" si="2"/>
        <v>0</v>
      </c>
      <c r="L12" s="1493"/>
      <c r="M12" s="1494"/>
      <c r="N12" s="1493"/>
      <c r="O12" s="1495"/>
    </row>
    <row r="13" spans="2:15" ht="39">
      <c r="B13" s="1496">
        <v>5</v>
      </c>
      <c r="C13" s="1846" t="s">
        <v>670</v>
      </c>
      <c r="D13" s="1497">
        <v>0</v>
      </c>
      <c r="E13" s="1498">
        <f t="shared" si="3"/>
        <v>0</v>
      </c>
      <c r="F13" s="1497">
        <v>0</v>
      </c>
      <c r="G13" s="1498">
        <f t="shared" si="0"/>
        <v>0</v>
      </c>
      <c r="H13" s="1497">
        <v>0</v>
      </c>
      <c r="I13" s="1498">
        <f t="shared" si="1"/>
        <v>0</v>
      </c>
      <c r="J13" s="1497">
        <f t="shared" si="4"/>
        <v>0</v>
      </c>
      <c r="K13" s="1499">
        <f t="shared" si="2"/>
        <v>0</v>
      </c>
      <c r="L13" s="1493"/>
      <c r="M13" s="1494"/>
      <c r="N13" s="1493"/>
      <c r="O13" s="1495"/>
    </row>
    <row r="14" spans="2:15" ht="26.25">
      <c r="B14" s="1496">
        <v>6</v>
      </c>
      <c r="C14" s="1846" t="s">
        <v>637</v>
      </c>
      <c r="D14" s="1497">
        <v>1164.24</v>
      </c>
      <c r="E14" s="1498">
        <f t="shared" si="3"/>
        <v>9.6202663771971075E-3</v>
      </c>
      <c r="F14" s="1497">
        <v>1032.9129599999999</v>
      </c>
      <c r="G14" s="1498">
        <f t="shared" si="0"/>
        <v>2.512348999330705E-2</v>
      </c>
      <c r="H14" s="1497">
        <v>0</v>
      </c>
      <c r="I14" s="1498">
        <f t="shared" si="1"/>
        <v>0</v>
      </c>
      <c r="J14" s="1497">
        <f t="shared" si="4"/>
        <v>2197.1529599999999</v>
      </c>
      <c r="K14" s="1499">
        <f t="shared" si="2"/>
        <v>1.3202802845166089E-2</v>
      </c>
      <c r="L14" s="1493"/>
      <c r="M14" s="1494"/>
      <c r="N14" s="1493"/>
      <c r="O14" s="1495"/>
    </row>
    <row r="15" spans="2:15">
      <c r="B15" s="1760" t="s">
        <v>671</v>
      </c>
      <c r="C15" s="1847" t="s">
        <v>672</v>
      </c>
      <c r="D15" s="1500">
        <v>0</v>
      </c>
      <c r="E15" s="1501">
        <f>D15/$D$45</f>
        <v>0</v>
      </c>
      <c r="F15" s="1500">
        <v>0</v>
      </c>
      <c r="G15" s="1501">
        <f t="shared" si="0"/>
        <v>0</v>
      </c>
      <c r="H15" s="1500">
        <v>0</v>
      </c>
      <c r="I15" s="1501">
        <f t="shared" si="1"/>
        <v>0</v>
      </c>
      <c r="J15" s="1500">
        <f t="shared" si="4"/>
        <v>0</v>
      </c>
      <c r="K15" s="1502">
        <f t="shared" si="2"/>
        <v>0</v>
      </c>
      <c r="L15" s="1493"/>
      <c r="M15" s="1494"/>
      <c r="N15" s="1493"/>
      <c r="O15" s="1495"/>
    </row>
    <row r="16" spans="2:15">
      <c r="B16" s="1760" t="s">
        <v>673</v>
      </c>
      <c r="C16" s="1847" t="s">
        <v>674</v>
      </c>
      <c r="D16" s="1500">
        <v>1164.24</v>
      </c>
      <c r="E16" s="1501">
        <f>D16/$D$45</f>
        <v>9.6202663771971075E-3</v>
      </c>
      <c r="F16" s="1500">
        <v>1032.9129599999999</v>
      </c>
      <c r="G16" s="1501">
        <f t="shared" si="0"/>
        <v>2.512348999330705E-2</v>
      </c>
      <c r="H16" s="1500">
        <v>0</v>
      </c>
      <c r="I16" s="1501">
        <f t="shared" si="1"/>
        <v>0</v>
      </c>
      <c r="J16" s="1500">
        <f t="shared" si="4"/>
        <v>2197.1529599999999</v>
      </c>
      <c r="K16" s="1502">
        <f t="shared" si="2"/>
        <v>1.3202802845166089E-2</v>
      </c>
      <c r="L16" s="1493"/>
      <c r="M16" s="1494"/>
      <c r="N16" s="1493"/>
      <c r="O16" s="1495"/>
    </row>
    <row r="17" spans="2:15">
      <c r="B17" s="1496">
        <v>7</v>
      </c>
      <c r="C17" s="1846" t="s">
        <v>638</v>
      </c>
      <c r="D17" s="1497">
        <v>3817.643</v>
      </c>
      <c r="E17" s="1498">
        <f t="shared" ref="E17:E45" si="5">D17/$D$45</f>
        <v>3.1545680094346433E-2</v>
      </c>
      <c r="F17" s="1497">
        <v>3603.49305</v>
      </c>
      <c r="G17" s="1498">
        <f t="shared" si="0"/>
        <v>8.7647580278813142E-2</v>
      </c>
      <c r="H17" s="1497">
        <v>4.5620000000000003</v>
      </c>
      <c r="I17" s="1498">
        <f t="shared" si="1"/>
        <v>1.0652175672907242E-3</v>
      </c>
      <c r="J17" s="1497">
        <f t="shared" si="4"/>
        <v>7425.69805</v>
      </c>
      <c r="K17" s="1499">
        <f t="shared" si="2"/>
        <v>4.4621393743057507E-2</v>
      </c>
      <c r="L17" s="1493"/>
      <c r="M17" s="1494"/>
      <c r="N17" s="1493"/>
      <c r="O17" s="1495"/>
    </row>
    <row r="18" spans="2:15">
      <c r="B18" s="1760" t="s">
        <v>675</v>
      </c>
      <c r="C18" s="1847" t="s">
        <v>672</v>
      </c>
      <c r="D18" s="1500">
        <v>2.476</v>
      </c>
      <c r="E18" s="1501">
        <f t="shared" si="5"/>
        <v>2.0459509680083174E-5</v>
      </c>
      <c r="F18" s="1500">
        <v>66.729459999999989</v>
      </c>
      <c r="G18" s="1501">
        <f t="shared" si="0"/>
        <v>1.6230573005578156E-3</v>
      </c>
      <c r="H18" s="1500">
        <v>0</v>
      </c>
      <c r="I18" s="1501">
        <f t="shared" si="1"/>
        <v>0</v>
      </c>
      <c r="J18" s="1500">
        <f t="shared" si="4"/>
        <v>69.205459999999988</v>
      </c>
      <c r="K18" s="1502">
        <f t="shared" si="2"/>
        <v>4.1585909621377835E-4</v>
      </c>
      <c r="L18" s="1493"/>
      <c r="M18" s="1494"/>
      <c r="N18" s="1493"/>
      <c r="O18" s="1495"/>
    </row>
    <row r="19" spans="2:15">
      <c r="B19" s="1760" t="s">
        <v>676</v>
      </c>
      <c r="C19" s="1847" t="s">
        <v>674</v>
      </c>
      <c r="D19" s="1500">
        <v>3815.1669999999999</v>
      </c>
      <c r="E19" s="1501">
        <f t="shared" si="5"/>
        <v>3.152522058466635E-2</v>
      </c>
      <c r="F19" s="1500">
        <v>3536.76359</v>
      </c>
      <c r="G19" s="1501">
        <f t="shared" si="0"/>
        <v>8.602452297825533E-2</v>
      </c>
      <c r="H19" s="1500">
        <v>4.5620000000000003</v>
      </c>
      <c r="I19" s="1501">
        <f t="shared" si="1"/>
        <v>1.0652175672907242E-3</v>
      </c>
      <c r="J19" s="1500">
        <f t="shared" si="4"/>
        <v>7356.4925899999998</v>
      </c>
      <c r="K19" s="1502">
        <f t="shared" si="2"/>
        <v>4.4205534646843729E-2</v>
      </c>
      <c r="L19" s="1493"/>
      <c r="M19" s="1494"/>
      <c r="N19" s="1493"/>
      <c r="O19" s="1495"/>
    </row>
    <row r="20" spans="2:15">
      <c r="B20" s="1496">
        <v>8</v>
      </c>
      <c r="C20" s="1846" t="s">
        <v>677</v>
      </c>
      <c r="D20" s="1497">
        <v>45444.936999999998</v>
      </c>
      <c r="E20" s="1498">
        <f t="shared" si="5"/>
        <v>0.37551741860350163</v>
      </c>
      <c r="F20" s="1497">
        <v>18552.745360000001</v>
      </c>
      <c r="G20" s="1498">
        <f t="shared" si="0"/>
        <v>0.45125749259679526</v>
      </c>
      <c r="H20" s="1497">
        <v>2048.0102400000001</v>
      </c>
      <c r="I20" s="1498">
        <f t="shared" si="1"/>
        <v>0.47820615643123454</v>
      </c>
      <c r="J20" s="1497">
        <f t="shared" si="4"/>
        <v>66045.692599999995</v>
      </c>
      <c r="K20" s="1499">
        <f t="shared" si="2"/>
        <v>0.39687189469514444</v>
      </c>
      <c r="L20" s="1493"/>
      <c r="M20" s="1494"/>
      <c r="N20" s="1493"/>
      <c r="O20" s="1495"/>
    </row>
    <row r="21" spans="2:15">
      <c r="B21" s="1760" t="s">
        <v>678</v>
      </c>
      <c r="C21" s="1847" t="s">
        <v>642</v>
      </c>
      <c r="D21" s="1500">
        <v>13907.925999999999</v>
      </c>
      <c r="E21" s="1501">
        <f t="shared" si="5"/>
        <v>0.1149229994454283</v>
      </c>
      <c r="F21" s="1500">
        <v>1060.53926</v>
      </c>
      <c r="G21" s="1501">
        <f t="shared" si="0"/>
        <v>2.5795443099212605E-2</v>
      </c>
      <c r="H21" s="1500">
        <v>127.39122</v>
      </c>
      <c r="I21" s="1501">
        <f t="shared" si="1"/>
        <v>2.9745586467031442E-2</v>
      </c>
      <c r="J21" s="1500">
        <f t="shared" si="4"/>
        <v>15095.856479999999</v>
      </c>
      <c r="K21" s="1502">
        <f t="shared" si="2"/>
        <v>9.0711762227224699E-2</v>
      </c>
      <c r="L21" s="1493"/>
      <c r="M21" s="1494"/>
      <c r="N21" s="1493"/>
      <c r="O21" s="1495"/>
    </row>
    <row r="22" spans="2:15">
      <c r="B22" s="1760" t="s">
        <v>679</v>
      </c>
      <c r="C22" s="1847" t="s">
        <v>643</v>
      </c>
      <c r="D22" s="1500">
        <v>0</v>
      </c>
      <c r="E22" s="1501">
        <f t="shared" si="5"/>
        <v>0</v>
      </c>
      <c r="F22" s="1500">
        <v>0</v>
      </c>
      <c r="G22" s="1501">
        <f t="shared" si="0"/>
        <v>0</v>
      </c>
      <c r="H22" s="1500">
        <v>0.89967999999999992</v>
      </c>
      <c r="I22" s="1501">
        <f t="shared" si="1"/>
        <v>2.1007341975890368E-4</v>
      </c>
      <c r="J22" s="1500">
        <f t="shared" si="4"/>
        <v>0.89967999999999992</v>
      </c>
      <c r="K22" s="1502">
        <f t="shared" si="2"/>
        <v>5.4062224524136118E-6</v>
      </c>
      <c r="L22" s="1493"/>
      <c r="M22" s="1494"/>
      <c r="N22" s="1493"/>
      <c r="O22" s="1495"/>
    </row>
    <row r="23" spans="2:15">
      <c r="B23" s="1760" t="s">
        <v>680</v>
      </c>
      <c r="C23" s="1847" t="s">
        <v>636</v>
      </c>
      <c r="D23" s="1500">
        <v>34659.519</v>
      </c>
      <c r="E23" s="1501">
        <f t="shared" si="5"/>
        <v>0.28639610843599628</v>
      </c>
      <c r="F23" s="1500">
        <v>17741.0753</v>
      </c>
      <c r="G23" s="1501">
        <f t="shared" si="0"/>
        <v>0.43151528253654298</v>
      </c>
      <c r="H23" s="1500">
        <v>2540.0925000000002</v>
      </c>
      <c r="I23" s="1501">
        <f t="shared" si="1"/>
        <v>0.59310634667764439</v>
      </c>
      <c r="J23" s="1500">
        <f t="shared" si="4"/>
        <v>54940.686799999996</v>
      </c>
      <c r="K23" s="1502">
        <f t="shared" si="2"/>
        <v>0.33014135529208627</v>
      </c>
      <c r="L23" s="1493"/>
      <c r="M23" s="1494"/>
      <c r="N23" s="1493"/>
      <c r="O23" s="1495"/>
    </row>
    <row r="24" spans="2:15">
      <c r="B24" s="1760" t="s">
        <v>681</v>
      </c>
      <c r="C24" s="1847" t="s">
        <v>644</v>
      </c>
      <c r="D24" s="1500">
        <v>52.655999999999999</v>
      </c>
      <c r="E24" s="1501">
        <f t="shared" si="5"/>
        <v>4.3510336902845704E-4</v>
      </c>
      <c r="F24" s="1500">
        <v>61.280999999999999</v>
      </c>
      <c r="G24" s="1501">
        <f t="shared" si="0"/>
        <v>1.4905346819153566E-3</v>
      </c>
      <c r="H24" s="1500">
        <v>1.4426600000000001</v>
      </c>
      <c r="I24" s="1501">
        <f t="shared" si="1"/>
        <v>3.3685812705559759E-4</v>
      </c>
      <c r="J24" s="1500">
        <f t="shared" si="4"/>
        <v>115.37966</v>
      </c>
      <c r="K24" s="1502">
        <f t="shared" si="2"/>
        <v>6.9332219060538056E-4</v>
      </c>
      <c r="L24" s="1493"/>
      <c r="M24" s="1494"/>
      <c r="N24" s="1493"/>
      <c r="O24" s="1495"/>
    </row>
    <row r="25" spans="2:15">
      <c r="B25" s="1760" t="s">
        <v>682</v>
      </c>
      <c r="C25" s="1847" t="s">
        <v>683</v>
      </c>
      <c r="D25" s="1503">
        <v>-3175.1640000000002</v>
      </c>
      <c r="E25" s="1501">
        <f t="shared" si="5"/>
        <v>-2.623679264695138E-2</v>
      </c>
      <c r="F25" s="1503">
        <v>-310.15019999999998</v>
      </c>
      <c r="G25" s="1501">
        <f t="shared" si="0"/>
        <v>-7.5437677208757071E-3</v>
      </c>
      <c r="H25" s="1503">
        <v>-621.81582000000003</v>
      </c>
      <c r="I25" s="1501">
        <f t="shared" si="1"/>
        <v>-0.14519270826025577</v>
      </c>
      <c r="J25" s="1503">
        <f t="shared" si="4"/>
        <v>-4107.1300200000005</v>
      </c>
      <c r="K25" s="1502">
        <f t="shared" si="2"/>
        <v>-2.4679951237224315E-2</v>
      </c>
      <c r="L25" s="1493"/>
      <c r="M25" s="1494"/>
      <c r="N25" s="1493"/>
      <c r="O25" s="1495"/>
    </row>
    <row r="26" spans="2:15">
      <c r="B26" s="1496">
        <v>9</v>
      </c>
      <c r="C26" s="1846" t="s">
        <v>684</v>
      </c>
      <c r="D26" s="1497">
        <v>43010.281000000003</v>
      </c>
      <c r="E26" s="1498">
        <f t="shared" si="5"/>
        <v>0.35539953976680028</v>
      </c>
      <c r="F26" s="1497">
        <v>10349.61911</v>
      </c>
      <c r="G26" s="1498">
        <f t="shared" si="0"/>
        <v>0.25173326525462941</v>
      </c>
      <c r="H26" s="1497">
        <v>1169.3354899999999</v>
      </c>
      <c r="I26" s="1498">
        <f t="shared" si="1"/>
        <v>0.27303741911541141</v>
      </c>
      <c r="J26" s="1497">
        <f t="shared" si="4"/>
        <v>54529.2356</v>
      </c>
      <c r="K26" s="1499">
        <f t="shared" si="2"/>
        <v>0.3276689242993861</v>
      </c>
      <c r="L26" s="1493"/>
      <c r="M26" s="1494"/>
      <c r="N26" s="1493"/>
      <c r="O26" s="1495"/>
    </row>
    <row r="27" spans="2:15">
      <c r="B27" s="1760" t="s">
        <v>685</v>
      </c>
      <c r="C27" s="1847" t="s">
        <v>642</v>
      </c>
      <c r="D27" s="1500">
        <v>0</v>
      </c>
      <c r="E27" s="1501">
        <f t="shared" si="5"/>
        <v>0</v>
      </c>
      <c r="F27" s="1500">
        <v>0</v>
      </c>
      <c r="G27" s="1501">
        <f t="shared" si="0"/>
        <v>0</v>
      </c>
      <c r="H27" s="1500">
        <v>0</v>
      </c>
      <c r="I27" s="1501">
        <f t="shared" si="1"/>
        <v>0</v>
      </c>
      <c r="J27" s="1500">
        <f t="shared" si="4"/>
        <v>0</v>
      </c>
      <c r="K27" s="1502">
        <f t="shared" si="2"/>
        <v>0</v>
      </c>
      <c r="L27" s="1493"/>
      <c r="M27" s="1494"/>
      <c r="N27" s="1493"/>
      <c r="O27" s="1495"/>
    </row>
    <row r="28" spans="2:15">
      <c r="B28" s="1760" t="s">
        <v>686</v>
      </c>
      <c r="C28" s="1847" t="s">
        <v>643</v>
      </c>
      <c r="D28" s="1500">
        <v>0</v>
      </c>
      <c r="E28" s="1501">
        <f t="shared" si="5"/>
        <v>0</v>
      </c>
      <c r="F28" s="1500">
        <v>0</v>
      </c>
      <c r="G28" s="1501">
        <f t="shared" si="0"/>
        <v>0</v>
      </c>
      <c r="H28" s="1500">
        <v>7.74</v>
      </c>
      <c r="I28" s="1501">
        <f t="shared" si="1"/>
        <v>1.8072739962363448E-3</v>
      </c>
      <c r="J28" s="1500">
        <f t="shared" si="4"/>
        <v>7.74</v>
      </c>
      <c r="K28" s="1502">
        <f t="shared" si="2"/>
        <v>4.6510049997422821E-5</v>
      </c>
      <c r="L28" s="1493"/>
      <c r="M28" s="1494"/>
      <c r="N28" s="1493"/>
      <c r="O28" s="1495"/>
    </row>
    <row r="29" spans="2:15">
      <c r="B29" s="1760" t="s">
        <v>687</v>
      </c>
      <c r="C29" s="1847" t="s">
        <v>636</v>
      </c>
      <c r="D29" s="1500">
        <v>47666.785000000003</v>
      </c>
      <c r="E29" s="1501">
        <f t="shared" si="5"/>
        <v>0.39387683728834555</v>
      </c>
      <c r="F29" s="1500">
        <v>10710.69173</v>
      </c>
      <c r="G29" s="1501">
        <f t="shared" si="0"/>
        <v>0.26051561643688892</v>
      </c>
      <c r="H29" s="1500">
        <v>1199.9391400000002</v>
      </c>
      <c r="I29" s="1501">
        <f t="shared" si="1"/>
        <v>0.28018330811217096</v>
      </c>
      <c r="J29" s="1500">
        <f t="shared" si="4"/>
        <v>59577.415870000004</v>
      </c>
      <c r="K29" s="1502">
        <f t="shared" si="2"/>
        <v>0.35800369390580772</v>
      </c>
      <c r="L29" s="1493"/>
      <c r="M29" s="1494"/>
      <c r="N29" s="1493"/>
      <c r="O29" s="1495"/>
    </row>
    <row r="30" spans="2:15">
      <c r="B30" s="1760" t="s">
        <v>688</v>
      </c>
      <c r="C30" s="1847" t="s">
        <v>644</v>
      </c>
      <c r="D30" s="1500">
        <v>0</v>
      </c>
      <c r="E30" s="1501">
        <f t="shared" si="5"/>
        <v>0</v>
      </c>
      <c r="F30" s="1500">
        <v>7.6498400000000002</v>
      </c>
      <c r="G30" s="1501">
        <f t="shared" si="0"/>
        <v>1.8606667370152857E-4</v>
      </c>
      <c r="H30" s="1500">
        <v>0</v>
      </c>
      <c r="I30" s="1501">
        <f t="shared" si="1"/>
        <v>0</v>
      </c>
      <c r="J30" s="1500">
        <f t="shared" si="4"/>
        <v>7.6498400000000002</v>
      </c>
      <c r="K30" s="1502">
        <f t="shared" si="2"/>
        <v>4.59682740145071E-5</v>
      </c>
      <c r="L30" s="1493"/>
      <c r="M30" s="1494"/>
      <c r="N30" s="1493"/>
      <c r="O30" s="1495"/>
    </row>
    <row r="31" spans="2:15">
      <c r="B31" s="1760" t="s">
        <v>689</v>
      </c>
      <c r="C31" s="1847" t="s">
        <v>683</v>
      </c>
      <c r="D31" s="1503">
        <v>-4656.5039999999999</v>
      </c>
      <c r="E31" s="1501">
        <f t="shared" si="5"/>
        <v>-3.8477297521545245E-2</v>
      </c>
      <c r="F31" s="1503">
        <v>-368.72245999999996</v>
      </c>
      <c r="G31" s="1501">
        <f t="shared" si="0"/>
        <v>-8.9684178559610271E-3</v>
      </c>
      <c r="H31" s="1503">
        <v>-38.343650000000004</v>
      </c>
      <c r="I31" s="1501">
        <f t="shared" si="1"/>
        <v>-8.9531629929958303E-3</v>
      </c>
      <c r="J31" s="1503">
        <f t="shared" si="4"/>
        <v>-5063.5701099999997</v>
      </c>
      <c r="K31" s="1502">
        <f t="shared" si="2"/>
        <v>-3.0427247930433558E-2</v>
      </c>
      <c r="L31" s="1493"/>
      <c r="M31" s="1494"/>
      <c r="N31" s="1493"/>
      <c r="O31" s="1495"/>
    </row>
    <row r="32" spans="2:15">
      <c r="B32" s="1496">
        <v>10</v>
      </c>
      <c r="C32" s="1846" t="s">
        <v>690</v>
      </c>
      <c r="D32" s="1497">
        <v>208.81800000000001</v>
      </c>
      <c r="E32" s="1498">
        <f t="shared" si="5"/>
        <v>1.7254902634796481E-3</v>
      </c>
      <c r="F32" s="1497">
        <v>107.67868</v>
      </c>
      <c r="G32" s="1498">
        <f t="shared" si="0"/>
        <v>2.6190631197739178E-3</v>
      </c>
      <c r="H32" s="1497">
        <v>10.481060000000005</v>
      </c>
      <c r="I32" s="1498">
        <f t="shared" si="1"/>
        <v>2.447305838629575E-3</v>
      </c>
      <c r="J32" s="1497">
        <f t="shared" si="4"/>
        <v>326.97774000000004</v>
      </c>
      <c r="K32" s="1499">
        <f t="shared" si="2"/>
        <v>1.9648257151736849E-3</v>
      </c>
      <c r="L32" s="1493"/>
      <c r="M32" s="1494"/>
      <c r="N32" s="1493"/>
      <c r="O32" s="1495"/>
    </row>
    <row r="33" spans="2:15">
      <c r="B33" s="1760" t="s">
        <v>691</v>
      </c>
      <c r="C33" s="1847" t="s">
        <v>692</v>
      </c>
      <c r="D33" s="1500">
        <v>293.44</v>
      </c>
      <c r="E33" s="1501">
        <f t="shared" si="5"/>
        <v>2.4247328435071111E-3</v>
      </c>
      <c r="F33" s="1500">
        <v>152.78629999999998</v>
      </c>
      <c r="G33" s="1501">
        <f t="shared" si="0"/>
        <v>3.7162134931140846E-3</v>
      </c>
      <c r="H33" s="1500">
        <v>65.970730000000017</v>
      </c>
      <c r="I33" s="1501">
        <f t="shared" si="1"/>
        <v>1.5404029049318984E-2</v>
      </c>
      <c r="J33" s="1500">
        <f t="shared" si="4"/>
        <v>512.19703000000004</v>
      </c>
      <c r="K33" s="1502">
        <f t="shared" si="2"/>
        <v>3.0778177614769349E-3</v>
      </c>
      <c r="L33" s="1493"/>
      <c r="M33" s="1494"/>
      <c r="N33" s="1493"/>
      <c r="O33" s="1495"/>
    </row>
    <row r="34" spans="2:15">
      <c r="B34" s="1760" t="s">
        <v>693</v>
      </c>
      <c r="C34" s="1847" t="s">
        <v>683</v>
      </c>
      <c r="D34" s="1503">
        <v>-84.622</v>
      </c>
      <c r="E34" s="1501">
        <f t="shared" si="5"/>
        <v>-6.99242580027463E-4</v>
      </c>
      <c r="F34" s="1503">
        <v>-45.107619999999997</v>
      </c>
      <c r="G34" s="1501">
        <f t="shared" si="0"/>
        <v>-1.097150373340167E-3</v>
      </c>
      <c r="H34" s="1503">
        <v>-55.489669999999997</v>
      </c>
      <c r="I34" s="1501">
        <f t="shared" si="1"/>
        <v>-1.2956723210689407E-2</v>
      </c>
      <c r="J34" s="1503">
        <f t="shared" si="4"/>
        <v>-185.21929</v>
      </c>
      <c r="K34" s="1502">
        <f t="shared" si="2"/>
        <v>-1.1129920463032502E-3</v>
      </c>
      <c r="L34" s="1493"/>
      <c r="M34" s="1494"/>
      <c r="N34" s="1493"/>
      <c r="O34" s="1495"/>
    </row>
    <row r="35" spans="2:15" ht="26.25">
      <c r="B35" s="1496">
        <v>11</v>
      </c>
      <c r="C35" s="1846" t="s">
        <v>694</v>
      </c>
      <c r="D35" s="1497">
        <v>269.45499999999998</v>
      </c>
      <c r="E35" s="1498">
        <f t="shared" si="5"/>
        <v>2.2265416723937044E-3</v>
      </c>
      <c r="F35" s="1497">
        <v>104.29384000000002</v>
      </c>
      <c r="G35" s="1498">
        <f t="shared" si="0"/>
        <v>2.5367338266368226E-3</v>
      </c>
      <c r="H35" s="1497">
        <v>15.39002</v>
      </c>
      <c r="I35" s="1498">
        <f t="shared" si="1"/>
        <v>3.593537848521611E-3</v>
      </c>
      <c r="J35" s="1497">
        <f t="shared" si="4"/>
        <v>389.13885999999997</v>
      </c>
      <c r="K35" s="1499">
        <f t="shared" si="2"/>
        <v>2.3383550173824439E-3</v>
      </c>
      <c r="L35" s="1493"/>
      <c r="M35" s="1494"/>
      <c r="N35" s="1493"/>
      <c r="O35" s="1495"/>
    </row>
    <row r="36" spans="2:15">
      <c r="B36" s="1760" t="s">
        <v>695</v>
      </c>
      <c r="C36" s="1847" t="s">
        <v>692</v>
      </c>
      <c r="D36" s="1500">
        <v>914.35799999999995</v>
      </c>
      <c r="E36" s="1501">
        <f t="shared" si="5"/>
        <v>7.5554589467130414E-3</v>
      </c>
      <c r="F36" s="1500">
        <v>165.55842999999999</v>
      </c>
      <c r="G36" s="1501">
        <f t="shared" si="0"/>
        <v>4.0268693689472397E-3</v>
      </c>
      <c r="H36" s="1500">
        <v>16.385020000000001</v>
      </c>
      <c r="I36" s="1501">
        <f t="shared" si="1"/>
        <v>3.8258682911902369E-3</v>
      </c>
      <c r="J36" s="1500">
        <f t="shared" si="4"/>
        <v>1096.3014499999999</v>
      </c>
      <c r="K36" s="1502">
        <f t="shared" si="2"/>
        <v>6.5877306526805077E-3</v>
      </c>
      <c r="L36" s="1493"/>
      <c r="M36" s="1494"/>
      <c r="N36" s="1493"/>
      <c r="O36" s="1495"/>
    </row>
    <row r="37" spans="2:15">
      <c r="B37" s="1760" t="s">
        <v>696</v>
      </c>
      <c r="C37" s="1847" t="s">
        <v>683</v>
      </c>
      <c r="D37" s="1503">
        <v>-644.90300000000002</v>
      </c>
      <c r="E37" s="1501">
        <f t="shared" si="5"/>
        <v>-5.3289172743193379E-3</v>
      </c>
      <c r="F37" s="1503">
        <v>-61.264590000000005</v>
      </c>
      <c r="G37" s="1501">
        <f t="shared" si="0"/>
        <v>-1.4901355423104182E-3</v>
      </c>
      <c r="H37" s="1503">
        <v>-0.995</v>
      </c>
      <c r="I37" s="1501">
        <f t="shared" si="1"/>
        <v>-2.3233044266862571E-4</v>
      </c>
      <c r="J37" s="1503">
        <f t="shared" si="4"/>
        <v>-707.16259000000002</v>
      </c>
      <c r="K37" s="1502">
        <f t="shared" si="2"/>
        <v>-4.2493756352980638E-3</v>
      </c>
      <c r="L37" s="1493"/>
      <c r="M37" s="1494"/>
      <c r="N37" s="1493"/>
      <c r="O37" s="1495"/>
    </row>
    <row r="38" spans="2:15">
      <c r="B38" s="1496">
        <v>12</v>
      </c>
      <c r="C38" s="1846" t="s">
        <v>697</v>
      </c>
      <c r="D38" s="1497">
        <v>14.917</v>
      </c>
      <c r="E38" s="1498">
        <f t="shared" si="5"/>
        <v>1.232611090055738E-4</v>
      </c>
      <c r="F38" s="1497">
        <v>2.3323700000000001</v>
      </c>
      <c r="G38" s="1498">
        <f t="shared" si="0"/>
        <v>5.6730118243157264E-5</v>
      </c>
      <c r="H38" s="1504">
        <v>0.67921000000000009</v>
      </c>
      <c r="I38" s="1498">
        <f t="shared" si="1"/>
        <v>1.5859413061804751E-4</v>
      </c>
      <c r="J38" s="1504">
        <f t="shared" si="4"/>
        <v>17.92858</v>
      </c>
      <c r="K38" s="1499">
        <f t="shared" si="2"/>
        <v>1.0773374059209235E-4</v>
      </c>
      <c r="L38" s="1493"/>
      <c r="M38" s="1494"/>
      <c r="N38" s="1493"/>
      <c r="O38" s="1495"/>
    </row>
    <row r="39" spans="2:15">
      <c r="B39" s="1760" t="s">
        <v>698</v>
      </c>
      <c r="C39" s="1847" t="s">
        <v>699</v>
      </c>
      <c r="D39" s="1500">
        <v>15.518000000000001</v>
      </c>
      <c r="E39" s="1501">
        <f t="shared" si="5"/>
        <v>1.2822725008704796E-4</v>
      </c>
      <c r="F39" s="1500">
        <v>2.5973699999999997</v>
      </c>
      <c r="G39" s="1501">
        <f t="shared" si="0"/>
        <v>6.3175699919493637E-5</v>
      </c>
      <c r="H39" s="1500">
        <v>0.67921000000000009</v>
      </c>
      <c r="I39" s="1501">
        <f t="shared" si="1"/>
        <v>1.5859413061804751E-4</v>
      </c>
      <c r="J39" s="1500">
        <f t="shared" si="4"/>
        <v>18.79458</v>
      </c>
      <c r="K39" s="1502">
        <f t="shared" si="2"/>
        <v>1.1293757822746291E-4</v>
      </c>
      <c r="L39" s="1493"/>
      <c r="M39" s="1494"/>
      <c r="N39" s="1493"/>
      <c r="O39" s="1495"/>
    </row>
    <row r="40" spans="2:15">
      <c r="B40" s="1760" t="s">
        <v>700</v>
      </c>
      <c r="C40" s="1847" t="s">
        <v>683</v>
      </c>
      <c r="D40" s="1500">
        <v>-0.60099999999999998</v>
      </c>
      <c r="E40" s="1501">
        <f t="shared" si="5"/>
        <v>-4.966141081474147E-6</v>
      </c>
      <c r="F40" s="1503">
        <v>-0.26500000000000001</v>
      </c>
      <c r="G40" s="1501">
        <f t="shared" si="0"/>
        <v>-6.4455816763363769E-6</v>
      </c>
      <c r="H40" s="1503">
        <v>0</v>
      </c>
      <c r="I40" s="1501">
        <f t="shared" si="1"/>
        <v>0</v>
      </c>
      <c r="J40" s="1503">
        <f t="shared" si="4"/>
        <v>-0.86599999999999999</v>
      </c>
      <c r="K40" s="1502">
        <f t="shared" si="2"/>
        <v>-5.2038376353705637E-6</v>
      </c>
      <c r="L40" s="1493"/>
      <c r="M40" s="1494"/>
      <c r="N40" s="1493"/>
      <c r="O40" s="1495"/>
    </row>
    <row r="41" spans="2:15">
      <c r="B41" s="1496">
        <v>13</v>
      </c>
      <c r="C41" s="1846" t="s">
        <v>701</v>
      </c>
      <c r="D41" s="1497">
        <v>0</v>
      </c>
      <c r="E41" s="1498">
        <f t="shared" si="5"/>
        <v>0</v>
      </c>
      <c r="F41" s="1497">
        <v>0</v>
      </c>
      <c r="G41" s="1498">
        <f t="shared" si="0"/>
        <v>0</v>
      </c>
      <c r="H41" s="1497">
        <v>0</v>
      </c>
      <c r="I41" s="1498">
        <f t="shared" si="1"/>
        <v>0</v>
      </c>
      <c r="J41" s="1497">
        <f t="shared" si="4"/>
        <v>0</v>
      </c>
      <c r="K41" s="1499">
        <f t="shared" si="2"/>
        <v>0</v>
      </c>
      <c r="L41" s="1493"/>
      <c r="M41" s="1494"/>
      <c r="N41" s="1493"/>
      <c r="O41" s="1495"/>
    </row>
    <row r="42" spans="2:15">
      <c r="B42" s="1496">
        <v>14</v>
      </c>
      <c r="C42" s="1846" t="s">
        <v>1042</v>
      </c>
      <c r="D42" s="1497">
        <v>132.084</v>
      </c>
      <c r="E42" s="1498">
        <f t="shared" si="5"/>
        <v>1.0914272522552933E-3</v>
      </c>
      <c r="F42" s="1497">
        <v>216.72827000000001</v>
      </c>
      <c r="G42" s="1498">
        <f t="shared" si="0"/>
        <v>5.2714708145512566E-3</v>
      </c>
      <c r="H42" s="1497">
        <v>11.33239</v>
      </c>
      <c r="I42" s="1498">
        <f t="shared" si="1"/>
        <v>2.646089633360309E-3</v>
      </c>
      <c r="J42" s="1497">
        <f t="shared" si="4"/>
        <v>360.14465999999999</v>
      </c>
      <c r="K42" s="1499">
        <f t="shared" si="2"/>
        <v>2.1641274086440362E-3</v>
      </c>
      <c r="L42" s="1493"/>
      <c r="M42" s="1494"/>
      <c r="N42" s="1493"/>
      <c r="O42" s="1495"/>
    </row>
    <row r="43" spans="2:15">
      <c r="B43" s="1505">
        <v>15</v>
      </c>
      <c r="C43" s="1848" t="s">
        <v>702</v>
      </c>
      <c r="D43" s="1506">
        <v>117807.308</v>
      </c>
      <c r="E43" s="1507">
        <f t="shared" si="5"/>
        <v>0.97345709144205983</v>
      </c>
      <c r="F43" s="1506">
        <v>39901.893790000002</v>
      </c>
      <c r="G43" s="1507">
        <f t="shared" si="0"/>
        <v>0.97053175646771417</v>
      </c>
      <c r="H43" s="1506">
        <v>4282.6931700000005</v>
      </c>
      <c r="I43" s="1507">
        <f t="shared" si="1"/>
        <v>1</v>
      </c>
      <c r="J43" s="1506">
        <f t="shared" si="4"/>
        <v>161991.89496000003</v>
      </c>
      <c r="K43" s="1508">
        <f t="shared" si="2"/>
        <v>0.97341745914300604</v>
      </c>
      <c r="L43" s="1493"/>
      <c r="M43" s="1494"/>
      <c r="N43" s="1493"/>
      <c r="O43" s="1495"/>
    </row>
    <row r="44" spans="2:15">
      <c r="B44" s="1496">
        <v>16</v>
      </c>
      <c r="C44" s="1846" t="s">
        <v>657</v>
      </c>
      <c r="D44" s="1497">
        <v>3212.21</v>
      </c>
      <c r="E44" s="1498">
        <f t="shared" si="5"/>
        <v>2.6542908557940215E-2</v>
      </c>
      <c r="F44" s="1497">
        <v>1211.5407</v>
      </c>
      <c r="G44" s="1498">
        <f t="shared" si="0"/>
        <v>2.9468243532285839E-2</v>
      </c>
      <c r="H44" s="1497">
        <v>0</v>
      </c>
      <c r="I44" s="1498">
        <f t="shared" si="1"/>
        <v>0</v>
      </c>
      <c r="J44" s="1497">
        <f t="shared" si="4"/>
        <v>4423.7507000000005</v>
      </c>
      <c r="K44" s="1499">
        <f t="shared" si="2"/>
        <v>2.6582540856994085E-2</v>
      </c>
      <c r="L44" s="1493"/>
      <c r="M44" s="1494"/>
      <c r="N44" s="1493"/>
      <c r="O44" s="1495"/>
    </row>
    <row r="45" spans="2:15" ht="39.75" thickBot="1">
      <c r="B45" s="1509">
        <v>17</v>
      </c>
      <c r="C45" s="1849" t="s">
        <v>703</v>
      </c>
      <c r="D45" s="1510">
        <v>121019.518</v>
      </c>
      <c r="E45" s="1511">
        <f t="shared" si="5"/>
        <v>1</v>
      </c>
      <c r="F45" s="1510">
        <v>41113.43449</v>
      </c>
      <c r="G45" s="1511">
        <f t="shared" si="0"/>
        <v>1</v>
      </c>
      <c r="H45" s="1510">
        <v>4282.6931700000005</v>
      </c>
      <c r="I45" s="1511">
        <f t="shared" si="1"/>
        <v>1</v>
      </c>
      <c r="J45" s="1510">
        <f t="shared" si="4"/>
        <v>166415.64566000001</v>
      </c>
      <c r="K45" s="1512">
        <f t="shared" si="2"/>
        <v>1</v>
      </c>
      <c r="L45" s="1493"/>
      <c r="M45" s="1494"/>
      <c r="N45" s="1493"/>
      <c r="O45" s="1495"/>
    </row>
    <row r="46" spans="2:15">
      <c r="B46" s="1513"/>
      <c r="C46" s="1514"/>
      <c r="D46" s="1514"/>
      <c r="E46" s="1514"/>
      <c r="F46" s="1514"/>
      <c r="G46" s="1514"/>
      <c r="H46" s="1514"/>
      <c r="I46" s="1514"/>
      <c r="J46" s="1484"/>
      <c r="K46" s="1484"/>
    </row>
    <row r="47" spans="2:15">
      <c r="B47" s="1513"/>
      <c r="C47" s="1514"/>
      <c r="D47" s="1514"/>
      <c r="E47" s="1514"/>
      <c r="F47" s="1514"/>
      <c r="G47" s="1514"/>
      <c r="H47" s="1514"/>
      <c r="I47" s="1514"/>
      <c r="J47" s="1515"/>
      <c r="K47" s="1484"/>
    </row>
    <row r="48" spans="2:15">
      <c r="B48" s="1513"/>
      <c r="C48" s="1514"/>
      <c r="D48" s="1514"/>
      <c r="E48" s="1514"/>
      <c r="F48" s="1514"/>
      <c r="G48" s="1514"/>
      <c r="H48" s="1514"/>
      <c r="I48" s="1514"/>
      <c r="J48" s="1484"/>
      <c r="K48" s="1484"/>
    </row>
  </sheetData>
  <mergeCells count="10">
    <mergeCell ref="J2:K2"/>
    <mergeCell ref="B4:K4"/>
    <mergeCell ref="J5:K5"/>
    <mergeCell ref="B6:K6"/>
    <mergeCell ref="B7:B8"/>
    <mergeCell ref="C7:C8"/>
    <mergeCell ref="D7:E7"/>
    <mergeCell ref="F7:G7"/>
    <mergeCell ref="H7:I7"/>
    <mergeCell ref="J7:K7"/>
  </mergeCells>
  <pageMargins left="0.15748031496063" right="0.15748031496063" top="0.15748031496063" bottom="0.15748031496063" header="0.15748031496063" footer="0.15748031496063"/>
  <pageSetup paperSize="9" scale="59"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B2:N42"/>
  <sheetViews>
    <sheetView zoomScale="90" zoomScaleNormal="90" workbookViewId="0"/>
  </sheetViews>
  <sheetFormatPr defaultRowHeight="15"/>
  <cols>
    <col min="1" max="1" width="5.42578125" style="1516" customWidth="1"/>
    <col min="2" max="2" width="10" style="1516" bestFit="1" customWidth="1"/>
    <col min="3" max="3" width="48.28515625" style="1516" customWidth="1"/>
    <col min="4" max="4" width="10.5703125" style="1516" bestFit="1" customWidth="1"/>
    <col min="5" max="5" width="11.5703125" style="1516" bestFit="1" customWidth="1"/>
    <col min="6" max="6" width="10.5703125" style="1516" bestFit="1" customWidth="1"/>
    <col min="7" max="7" width="11.5703125" style="1516" customWidth="1"/>
    <col min="8" max="8" width="10.5703125" style="1516" bestFit="1" customWidth="1"/>
    <col min="9" max="9" width="11.5703125" style="1516" bestFit="1" customWidth="1"/>
    <col min="10" max="10" width="11.42578125" style="1516" customWidth="1"/>
    <col min="11" max="11" width="11.5703125" style="1516" customWidth="1"/>
    <col min="12" max="12" width="14.42578125" style="1516" customWidth="1"/>
    <col min="13" max="13" width="16.140625" style="1516" customWidth="1"/>
    <col min="14" max="16384" width="9.140625" style="1516"/>
  </cols>
  <sheetData>
    <row r="2" spans="2:14">
      <c r="K2" s="1517" t="s">
        <v>933</v>
      </c>
      <c r="L2" s="1483"/>
    </row>
    <row r="3" spans="2:14">
      <c r="L3" s="1483"/>
    </row>
    <row r="4" spans="2:14" ht="32.25" customHeight="1">
      <c r="B4" s="2521" t="s">
        <v>705</v>
      </c>
      <c r="C4" s="2521"/>
      <c r="D4" s="2521"/>
      <c r="E4" s="2521"/>
      <c r="F4" s="2521"/>
      <c r="G4" s="2521"/>
      <c r="H4" s="2521"/>
      <c r="I4" s="2521"/>
      <c r="J4" s="2521"/>
      <c r="K4" s="2521"/>
      <c r="L4" s="1483"/>
    </row>
    <row r="5" spans="2:14" ht="18" customHeight="1" thickBot="1">
      <c r="B5" s="1486"/>
      <c r="C5" s="1486"/>
      <c r="D5" s="1486"/>
      <c r="E5" s="1486"/>
      <c r="F5" s="1486"/>
      <c r="G5" s="1486"/>
      <c r="H5" s="1486"/>
      <c r="I5" s="1486"/>
      <c r="J5" s="2522" t="s">
        <v>2</v>
      </c>
      <c r="K5" s="2522"/>
      <c r="L5" s="1483"/>
    </row>
    <row r="6" spans="2:14" ht="15.75" thickBot="1">
      <c r="B6" s="2523" t="s">
        <v>244</v>
      </c>
      <c r="C6" s="2524"/>
      <c r="D6" s="2524"/>
      <c r="E6" s="2524"/>
      <c r="F6" s="2524"/>
      <c r="G6" s="2524"/>
      <c r="H6" s="2524"/>
      <c r="I6" s="2524"/>
      <c r="J6" s="2524"/>
      <c r="K6" s="2525"/>
      <c r="L6" s="1484"/>
    </row>
    <row r="7" spans="2:14" ht="15.75" thickBot="1">
      <c r="B7" s="2526" t="s">
        <v>666</v>
      </c>
      <c r="C7" s="2526" t="s">
        <v>667</v>
      </c>
      <c r="D7" s="2528" t="s">
        <v>428</v>
      </c>
      <c r="E7" s="2529"/>
      <c r="F7" s="2528" t="s">
        <v>429</v>
      </c>
      <c r="G7" s="2530"/>
      <c r="H7" s="2528" t="s">
        <v>430</v>
      </c>
      <c r="I7" s="2530"/>
      <c r="J7" s="2529" t="s">
        <v>9</v>
      </c>
      <c r="K7" s="2530"/>
    </row>
    <row r="8" spans="2:14" ht="48" customHeight="1" thickBot="1">
      <c r="B8" s="2527"/>
      <c r="C8" s="2527"/>
      <c r="D8" s="1487" t="s">
        <v>668</v>
      </c>
      <c r="E8" s="1488" t="s">
        <v>669</v>
      </c>
      <c r="F8" s="1487" t="s">
        <v>668</v>
      </c>
      <c r="G8" s="1488" t="s">
        <v>669</v>
      </c>
      <c r="H8" s="1487" t="s">
        <v>668</v>
      </c>
      <c r="I8" s="1488" t="s">
        <v>669</v>
      </c>
      <c r="J8" s="1487" t="s">
        <v>668</v>
      </c>
      <c r="K8" s="1518" t="s">
        <v>669</v>
      </c>
    </row>
    <row r="9" spans="2:14">
      <c r="B9" s="1519">
        <v>1</v>
      </c>
      <c r="C9" s="1850" t="s">
        <v>706</v>
      </c>
      <c r="D9" s="1490">
        <v>22875.364000000001</v>
      </c>
      <c r="E9" s="1491">
        <f>D9/D38</f>
        <v>0.19371180746685615</v>
      </c>
      <c r="F9" s="1490">
        <v>4475.2121400000005</v>
      </c>
      <c r="G9" s="1491">
        <f>F9/$F$38</f>
        <v>0.10912451533016401</v>
      </c>
      <c r="H9" s="1490">
        <v>512.05802999999992</v>
      </c>
      <c r="I9" s="1491">
        <f>H9/$H$38</f>
        <v>0.12226228551056334</v>
      </c>
      <c r="J9" s="1490">
        <f>D9+F9+H9</f>
        <v>27862.634170000001</v>
      </c>
      <c r="K9" s="1492">
        <f>J9/$J$38</f>
        <v>0.17063490524313749</v>
      </c>
      <c r="L9" s="1520"/>
      <c r="M9" s="1520"/>
      <c r="N9" s="1521"/>
    </row>
    <row r="10" spans="2:14" ht="25.5">
      <c r="B10" s="1522">
        <v>2</v>
      </c>
      <c r="C10" s="1851" t="s">
        <v>649</v>
      </c>
      <c r="D10" s="1497">
        <v>0</v>
      </c>
      <c r="E10" s="1498">
        <f>D10/$D$38</f>
        <v>0</v>
      </c>
      <c r="F10" s="1497">
        <v>0</v>
      </c>
      <c r="G10" s="1498">
        <f t="shared" ref="G10:G38" si="0">F10/$F$38</f>
        <v>0</v>
      </c>
      <c r="H10" s="1497">
        <v>0</v>
      </c>
      <c r="I10" s="1498">
        <f t="shared" ref="I10:I38" si="1">H10/$H$38</f>
        <v>0</v>
      </c>
      <c r="J10" s="1497">
        <f>D10+F10+H10</f>
        <v>0</v>
      </c>
      <c r="K10" s="1499">
        <f t="shared" ref="K10:K38" si="2">J10/$J$38</f>
        <v>0</v>
      </c>
      <c r="L10" s="1520"/>
      <c r="M10" s="1520"/>
      <c r="N10" s="1521"/>
    </row>
    <row r="11" spans="2:14">
      <c r="B11" s="1522">
        <v>3</v>
      </c>
      <c r="C11" s="1851" t="s">
        <v>634</v>
      </c>
      <c r="D11" s="1497">
        <v>0</v>
      </c>
      <c r="E11" s="1498">
        <f t="shared" ref="E11:E38" si="3">D11/$D$38</f>
        <v>0</v>
      </c>
      <c r="F11" s="1497">
        <v>0.23499999999999999</v>
      </c>
      <c r="G11" s="1498">
        <f t="shared" si="0"/>
        <v>5.7302894925085133E-6</v>
      </c>
      <c r="H11" s="1497">
        <v>0</v>
      </c>
      <c r="I11" s="1498">
        <f t="shared" si="1"/>
        <v>0</v>
      </c>
      <c r="J11" s="1497">
        <f t="shared" ref="J11:J38" si="4">D11+F11+H11</f>
        <v>0.23499999999999999</v>
      </c>
      <c r="K11" s="1499">
        <f t="shared" si="2"/>
        <v>1.4391748636355622E-6</v>
      </c>
      <c r="L11" s="1520"/>
      <c r="M11" s="1520"/>
      <c r="N11" s="1521"/>
    </row>
    <row r="12" spans="2:14" ht="25.5">
      <c r="B12" s="1522">
        <v>4</v>
      </c>
      <c r="C12" s="1851" t="s">
        <v>635</v>
      </c>
      <c r="D12" s="1497">
        <v>0</v>
      </c>
      <c r="E12" s="1498">
        <f t="shared" si="3"/>
        <v>0</v>
      </c>
      <c r="F12" s="1497">
        <v>0</v>
      </c>
      <c r="G12" s="1498">
        <f t="shared" si="0"/>
        <v>0</v>
      </c>
      <c r="H12" s="1497">
        <v>0</v>
      </c>
      <c r="I12" s="1498">
        <f t="shared" si="1"/>
        <v>0</v>
      </c>
      <c r="J12" s="1497">
        <f t="shared" si="4"/>
        <v>0</v>
      </c>
      <c r="K12" s="1499">
        <f t="shared" si="2"/>
        <v>0</v>
      </c>
      <c r="L12" s="1520"/>
      <c r="M12" s="1520"/>
      <c r="N12" s="1521"/>
    </row>
    <row r="13" spans="2:14">
      <c r="B13" s="1522">
        <v>5</v>
      </c>
      <c r="C13" s="1851" t="s">
        <v>707</v>
      </c>
      <c r="D13" s="1497">
        <v>71987.756999999998</v>
      </c>
      <c r="E13" s="1498">
        <f t="shared" si="3"/>
        <v>0.60960247556956149</v>
      </c>
      <c r="F13" s="1497">
        <v>24133.955149999998</v>
      </c>
      <c r="G13" s="1498">
        <f t="shared" si="0"/>
        <v>0.5884874451434754</v>
      </c>
      <c r="H13" s="1497">
        <v>2771.1626000000001</v>
      </c>
      <c r="I13" s="1498">
        <f t="shared" si="1"/>
        <v>0.66166069692803198</v>
      </c>
      <c r="J13" s="1497">
        <f t="shared" si="4"/>
        <v>98892.874749999988</v>
      </c>
      <c r="K13" s="1499">
        <f t="shared" si="2"/>
        <v>0.60563463631004244</v>
      </c>
      <c r="L13" s="1520"/>
      <c r="M13" s="1520"/>
      <c r="N13" s="1521"/>
    </row>
    <row r="14" spans="2:14">
      <c r="B14" s="1760" t="s">
        <v>708</v>
      </c>
      <c r="C14" s="1852" t="s">
        <v>709</v>
      </c>
      <c r="D14" s="1500">
        <v>448.95800000000003</v>
      </c>
      <c r="E14" s="1501">
        <f t="shared" si="3"/>
        <v>3.8018396409650488E-3</v>
      </c>
      <c r="F14" s="1500">
        <v>667.12045999999998</v>
      </c>
      <c r="G14" s="1501">
        <f t="shared" si="0"/>
        <v>1.6267205796491262E-2</v>
      </c>
      <c r="H14" s="1500">
        <v>145.73681999999999</v>
      </c>
      <c r="I14" s="1501">
        <f t="shared" si="1"/>
        <v>3.4797065278405225E-2</v>
      </c>
      <c r="J14" s="1500">
        <f t="shared" si="4"/>
        <v>1261.81528</v>
      </c>
      <c r="K14" s="1502">
        <f t="shared" si="2"/>
        <v>7.7275439724564625E-3</v>
      </c>
      <c r="L14" s="1520"/>
      <c r="M14" s="1520"/>
      <c r="N14" s="1521"/>
    </row>
    <row r="15" spans="2:14">
      <c r="B15" s="1760" t="s">
        <v>710</v>
      </c>
      <c r="C15" s="1852" t="s">
        <v>711</v>
      </c>
      <c r="D15" s="1500">
        <v>3448.029</v>
      </c>
      <c r="E15" s="1501">
        <f t="shared" si="3"/>
        <v>2.9198395697141104E-2</v>
      </c>
      <c r="F15" s="1500">
        <v>1702.02703</v>
      </c>
      <c r="G15" s="1501">
        <f t="shared" si="0"/>
        <v>4.1502585557338184E-2</v>
      </c>
      <c r="H15" s="1500">
        <v>74.502110000000002</v>
      </c>
      <c r="I15" s="1501">
        <f t="shared" si="1"/>
        <v>1.778860541247522E-2</v>
      </c>
      <c r="J15" s="1500">
        <f t="shared" si="4"/>
        <v>5224.5581400000001</v>
      </c>
      <c r="K15" s="1502">
        <f t="shared" si="2"/>
        <v>3.1995969143364111E-2</v>
      </c>
      <c r="L15" s="1520"/>
      <c r="M15" s="1520"/>
      <c r="N15" s="1521"/>
    </row>
    <row r="16" spans="2:14">
      <c r="B16" s="1760" t="s">
        <v>712</v>
      </c>
      <c r="C16" s="1852" t="s">
        <v>713</v>
      </c>
      <c r="D16" s="1500">
        <v>65810.069000000003</v>
      </c>
      <c r="E16" s="1501">
        <f t="shared" si="3"/>
        <v>0.55728894261566808</v>
      </c>
      <c r="F16" s="1500">
        <v>15778.626780000001</v>
      </c>
      <c r="G16" s="1501">
        <f t="shared" si="0"/>
        <v>0.38474935848360614</v>
      </c>
      <c r="H16" s="1500">
        <v>2121.9430700000003</v>
      </c>
      <c r="I16" s="1501">
        <f t="shared" si="1"/>
        <v>0.50664884497856888</v>
      </c>
      <c r="J16" s="1500">
        <f t="shared" si="4"/>
        <v>83710.638850000003</v>
      </c>
      <c r="K16" s="1502">
        <f t="shared" si="2"/>
        <v>0.51265637128423214</v>
      </c>
      <c r="L16" s="1520"/>
      <c r="M16" s="1520"/>
      <c r="N16" s="1521"/>
    </row>
    <row r="17" spans="2:14">
      <c r="B17" s="1760" t="s">
        <v>714</v>
      </c>
      <c r="C17" s="1852" t="s">
        <v>715</v>
      </c>
      <c r="D17" s="1500">
        <v>2252.248</v>
      </c>
      <c r="E17" s="1501">
        <f t="shared" si="3"/>
        <v>1.9072353600301697E-2</v>
      </c>
      <c r="F17" s="1500">
        <v>5981.4308800000008</v>
      </c>
      <c r="G17" s="1501">
        <f t="shared" si="0"/>
        <v>0.1458524703056594</v>
      </c>
      <c r="H17" s="1500">
        <v>428.75658000000004</v>
      </c>
      <c r="I17" s="1501">
        <f t="shared" si="1"/>
        <v>0.1023726927951754</v>
      </c>
      <c r="J17" s="1500">
        <f t="shared" si="4"/>
        <v>8662.4354600000006</v>
      </c>
      <c r="K17" s="1502">
        <f t="shared" si="2"/>
        <v>5.305003988041429E-2</v>
      </c>
      <c r="L17" s="1520"/>
      <c r="M17" s="1520"/>
      <c r="N17" s="1521"/>
    </row>
    <row r="18" spans="2:14">
      <c r="B18" s="1760" t="s">
        <v>716</v>
      </c>
      <c r="C18" s="1852" t="s">
        <v>717</v>
      </c>
      <c r="D18" s="1500">
        <v>28.452999999999999</v>
      </c>
      <c r="E18" s="1501">
        <f t="shared" si="3"/>
        <v>2.4094401548558782E-4</v>
      </c>
      <c r="F18" s="1500">
        <v>4.75</v>
      </c>
      <c r="G18" s="1501">
        <f t="shared" si="0"/>
        <v>1.1582500038049123E-4</v>
      </c>
      <c r="H18" s="1500">
        <v>0.22401999999999997</v>
      </c>
      <c r="I18" s="1501">
        <f t="shared" si="1"/>
        <v>5.3488463407314204E-5</v>
      </c>
      <c r="J18" s="1500">
        <f t="shared" si="4"/>
        <v>33.427020000000006</v>
      </c>
      <c r="K18" s="1502">
        <f t="shared" si="2"/>
        <v>2.0471202957550306E-4</v>
      </c>
      <c r="L18" s="1520"/>
      <c r="M18" s="1520"/>
      <c r="N18" s="1521"/>
    </row>
    <row r="19" spans="2:14">
      <c r="B19" s="1522">
        <v>6</v>
      </c>
      <c r="C19" s="1851" t="s">
        <v>718</v>
      </c>
      <c r="D19" s="1497">
        <v>1689.2840000000001</v>
      </c>
      <c r="E19" s="1498">
        <f t="shared" si="3"/>
        <v>1.4305095078042939E-2</v>
      </c>
      <c r="F19" s="1497">
        <v>403.16458999999998</v>
      </c>
      <c r="G19" s="1498">
        <f t="shared" si="0"/>
        <v>9.830850271610651E-3</v>
      </c>
      <c r="H19" s="1497">
        <v>67.123750000000001</v>
      </c>
      <c r="I19" s="1498">
        <f t="shared" si="1"/>
        <v>1.6026900480478116E-2</v>
      </c>
      <c r="J19" s="1497">
        <f t="shared" si="4"/>
        <v>2159.5723400000002</v>
      </c>
      <c r="K19" s="1499">
        <f t="shared" si="2"/>
        <v>1.3225541395449498E-2</v>
      </c>
      <c r="L19" s="1520"/>
      <c r="M19" s="1520"/>
      <c r="N19" s="1521"/>
    </row>
    <row r="20" spans="2:14">
      <c r="B20" s="1760" t="s">
        <v>671</v>
      </c>
      <c r="C20" s="1852" t="s">
        <v>709</v>
      </c>
      <c r="D20" s="1500">
        <v>63.247999999999998</v>
      </c>
      <c r="E20" s="1501">
        <f t="shared" si="3"/>
        <v>5.3559298110682381E-4</v>
      </c>
      <c r="F20" s="1500">
        <v>14.609739999999999</v>
      </c>
      <c r="G20" s="1501">
        <f t="shared" si="0"/>
        <v>3.5624697706502693E-4</v>
      </c>
      <c r="H20" s="1500">
        <v>2.5</v>
      </c>
      <c r="I20" s="1501">
        <f t="shared" si="1"/>
        <v>5.9691616158506181E-4</v>
      </c>
      <c r="J20" s="1500">
        <f t="shared" si="4"/>
        <v>80.357739999999993</v>
      </c>
      <c r="K20" s="1502">
        <f t="shared" si="2"/>
        <v>4.9212272130451894E-4</v>
      </c>
      <c r="L20" s="1520"/>
      <c r="M20" s="1520"/>
      <c r="N20" s="1521"/>
    </row>
    <row r="21" spans="2:14">
      <c r="B21" s="1760" t="s">
        <v>673</v>
      </c>
      <c r="C21" s="1852" t="s">
        <v>711</v>
      </c>
      <c r="D21" s="1500">
        <v>1619.0050000000001</v>
      </c>
      <c r="E21" s="1501">
        <f t="shared" si="3"/>
        <v>1.3709962597660849E-2</v>
      </c>
      <c r="F21" s="1500">
        <v>288.84351000000004</v>
      </c>
      <c r="G21" s="1501">
        <f t="shared" si="0"/>
        <v>7.0432209801373534E-3</v>
      </c>
      <c r="H21" s="1500">
        <v>47.088749999999997</v>
      </c>
      <c r="I21" s="1501">
        <f t="shared" si="1"/>
        <v>1.124321436153543E-2</v>
      </c>
      <c r="J21" s="1500">
        <f t="shared" si="4"/>
        <v>1954.9372600000002</v>
      </c>
      <c r="K21" s="1502">
        <f t="shared" si="2"/>
        <v>1.197232580670885E-2</v>
      </c>
      <c r="L21" s="1520"/>
      <c r="M21" s="1520"/>
      <c r="N21" s="1521"/>
    </row>
    <row r="22" spans="2:14">
      <c r="B22" s="1760" t="s">
        <v>719</v>
      </c>
      <c r="C22" s="1852" t="s">
        <v>713</v>
      </c>
      <c r="D22" s="1500">
        <v>0</v>
      </c>
      <c r="E22" s="1501">
        <f t="shared" si="3"/>
        <v>0</v>
      </c>
      <c r="F22" s="1500">
        <v>0</v>
      </c>
      <c r="G22" s="1501">
        <f t="shared" si="0"/>
        <v>0</v>
      </c>
      <c r="H22" s="1500">
        <v>17.535</v>
      </c>
      <c r="I22" s="1501">
        <f t="shared" si="1"/>
        <v>4.1867699573576236E-3</v>
      </c>
      <c r="J22" s="1500">
        <f t="shared" si="4"/>
        <v>17.535</v>
      </c>
      <c r="K22" s="1502">
        <f t="shared" si="2"/>
        <v>1.0738694142063652E-4</v>
      </c>
      <c r="L22" s="1520"/>
      <c r="M22" s="1520"/>
      <c r="N22" s="1521"/>
    </row>
    <row r="23" spans="2:14">
      <c r="B23" s="1760" t="s">
        <v>720</v>
      </c>
      <c r="C23" s="1852" t="s">
        <v>715</v>
      </c>
      <c r="D23" s="1500">
        <v>0</v>
      </c>
      <c r="E23" s="1501">
        <f t="shared" si="3"/>
        <v>0</v>
      </c>
      <c r="F23" s="1500">
        <v>58.477339999999998</v>
      </c>
      <c r="G23" s="1501">
        <f t="shared" si="0"/>
        <v>1.4259237742631822E-3</v>
      </c>
      <c r="H23" s="1500">
        <v>0</v>
      </c>
      <c r="I23" s="1501">
        <f t="shared" si="1"/>
        <v>0</v>
      </c>
      <c r="J23" s="1500">
        <f t="shared" si="4"/>
        <v>58.477339999999998</v>
      </c>
      <c r="K23" s="1502">
        <f t="shared" si="2"/>
        <v>3.5812390561817194E-4</v>
      </c>
      <c r="L23" s="1520"/>
      <c r="M23" s="1520"/>
      <c r="N23" s="1521"/>
    </row>
    <row r="24" spans="2:14">
      <c r="B24" s="1760" t="s">
        <v>721</v>
      </c>
      <c r="C24" s="1852" t="s">
        <v>717</v>
      </c>
      <c r="D24" s="1500">
        <v>7.0309999999999997</v>
      </c>
      <c r="E24" s="1501">
        <f t="shared" si="3"/>
        <v>5.9539499275266855E-5</v>
      </c>
      <c r="F24" s="1500">
        <v>41.234000000000002</v>
      </c>
      <c r="G24" s="1501">
        <f t="shared" si="0"/>
        <v>1.0054585401450896E-3</v>
      </c>
      <c r="H24" s="1500">
        <v>0</v>
      </c>
      <c r="I24" s="1501">
        <f t="shared" si="1"/>
        <v>0</v>
      </c>
      <c r="J24" s="1500">
        <f t="shared" si="4"/>
        <v>48.265000000000001</v>
      </c>
      <c r="K24" s="1502">
        <f t="shared" si="2"/>
        <v>2.9558202039732089E-4</v>
      </c>
      <c r="L24" s="1520"/>
      <c r="M24" s="1520"/>
      <c r="N24" s="1521"/>
    </row>
    <row r="25" spans="2:14">
      <c r="B25" s="1522">
        <v>7</v>
      </c>
      <c r="C25" s="1851" t="s">
        <v>1043</v>
      </c>
      <c r="D25" s="1497">
        <v>12557.800999999999</v>
      </c>
      <c r="E25" s="1498">
        <f t="shared" si="3"/>
        <v>0.10634122934695568</v>
      </c>
      <c r="F25" s="1497">
        <v>8290.31113</v>
      </c>
      <c r="G25" s="1498">
        <f t="shared" si="0"/>
        <v>0.20215269258666121</v>
      </c>
      <c r="H25" s="1497">
        <v>266.12905999999998</v>
      </c>
      <c r="I25" s="1498">
        <f t="shared" si="1"/>
        <v>6.3542694792576238E-2</v>
      </c>
      <c r="J25" s="1497">
        <f t="shared" si="4"/>
        <v>21114.241190000001</v>
      </c>
      <c r="K25" s="1499">
        <f t="shared" si="2"/>
        <v>0.12930674546973031</v>
      </c>
      <c r="L25" s="1520"/>
      <c r="M25" s="1520"/>
      <c r="N25" s="1521"/>
    </row>
    <row r="26" spans="2:14">
      <c r="B26" s="1760" t="s">
        <v>675</v>
      </c>
      <c r="C26" s="1852" t="s">
        <v>672</v>
      </c>
      <c r="D26" s="1500">
        <v>11635.344999999999</v>
      </c>
      <c r="E26" s="1501">
        <f t="shared" si="3"/>
        <v>9.8529741885219721E-2</v>
      </c>
      <c r="F26" s="1500">
        <v>6825.4699900000005</v>
      </c>
      <c r="G26" s="1501">
        <f t="shared" si="0"/>
        <v>0.16643369772395403</v>
      </c>
      <c r="H26" s="1500">
        <v>86.785660000000007</v>
      </c>
      <c r="I26" s="1501">
        <f t="shared" si="1"/>
        <v>2.0721505219130493E-2</v>
      </c>
      <c r="J26" s="1500">
        <f t="shared" si="4"/>
        <v>18547.60065</v>
      </c>
      <c r="K26" s="1502">
        <f t="shared" si="2"/>
        <v>0.11358825802651325</v>
      </c>
      <c r="L26" s="1520"/>
      <c r="M26" s="1520"/>
      <c r="N26" s="1521"/>
    </row>
    <row r="27" spans="2:14">
      <c r="B27" s="1760" t="s">
        <v>676</v>
      </c>
      <c r="C27" s="1852" t="s">
        <v>674</v>
      </c>
      <c r="D27" s="1500">
        <v>922.45600000000002</v>
      </c>
      <c r="E27" s="1501">
        <f t="shared" si="3"/>
        <v>7.8114874617359643E-3</v>
      </c>
      <c r="F27" s="1500">
        <v>1464.8411400000002</v>
      </c>
      <c r="G27" s="1501">
        <f t="shared" si="0"/>
        <v>3.5718994862707208E-2</v>
      </c>
      <c r="H27" s="1500">
        <v>179.3434</v>
      </c>
      <c r="I27" s="1501">
        <f t="shared" si="1"/>
        <v>4.2821189573445745E-2</v>
      </c>
      <c r="J27" s="1500">
        <f t="shared" si="4"/>
        <v>2566.6405400000003</v>
      </c>
      <c r="K27" s="1502">
        <f t="shared" si="2"/>
        <v>1.5718487443217046E-2</v>
      </c>
      <c r="L27" s="1520"/>
      <c r="M27" s="1520"/>
      <c r="N27" s="1521"/>
    </row>
    <row r="28" spans="2:14">
      <c r="B28" s="1522">
        <v>8</v>
      </c>
      <c r="C28" s="1851" t="s">
        <v>654</v>
      </c>
      <c r="D28" s="1497">
        <v>0</v>
      </c>
      <c r="E28" s="1498">
        <f t="shared" si="3"/>
        <v>0</v>
      </c>
      <c r="F28" s="1497">
        <v>0</v>
      </c>
      <c r="G28" s="1498">
        <f t="shared" si="0"/>
        <v>0</v>
      </c>
      <c r="H28" s="1497">
        <v>0</v>
      </c>
      <c r="I28" s="1498">
        <f t="shared" si="1"/>
        <v>0</v>
      </c>
      <c r="J28" s="1497">
        <f t="shared" si="4"/>
        <v>0</v>
      </c>
      <c r="K28" s="1499">
        <f t="shared" si="2"/>
        <v>0</v>
      </c>
      <c r="L28" s="1520"/>
      <c r="M28" s="1520"/>
      <c r="N28" s="1521"/>
    </row>
    <row r="29" spans="2:14">
      <c r="B29" s="1522">
        <v>9</v>
      </c>
      <c r="C29" s="1851" t="s">
        <v>722</v>
      </c>
      <c r="D29" s="1497">
        <v>482.13</v>
      </c>
      <c r="E29" s="1498">
        <f t="shared" si="3"/>
        <v>4.0827448137653833E-3</v>
      </c>
      <c r="F29" s="1497">
        <v>314.77080000000001</v>
      </c>
      <c r="G29" s="1498">
        <f t="shared" si="0"/>
        <v>7.6754374799510592E-3</v>
      </c>
      <c r="H29" s="1497">
        <v>23.869499999999999</v>
      </c>
      <c r="I29" s="1498">
        <f t="shared" si="1"/>
        <v>5.6992361275818521E-3</v>
      </c>
      <c r="J29" s="1497">
        <f t="shared" si="4"/>
        <v>820.77030000000002</v>
      </c>
      <c r="K29" s="1499">
        <f t="shared" si="2"/>
        <v>5.0265190833132739E-3</v>
      </c>
      <c r="L29" s="1520"/>
      <c r="M29" s="1520"/>
      <c r="N29" s="1521"/>
    </row>
    <row r="30" spans="2:14" ht="25.5">
      <c r="B30" s="1522">
        <v>10</v>
      </c>
      <c r="C30" s="1851" t="s">
        <v>723</v>
      </c>
      <c r="D30" s="1497">
        <v>19.465</v>
      </c>
      <c r="E30" s="1498">
        <f t="shared" si="3"/>
        <v>1.6483236429996721E-4</v>
      </c>
      <c r="F30" s="1497">
        <v>8.9785799999999991</v>
      </c>
      <c r="G30" s="1498">
        <f t="shared" si="0"/>
        <v>2.1893558566658334E-4</v>
      </c>
      <c r="H30" s="1497">
        <v>2.4349400000000001</v>
      </c>
      <c r="I30" s="1498">
        <f t="shared" si="1"/>
        <v>5.8138201539597212E-4</v>
      </c>
      <c r="J30" s="1497">
        <f t="shared" si="4"/>
        <v>30.878519999999998</v>
      </c>
      <c r="K30" s="1499">
        <f t="shared" si="2"/>
        <v>1.8910463749050203E-4</v>
      </c>
      <c r="L30" s="1520"/>
      <c r="M30" s="1520"/>
      <c r="N30" s="1521"/>
    </row>
    <row r="31" spans="2:14">
      <c r="B31" s="1522">
        <v>11</v>
      </c>
      <c r="C31" s="1851" t="s">
        <v>724</v>
      </c>
      <c r="D31" s="1497">
        <v>0.129</v>
      </c>
      <c r="E31" s="1498">
        <f t="shared" si="3"/>
        <v>1.0923901872435535E-6</v>
      </c>
      <c r="F31" s="1497">
        <v>0.70895000000000008</v>
      </c>
      <c r="G31" s="1498">
        <f t="shared" si="0"/>
        <v>1.72871861094209E-5</v>
      </c>
      <c r="H31" s="1497">
        <v>0</v>
      </c>
      <c r="I31" s="1498">
        <f t="shared" si="1"/>
        <v>0</v>
      </c>
      <c r="J31" s="1497">
        <f t="shared" si="4"/>
        <v>0.83795000000000008</v>
      </c>
      <c r="K31" s="1499">
        <f t="shared" si="2"/>
        <v>5.1317301148230612E-6</v>
      </c>
      <c r="L31" s="1520"/>
      <c r="M31" s="1520"/>
      <c r="N31" s="1521"/>
    </row>
    <row r="32" spans="2:14">
      <c r="B32" s="1522">
        <v>12</v>
      </c>
      <c r="C32" s="1851" t="s">
        <v>725</v>
      </c>
      <c r="D32" s="1497">
        <v>0</v>
      </c>
      <c r="E32" s="1498">
        <f t="shared" si="3"/>
        <v>0</v>
      </c>
      <c r="F32" s="1497">
        <v>0</v>
      </c>
      <c r="G32" s="1498">
        <f t="shared" si="0"/>
        <v>0</v>
      </c>
      <c r="H32" s="1497">
        <v>1.22506</v>
      </c>
      <c r="I32" s="1498">
        <f t="shared" si="1"/>
        <v>2.9250324516455831E-4</v>
      </c>
      <c r="J32" s="1497">
        <f t="shared" si="4"/>
        <v>1.22506</v>
      </c>
      <c r="K32" s="1499">
        <f t="shared" si="2"/>
        <v>7.5024491848739653E-6</v>
      </c>
      <c r="L32" s="1520"/>
      <c r="M32" s="1520"/>
      <c r="N32" s="1521"/>
    </row>
    <row r="33" spans="2:14" ht="25.5">
      <c r="B33" s="1522">
        <v>13</v>
      </c>
      <c r="C33" s="1851" t="s">
        <v>726</v>
      </c>
      <c r="D33" s="1497">
        <v>5080.7700000000004</v>
      </c>
      <c r="E33" s="1498">
        <f t="shared" si="3"/>
        <v>4.302467667939093E-2</v>
      </c>
      <c r="F33" s="1497">
        <v>2033.3046999999999</v>
      </c>
      <c r="G33" s="1498">
        <f t="shared" si="0"/>
        <v>4.9580530031822022E-2</v>
      </c>
      <c r="H33" s="1497">
        <v>459.03495000000004</v>
      </c>
      <c r="I33" s="1498">
        <f t="shared" si="1"/>
        <v>0.10960215215495631</v>
      </c>
      <c r="J33" s="1497">
        <f t="shared" si="4"/>
        <v>7573.1096500000003</v>
      </c>
      <c r="K33" s="1499">
        <f t="shared" si="2"/>
        <v>4.6378847012067702E-2</v>
      </c>
      <c r="L33" s="1520"/>
      <c r="M33" s="1520"/>
      <c r="N33" s="1521"/>
    </row>
    <row r="34" spans="2:14" ht="25.5">
      <c r="B34" s="1522">
        <v>14</v>
      </c>
      <c r="C34" s="1851" t="s">
        <v>727</v>
      </c>
      <c r="D34" s="1497">
        <v>0</v>
      </c>
      <c r="E34" s="1498">
        <f t="shared" si="3"/>
        <v>0</v>
      </c>
      <c r="F34" s="1497">
        <v>0</v>
      </c>
      <c r="G34" s="1498">
        <f t="shared" si="0"/>
        <v>0</v>
      </c>
      <c r="H34" s="1497">
        <v>0</v>
      </c>
      <c r="I34" s="1498">
        <f t="shared" si="1"/>
        <v>0</v>
      </c>
      <c r="J34" s="1497">
        <f t="shared" si="4"/>
        <v>0</v>
      </c>
      <c r="K34" s="1499">
        <f t="shared" si="2"/>
        <v>0</v>
      </c>
      <c r="L34" s="1520"/>
      <c r="M34" s="1520"/>
      <c r="N34" s="1521"/>
    </row>
    <row r="35" spans="2:14">
      <c r="B35" s="1522">
        <v>15</v>
      </c>
      <c r="C35" s="1851" t="s">
        <v>1046</v>
      </c>
      <c r="D35" s="1497">
        <v>842.49199999999996</v>
      </c>
      <c r="E35" s="1498">
        <f t="shared" si="3"/>
        <v>7.1343410359007431E-3</v>
      </c>
      <c r="F35" s="1497">
        <v>152.32708000000002</v>
      </c>
      <c r="G35" s="1498">
        <f t="shared" si="0"/>
        <v>3.7143755997808676E-3</v>
      </c>
      <c r="H35" s="1497">
        <v>85.154960000000003</v>
      </c>
      <c r="I35" s="1498">
        <f t="shared" si="1"/>
        <v>2.0332148745251789E-2</v>
      </c>
      <c r="J35" s="1497">
        <f t="shared" si="4"/>
        <v>1079.9740400000001</v>
      </c>
      <c r="K35" s="1499">
        <f t="shared" si="2"/>
        <v>6.6139212414763711E-3</v>
      </c>
      <c r="L35" s="1520"/>
      <c r="M35" s="1520"/>
      <c r="N35" s="1521"/>
    </row>
    <row r="36" spans="2:14">
      <c r="B36" s="1505">
        <v>16</v>
      </c>
      <c r="C36" s="1853" t="s">
        <v>728</v>
      </c>
      <c r="D36" s="1506">
        <v>115535.192</v>
      </c>
      <c r="E36" s="1523">
        <f t="shared" si="3"/>
        <v>0.97836829474496045</v>
      </c>
      <c r="F36" s="1524">
        <v>39812.968119999998</v>
      </c>
      <c r="G36" s="1523">
        <f t="shared" si="0"/>
        <v>0.97080779950473373</v>
      </c>
      <c r="H36" s="1525">
        <v>4188.1928499999995</v>
      </c>
      <c r="I36" s="1523">
        <f t="shared" si="1"/>
        <v>1</v>
      </c>
      <c r="J36" s="1525">
        <f t="shared" si="4"/>
        <v>159536.35296999998</v>
      </c>
      <c r="K36" s="1526">
        <f t="shared" si="2"/>
        <v>0.97702429374687072</v>
      </c>
      <c r="L36" s="1520"/>
      <c r="M36" s="1520"/>
      <c r="N36" s="1521"/>
    </row>
    <row r="37" spans="2:14">
      <c r="B37" s="1522">
        <v>17</v>
      </c>
      <c r="C37" s="1851" t="s">
        <v>729</v>
      </c>
      <c r="D37" s="1497">
        <v>2554.4810000000002</v>
      </c>
      <c r="E37" s="1498">
        <f t="shared" si="3"/>
        <v>2.1631705255039536E-2</v>
      </c>
      <c r="F37" s="1497">
        <v>1197.1763599999999</v>
      </c>
      <c r="G37" s="1498">
        <f t="shared" si="0"/>
        <v>2.9192200495266336E-2</v>
      </c>
      <c r="H37" s="1497">
        <v>0</v>
      </c>
      <c r="I37" s="1498">
        <f t="shared" si="1"/>
        <v>0</v>
      </c>
      <c r="J37" s="1497">
        <f t="shared" si="4"/>
        <v>3751.6573600000002</v>
      </c>
      <c r="K37" s="1499">
        <f t="shared" si="2"/>
        <v>2.2975706253129162E-2</v>
      </c>
      <c r="L37" s="1520"/>
      <c r="M37" s="1520"/>
      <c r="N37" s="1521"/>
    </row>
    <row r="38" spans="2:14" ht="39" thickBot="1">
      <c r="B38" s="1509">
        <v>18</v>
      </c>
      <c r="C38" s="1854" t="s">
        <v>730</v>
      </c>
      <c r="D38" s="1510">
        <v>118089.673</v>
      </c>
      <c r="E38" s="1527">
        <f t="shared" si="3"/>
        <v>1</v>
      </c>
      <c r="F38" s="1528">
        <v>41010.144479999995</v>
      </c>
      <c r="G38" s="1527">
        <f t="shared" si="0"/>
        <v>1</v>
      </c>
      <c r="H38" s="1528">
        <v>4188.1928499999995</v>
      </c>
      <c r="I38" s="1527">
        <f t="shared" si="1"/>
        <v>1</v>
      </c>
      <c r="J38" s="1528">
        <f t="shared" si="4"/>
        <v>163288.01032999999</v>
      </c>
      <c r="K38" s="1529">
        <f t="shared" si="2"/>
        <v>1</v>
      </c>
      <c r="L38" s="1520"/>
      <c r="M38" s="1520"/>
      <c r="N38" s="1521"/>
    </row>
    <row r="39" spans="2:14">
      <c r="J39" s="1530"/>
    </row>
    <row r="40" spans="2:14">
      <c r="J40" s="1521"/>
    </row>
    <row r="41" spans="2:14">
      <c r="J41" s="1521"/>
    </row>
    <row r="42" spans="2:14">
      <c r="J42" s="1521"/>
    </row>
  </sheetData>
  <mergeCells count="9">
    <mergeCell ref="B4:K4"/>
    <mergeCell ref="J5:K5"/>
    <mergeCell ref="B6:K6"/>
    <mergeCell ref="B7:B8"/>
    <mergeCell ref="C7:C8"/>
    <mergeCell ref="D7:E7"/>
    <mergeCell ref="F7:G7"/>
    <mergeCell ref="H7:I7"/>
    <mergeCell ref="J7:K7"/>
  </mergeCells>
  <printOptions horizontalCentered="1"/>
  <pageMargins left="0.23" right="0.22" top="0.51" bottom="0.47" header="0.31496062992126" footer="0.31496062992126"/>
  <pageSetup paperSize="9" scale="65" orientation="portrait" r:id="rId1"/>
  <ignoredErrors>
    <ignoredError sqref="B14:B18 B20:B24 B26:B27" numberStoredAsText="1"/>
  </ignoredErrors>
</worksheet>
</file>

<file path=xl/worksheets/sheet32.xml><?xml version="1.0" encoding="utf-8"?>
<worksheet xmlns="http://schemas.openxmlformats.org/spreadsheetml/2006/main" xmlns:r="http://schemas.openxmlformats.org/officeDocument/2006/relationships">
  <sheetPr>
    <pageSetUpPr fitToPage="1"/>
  </sheetPr>
  <dimension ref="A1:S32"/>
  <sheetViews>
    <sheetView workbookViewId="0"/>
  </sheetViews>
  <sheetFormatPr defaultRowHeight="12.75"/>
  <cols>
    <col min="1" max="1" width="35.7109375" style="1531" customWidth="1"/>
    <col min="2" max="2" width="10.140625" style="1531" bestFit="1" customWidth="1"/>
    <col min="3" max="3" width="12.85546875" style="1531" bestFit="1" customWidth="1"/>
    <col min="4" max="4" width="15" style="1531" bestFit="1" customWidth="1"/>
    <col min="5" max="5" width="10.140625" style="1531" bestFit="1" customWidth="1"/>
    <col min="6" max="6" width="12.85546875" style="1531" bestFit="1" customWidth="1"/>
    <col min="7" max="7" width="14.85546875" style="1531" customWidth="1"/>
    <col min="8" max="8" width="10.5703125" style="1531" customWidth="1"/>
    <col min="9" max="9" width="12.85546875" style="1531" bestFit="1" customWidth="1"/>
    <col min="10" max="10" width="14.7109375" style="1531" customWidth="1"/>
    <col min="11" max="11" width="11.140625" style="1531" bestFit="1" customWidth="1"/>
    <col min="12" max="12" width="13.140625" style="1531" bestFit="1" customWidth="1"/>
    <col min="13" max="13" width="14.5703125" style="1531" customWidth="1"/>
    <col min="14" max="16384" width="9.140625" style="1531"/>
  </cols>
  <sheetData>
    <row r="1" spans="1:19">
      <c r="L1" s="2531" t="s">
        <v>742</v>
      </c>
      <c r="M1" s="2531"/>
    </row>
    <row r="3" spans="1:19">
      <c r="A3" s="2532" t="s">
        <v>1071</v>
      </c>
      <c r="B3" s="2532"/>
      <c r="C3" s="2532"/>
      <c r="D3" s="2532"/>
      <c r="E3" s="2532"/>
      <c r="F3" s="2532"/>
      <c r="G3" s="2532"/>
      <c r="H3" s="2532"/>
      <c r="I3" s="2532"/>
      <c r="J3" s="2532"/>
      <c r="K3" s="2532"/>
      <c r="L3" s="2532"/>
      <c r="M3" s="2532"/>
    </row>
    <row r="5" spans="1:19" ht="13.5" thickBot="1">
      <c r="L5" s="2533" t="s">
        <v>2</v>
      </c>
      <c r="M5" s="2533"/>
    </row>
    <row r="6" spans="1:19">
      <c r="A6" s="2534" t="s">
        <v>731</v>
      </c>
      <c r="B6" s="2536" t="s">
        <v>428</v>
      </c>
      <c r="C6" s="2537"/>
      <c r="D6" s="2538"/>
      <c r="E6" s="2539" t="s">
        <v>429</v>
      </c>
      <c r="F6" s="2537"/>
      <c r="G6" s="2540"/>
      <c r="H6" s="2536" t="s">
        <v>430</v>
      </c>
      <c r="I6" s="2537"/>
      <c r="J6" s="2540"/>
      <c r="K6" s="2536" t="s">
        <v>616</v>
      </c>
      <c r="L6" s="2537"/>
      <c r="M6" s="2540"/>
    </row>
    <row r="7" spans="1:19" ht="41.25" customHeight="1" thickBot="1">
      <c r="A7" s="2535"/>
      <c r="B7" s="1532" t="s">
        <v>732</v>
      </c>
      <c r="C7" s="1533" t="s">
        <v>733</v>
      </c>
      <c r="D7" s="1534" t="s">
        <v>734</v>
      </c>
      <c r="E7" s="1535" t="s">
        <v>732</v>
      </c>
      <c r="F7" s="1533" t="s">
        <v>733</v>
      </c>
      <c r="G7" s="1534" t="s">
        <v>734</v>
      </c>
      <c r="H7" s="1532" t="s">
        <v>732</v>
      </c>
      <c r="I7" s="1533" t="s">
        <v>733</v>
      </c>
      <c r="J7" s="1534" t="s">
        <v>734</v>
      </c>
      <c r="K7" s="1532" t="s">
        <v>732</v>
      </c>
      <c r="L7" s="1533" t="s">
        <v>733</v>
      </c>
      <c r="M7" s="1534" t="s">
        <v>734</v>
      </c>
    </row>
    <row r="8" spans="1:19">
      <c r="A8" s="1536" t="s">
        <v>735</v>
      </c>
      <c r="B8" s="1537">
        <f>'[10]Големи банки ФИКСНА'!$Q$27/1000</f>
        <v>105984.75263999998</v>
      </c>
      <c r="C8" s="1538">
        <f>'[10]Големи банки ВАРИЈАБИЛНА'!$Q$27/1000</f>
        <v>23507.516390000004</v>
      </c>
      <c r="D8" s="1539">
        <f>'[10]Големи банки ПРИЛАГОДЛИВА'!$Q$27/1000</f>
        <v>95842.274269999994</v>
      </c>
      <c r="E8" s="1540">
        <f>'[10]Средни банки ФИКСНА'!$Q$27/1000</f>
        <v>42698.986459999986</v>
      </c>
      <c r="F8" s="1538">
        <f>'[10]Средни банки ВАРИЈАБИЛНА'!$Q$27/1000</f>
        <v>7316.0208600000005</v>
      </c>
      <c r="G8" s="1541">
        <f>'[10]Средни банки ПРИЛАГОДЛИВА'!$Q$27/1000</f>
        <v>35601.020629999977</v>
      </c>
      <c r="H8" s="1537">
        <f>'[10]Мали банки ФИКСНА '!$Q$27/1000</f>
        <v>4298.6364999999996</v>
      </c>
      <c r="I8" s="1538">
        <f>'[10]Мали банки ВАРИЈАБИЛНА'!$Q$27/1000</f>
        <v>394.98617000000002</v>
      </c>
      <c r="J8" s="1541">
        <f>'[10]Мали банки ПРИЛАГОДЛИВА'!$Q$27/1000</f>
        <v>7030.1654000000008</v>
      </c>
      <c r="K8" s="1537">
        <f>'[10]АГРЕГИРАЊЕ ФИКСНА'!$Q$27/1000</f>
        <v>152982.3756</v>
      </c>
      <c r="L8" s="1538">
        <f>'[10]АГРЕГИРАЊЕ ВАРИЈАБИЛНА'!$Q$27/1000</f>
        <v>31218.523419999998</v>
      </c>
      <c r="M8" s="1541">
        <f>'[10]АГРЕГИРАЊЕ ПРИЛАГОДЛИВА'!$Q$27/1000</f>
        <v>138473.46029999998</v>
      </c>
      <c r="N8" s="1542"/>
      <c r="O8" s="1543"/>
      <c r="P8" s="1543"/>
      <c r="Q8" s="1544"/>
      <c r="R8" s="1544"/>
      <c r="S8" s="1544"/>
    </row>
    <row r="9" spans="1:19">
      <c r="A9" s="1545" t="s">
        <v>736</v>
      </c>
      <c r="B9" s="1546">
        <f>'[10]Големи банки ФИКСНА'!$Q$41/1000</f>
        <v>56864.385740000005</v>
      </c>
      <c r="C9" s="1547">
        <f>'[10]Големи банки ВАРИЈАБИЛНА'!$Q$41/1000</f>
        <v>12165.01132</v>
      </c>
      <c r="D9" s="1548">
        <f>'[10]Големи банки ПРИЛАГОДЛИВА'!$Q$41/1000</f>
        <v>143634.51241</v>
      </c>
      <c r="E9" s="1549">
        <f>'[10]Средни банки ФИКСНА'!$Q$41/1000</f>
        <v>27513.585389999997</v>
      </c>
      <c r="F9" s="1547">
        <f>'[10]Средни банки ВАРИЈАБИЛНА'!$Q$41/1000</f>
        <v>7073.8282099999997</v>
      </c>
      <c r="G9" s="1550">
        <f>'[10]Средни банки ПРИЛАГОДЛИВА'!$Q$41/1000</f>
        <v>42526.639289999999</v>
      </c>
      <c r="H9" s="1546">
        <f>'[10]Мали банки ФИКСНА '!$Q$41/1000</f>
        <v>4227.1395700000003</v>
      </c>
      <c r="I9" s="1547">
        <f>'[10]Мали банки ВАРИЈАБИЛНА'!$Q$41/1000</f>
        <v>308.07650000000001</v>
      </c>
      <c r="J9" s="1550">
        <f>'[10]Мали банки ПРИЛАГОДЛИВА'!$Q$41/1000</f>
        <v>7531.3799800000006</v>
      </c>
      <c r="K9" s="1546">
        <f>'[10]АГРЕГИРАЊЕ ФИКСНА'!$Q$41/1000</f>
        <v>88605.110699999976</v>
      </c>
      <c r="L9" s="1547">
        <f>'[10]АГРЕГИРАЊЕ ВАРИЈАБИЛНА'!$Q$41/1000</f>
        <v>19546.91603</v>
      </c>
      <c r="M9" s="1550">
        <f>'[10]АГРЕГИРАЊЕ ПРИЛАГОДЛИВА'!$Q$41/1000</f>
        <v>193692.53168000001</v>
      </c>
      <c r="N9" s="1542"/>
      <c r="O9" s="1543"/>
      <c r="P9" s="1543"/>
      <c r="Q9" s="1544"/>
    </row>
    <row r="10" spans="1:19" ht="25.5">
      <c r="A10" s="1545" t="s">
        <v>737</v>
      </c>
      <c r="B10" s="1546">
        <f>'[10]Големи банки ФИКСНА'!$Q$42/1000</f>
        <v>49120.366900000001</v>
      </c>
      <c r="C10" s="1547">
        <f>'[10]Големи банки ВАРИЈАБИЛНА'!$Q$42/1000</f>
        <v>11342.505070000001</v>
      </c>
      <c r="D10" s="1548">
        <f>'[10]Големи банки ПРИЛАГОДЛИВА'!$Q$42/1000</f>
        <v>-47792.238140000001</v>
      </c>
      <c r="E10" s="1549">
        <f>'[10]Средни банки ФИКСНА'!$Q$42/1000</f>
        <v>15185.401069999998</v>
      </c>
      <c r="F10" s="1547">
        <f>'[10]Средни банки ВАРИЈАБИЛНА'!$Q$42/1000</f>
        <v>242.19265000000016</v>
      </c>
      <c r="G10" s="1550">
        <f>'[10]Средни банки ПРИЛАГОДЛИВА'!$Q$42/1000</f>
        <v>-6925.6186600000001</v>
      </c>
      <c r="H10" s="1546">
        <f>'[10]Мали банки ФИКСНА '!$Q$42/1000</f>
        <v>71.496929999999736</v>
      </c>
      <c r="I10" s="1547">
        <f>'[10]Мали банки ВАРИЈАБИЛНА'!$Q$42/1000</f>
        <v>86.909670000000048</v>
      </c>
      <c r="J10" s="1550">
        <f>'[10]Мали банки ПРИЛАГОДЛИВА'!$Q$42/1000</f>
        <v>-501.21457999999961</v>
      </c>
      <c r="K10" s="1546">
        <f>'[10]АГРЕГИРАЊЕ ФИКСНА'!$Q$42/1000</f>
        <v>64377.264900000016</v>
      </c>
      <c r="L10" s="1547">
        <f>'[10]АГРЕГИРАЊЕ ВАРИЈАБИЛНА'!$Q$42/1000</f>
        <v>11671.607389999997</v>
      </c>
      <c r="M10" s="1550">
        <f>'[10]АГРЕГИРАЊЕ ПРИЛАГОДЛИВА'!$Q$42/1000</f>
        <v>-55219.071380000009</v>
      </c>
      <c r="N10" s="1542"/>
      <c r="O10" s="1543"/>
      <c r="P10" s="1543"/>
      <c r="Q10" s="1544"/>
    </row>
    <row r="11" spans="1:19" ht="25.5">
      <c r="A11" s="1545" t="s">
        <v>738</v>
      </c>
      <c r="B11" s="1546">
        <f>'[10]Големи банки ФИКСНА'!$Q$52/1000</f>
        <v>241.76542000000003</v>
      </c>
      <c r="C11" s="1547">
        <f>'[10]Големи банки ВАРИЈАБИЛНА'!$Q$52/1000</f>
        <v>0</v>
      </c>
      <c r="D11" s="1548">
        <f>'[10]Големи банки ПРИЛАГОДЛИВА'!$Q$52/1000</f>
        <v>0</v>
      </c>
      <c r="E11" s="1549">
        <f>'[10]Средни банки ФИКСНА'!$Q$52/1000</f>
        <v>0</v>
      </c>
      <c r="F11" s="1547">
        <f>'[10]Средни банки ВАРИЈАБИЛНА'!$Q$52/1000</f>
        <v>0</v>
      </c>
      <c r="G11" s="1550">
        <f>'[10]Средни банки ПРИЛАГОДЛИВА'!$Q$52/1000</f>
        <v>0</v>
      </c>
      <c r="H11" s="1546">
        <f>'[10]Мали банки ФИКСНА '!$Q$52/1000</f>
        <v>0</v>
      </c>
      <c r="I11" s="1547">
        <f>'[10]Мали банки ВАРИЈАБИЛНА'!$Q$52/1000</f>
        <v>0</v>
      </c>
      <c r="J11" s="1550">
        <f>'[10]Мали банки ПРИЛАГОДЛИВА'!$Q$52/1000</f>
        <v>0</v>
      </c>
      <c r="K11" s="1546">
        <f>'[10]АГРЕГИРАЊЕ ФИКСНА'!$Q$52/1000</f>
        <v>241.76542000000003</v>
      </c>
      <c r="L11" s="1547">
        <f>'[10]АГРЕГИРАЊЕ ВАРИЈАБИЛНА'!$Q$52/1000</f>
        <v>0</v>
      </c>
      <c r="M11" s="1550">
        <f>'[10]АГРЕГИРАЊЕ ПРИЛАГОДЛИВА'!$Q$52/1000</f>
        <v>0</v>
      </c>
      <c r="N11" s="1542"/>
      <c r="O11" s="1543"/>
      <c r="P11" s="1543"/>
      <c r="Q11" s="1544"/>
    </row>
    <row r="12" spans="1:19">
      <c r="A12" s="1551" t="s">
        <v>739</v>
      </c>
      <c r="B12" s="1552">
        <f>'[10]Големи банки ФИКСНА'!$Q$53/1000</f>
        <v>49362.132319999997</v>
      </c>
      <c r="C12" s="1553">
        <f>'[10]Големи банки ВАРИЈАБИЛНА'!$Q$53/1000</f>
        <v>11342.505070000001</v>
      </c>
      <c r="D12" s="1554">
        <f>'[10]Големи банки ПРИЛАГОДЛИВА'!$Q$53/1000</f>
        <v>-47792.238140000001</v>
      </c>
      <c r="E12" s="1555">
        <f>'[10]Средни банки ФИКСНА'!$Q$53/1000</f>
        <v>15185.401069999998</v>
      </c>
      <c r="F12" s="1553">
        <f>'[10]Средни банки ВАРИЈАБИЛНА'!$Q$53/1000</f>
        <v>242.19265000000016</v>
      </c>
      <c r="G12" s="1556">
        <f>'[10]Средни банки ПРИЛАГОДЛИВА'!$Q$53/1000</f>
        <v>-6925.6186600000001</v>
      </c>
      <c r="H12" s="1552">
        <f>'[10]Мали банки ФИКСНА '!$Q$53/1000</f>
        <v>71.496929999999736</v>
      </c>
      <c r="I12" s="1553">
        <f>'[10]Мали банки ВАРИЈАБИЛНА'!$Q$53/1000</f>
        <v>86.909670000000048</v>
      </c>
      <c r="J12" s="1556">
        <f>'[10]Мали банки ПРИЛАГОДЛИВА'!$Q$53/1000</f>
        <v>-501.21457999999961</v>
      </c>
      <c r="K12" s="1552">
        <f>'[10]АГРЕГИРАЊЕ ФИКСНА'!$Q$53/1000</f>
        <v>64619.030320000013</v>
      </c>
      <c r="L12" s="1553">
        <f>'[10]АГРЕГИРАЊЕ ВАРИЈАБИЛНА'!$Q$53/1000</f>
        <v>11671.607389999997</v>
      </c>
      <c r="M12" s="1556">
        <f>'[10]АГРЕГИРАЊЕ ПРИЛАГОДЛИВА'!$Q$53/1000</f>
        <v>-55219.071380000009</v>
      </c>
      <c r="N12" s="1542"/>
      <c r="O12" s="1543"/>
      <c r="P12" s="1543"/>
      <c r="Q12" s="1544"/>
    </row>
    <row r="13" spans="1:19" ht="26.25" thickBot="1">
      <c r="A13" s="1551" t="s">
        <v>740</v>
      </c>
      <c r="B13" s="1557">
        <v>565</v>
      </c>
      <c r="C13" s="1558">
        <v>23</v>
      </c>
      <c r="D13" s="1559">
        <v>122</v>
      </c>
      <c r="E13" s="1557">
        <v>-346</v>
      </c>
      <c r="F13" s="1558">
        <v>3</v>
      </c>
      <c r="G13" s="1560">
        <v>238</v>
      </c>
      <c r="H13" s="1559">
        <v>-81</v>
      </c>
      <c r="I13" s="1558">
        <v>0</v>
      </c>
      <c r="J13" s="1560">
        <v>54</v>
      </c>
      <c r="K13" s="1559">
        <f>H13+E13+B13</f>
        <v>138</v>
      </c>
      <c r="L13" s="1558">
        <f>I13+F13+C13</f>
        <v>26</v>
      </c>
      <c r="M13" s="1560">
        <f>D13+G13+J13</f>
        <v>414</v>
      </c>
      <c r="N13" s="1542"/>
      <c r="O13" s="1543"/>
      <c r="P13" s="1543"/>
      <c r="Q13" s="1544"/>
    </row>
    <row r="14" spans="1:19">
      <c r="A14" s="1561" t="s">
        <v>741</v>
      </c>
      <c r="B14" s="2541">
        <v>710</v>
      </c>
      <c r="C14" s="2542"/>
      <c r="D14" s="2542"/>
      <c r="E14" s="2541">
        <v>-105</v>
      </c>
      <c r="F14" s="2542"/>
      <c r="G14" s="2543"/>
      <c r="H14" s="2542">
        <v>-27</v>
      </c>
      <c r="I14" s="2542"/>
      <c r="J14" s="2543"/>
      <c r="K14" s="2542">
        <v>578</v>
      </c>
      <c r="L14" s="2542"/>
      <c r="M14" s="2543"/>
      <c r="N14" s="1542"/>
      <c r="O14" s="1543"/>
      <c r="P14" s="1543"/>
      <c r="Q14" s="1544"/>
    </row>
    <row r="15" spans="1:19" ht="26.25" thickBot="1">
      <c r="A15" s="1562" t="s">
        <v>1047</v>
      </c>
      <c r="B15" s="2544">
        <f>'[10]ГОЛЕМИ БАНКИ ВКУПНО'!$Q$59</f>
        <v>2.5191741427386879E-2</v>
      </c>
      <c r="C15" s="2545"/>
      <c r="D15" s="2546"/>
      <c r="E15" s="2544">
        <f>'[10]СРЕДНИ БАНКИ ВКУПНО '!$Q$59</f>
        <v>-7.2358221078948704E-3</v>
      </c>
      <c r="F15" s="2545"/>
      <c r="G15" s="2546"/>
      <c r="H15" s="2544">
        <f>'[10]МАЛИ БАНКИ ВКУПНО'!$Q$59</f>
        <v>-1.5583155542212892E-2</v>
      </c>
      <c r="I15" s="2545"/>
      <c r="J15" s="2546"/>
      <c r="K15" s="2544">
        <f>'[10]АГРЕГИРАЊЕ ВКУПНО'!$Q$59</f>
        <v>1.3011771088566109E-2</v>
      </c>
      <c r="L15" s="2545"/>
      <c r="M15" s="2546"/>
    </row>
    <row r="18" spans="1:13" ht="15">
      <c r="B18"/>
      <c r="E18" s="1544"/>
      <c r="F18" s="1544"/>
      <c r="G18" s="1544"/>
      <c r="H18" s="1544"/>
      <c r="I18" s="1544"/>
      <c r="J18" s="1544"/>
      <c r="K18" s="1544"/>
      <c r="L18" s="1544"/>
      <c r="M18" s="1544"/>
    </row>
    <row r="19" spans="1:13">
      <c r="A19" s="1544"/>
      <c r="B19" s="1544"/>
      <c r="C19" s="1563"/>
      <c r="D19" s="1544"/>
      <c r="E19" s="1544"/>
      <c r="F19" s="1544"/>
      <c r="G19" s="1544"/>
      <c r="H19" s="1544"/>
      <c r="I19" s="1544"/>
      <c r="J19" s="1544"/>
      <c r="K19" s="1544"/>
      <c r="L19" s="1544"/>
      <c r="M19" s="1544"/>
    </row>
    <row r="20" spans="1:13">
      <c r="A20" s="1544"/>
      <c r="B20" s="1544"/>
      <c r="C20" s="1563"/>
      <c r="D20" s="1544"/>
      <c r="E20" s="1544"/>
      <c r="F20" s="1563"/>
      <c r="G20" s="1563"/>
      <c r="H20" s="1544"/>
      <c r="I20" s="1544"/>
      <c r="J20" s="1563"/>
      <c r="K20" s="1544"/>
      <c r="L20" s="1544"/>
      <c r="M20" s="1563"/>
    </row>
    <row r="21" spans="1:13">
      <c r="A21" s="1544"/>
      <c r="B21" s="1544"/>
      <c r="C21" s="1544"/>
      <c r="D21" s="1544"/>
      <c r="E21" s="1544"/>
      <c r="F21" s="1544"/>
      <c r="G21" s="1544"/>
      <c r="H21" s="1544"/>
      <c r="I21" s="1563"/>
      <c r="J21" s="1544"/>
      <c r="K21" s="1544"/>
      <c r="L21" s="1544"/>
      <c r="M21" s="1544"/>
    </row>
    <row r="22" spans="1:13">
      <c r="A22" s="1544"/>
      <c r="B22" s="1563"/>
      <c r="C22" s="1564"/>
      <c r="D22" s="1544"/>
      <c r="E22" s="1544"/>
      <c r="F22" s="1563"/>
      <c r="G22" s="1544"/>
      <c r="H22" s="1544"/>
      <c r="I22" s="1544"/>
      <c r="J22" s="1563"/>
      <c r="K22" s="1544"/>
      <c r="L22" s="1544"/>
      <c r="M22" s="1563"/>
    </row>
    <row r="23" spans="1:13">
      <c r="A23" s="1544"/>
      <c r="C23" s="1544"/>
      <c r="D23" s="1544"/>
      <c r="E23" s="1544"/>
      <c r="F23" s="1544"/>
      <c r="G23" s="1544"/>
      <c r="H23" s="1544"/>
      <c r="I23" s="1544"/>
      <c r="J23" s="1544"/>
      <c r="K23" s="1544"/>
      <c r="L23" s="1544"/>
      <c r="M23" s="1544"/>
    </row>
    <row r="24" spans="1:13">
      <c r="A24" s="1544"/>
      <c r="C24" s="1544"/>
      <c r="D24" s="1544"/>
      <c r="E24" s="1544"/>
      <c r="F24" s="1544"/>
      <c r="G24" s="1544"/>
      <c r="H24" s="1544"/>
      <c r="I24" s="1544"/>
      <c r="J24" s="1544"/>
      <c r="K24" s="1544"/>
      <c r="L24" s="1544"/>
      <c r="M24" s="1544"/>
    </row>
    <row r="25" spans="1:13">
      <c r="A25" s="1544"/>
      <c r="C25" s="1544"/>
      <c r="D25" s="1544"/>
      <c r="E25" s="1544"/>
      <c r="F25" s="1544"/>
      <c r="H25" s="1544"/>
      <c r="I25" s="1544"/>
      <c r="J25" s="1544"/>
      <c r="K25" s="1544"/>
      <c r="L25" s="1544"/>
      <c r="M25" s="1544"/>
    </row>
    <row r="26" spans="1:13">
      <c r="A26" s="1544"/>
      <c r="C26" s="1544"/>
      <c r="D26" s="1544"/>
      <c r="E26" s="1544"/>
      <c r="F26" s="1544"/>
      <c r="H26" s="1544"/>
      <c r="K26" s="1544"/>
      <c r="L26" s="1544"/>
      <c r="M26" s="1544"/>
    </row>
    <row r="27" spans="1:13">
      <c r="A27" s="1544"/>
      <c r="C27" s="1544"/>
      <c r="D27" s="1544"/>
      <c r="E27" s="1544"/>
      <c r="F27" s="1544"/>
      <c r="H27" s="1544"/>
      <c r="K27" s="1544"/>
      <c r="L27" s="1544"/>
      <c r="M27" s="1544"/>
    </row>
    <row r="28" spans="1:13">
      <c r="A28" s="1544"/>
      <c r="C28" s="1544"/>
      <c r="D28" s="1544"/>
      <c r="E28" s="1544"/>
      <c r="F28" s="1544"/>
      <c r="H28" s="1544"/>
      <c r="K28" s="1544"/>
      <c r="L28" s="1544"/>
      <c r="M28" s="1544"/>
    </row>
    <row r="29" spans="1:13">
      <c r="A29" s="1544"/>
      <c r="H29" s="1544"/>
      <c r="K29" s="1544"/>
      <c r="L29" s="1544"/>
      <c r="M29" s="1544"/>
    </row>
    <row r="30" spans="1:13">
      <c r="A30" s="1544"/>
      <c r="H30" s="1544"/>
      <c r="K30" s="1544"/>
      <c r="L30" s="1544"/>
      <c r="M30" s="1544"/>
    </row>
    <row r="31" spans="1:13">
      <c r="A31" s="1544"/>
      <c r="H31" s="1544"/>
      <c r="K31" s="1544"/>
      <c r="L31" s="1544"/>
      <c r="M31" s="1544"/>
    </row>
    <row r="32" spans="1:13">
      <c r="K32" s="1544"/>
      <c r="L32" s="1544"/>
      <c r="M32" s="1544"/>
    </row>
  </sheetData>
  <mergeCells count="16">
    <mergeCell ref="B14:D14"/>
    <mergeCell ref="E14:G14"/>
    <mergeCell ref="H14:J14"/>
    <mergeCell ref="K14:M14"/>
    <mergeCell ref="B15:D15"/>
    <mergeCell ref="E15:G15"/>
    <mergeCell ref="H15:J15"/>
    <mergeCell ref="K15:M15"/>
    <mergeCell ref="L1:M1"/>
    <mergeCell ref="A3:M3"/>
    <mergeCell ref="L5:M5"/>
    <mergeCell ref="A6:A7"/>
    <mergeCell ref="B6:D6"/>
    <mergeCell ref="E6:G6"/>
    <mergeCell ref="H6:J6"/>
    <mergeCell ref="K6:M6"/>
  </mergeCells>
  <pageMargins left="0.15748031496062992" right="0.23622047244094491" top="0.74803149606299213" bottom="0.74803149606299213" header="0.31496062992125984" footer="0.31496062992125984"/>
  <pageSetup paperSize="9" scale="76"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2:G86"/>
  <sheetViews>
    <sheetView workbookViewId="0"/>
  </sheetViews>
  <sheetFormatPr defaultRowHeight="14.25"/>
  <cols>
    <col min="1" max="1" width="9.140625" style="1565"/>
    <col min="2" max="2" width="6.7109375" style="1565" customWidth="1"/>
    <col min="3" max="3" width="68.140625" style="1565" customWidth="1"/>
    <col min="4" max="4" width="11.28515625" style="1566" bestFit="1" customWidth="1"/>
    <col min="5" max="5" width="9.140625" style="1566"/>
    <col min="6" max="6" width="9.28515625" style="1566" customWidth="1"/>
    <col min="7" max="7" width="11.5703125" style="1596" bestFit="1" customWidth="1"/>
    <col min="8" max="245" width="9.140625" style="1566"/>
    <col min="246" max="246" width="6.7109375" style="1566" customWidth="1"/>
    <col min="247" max="247" width="73.5703125" style="1566" customWidth="1"/>
    <col min="248" max="248" width="11.28515625" style="1566" bestFit="1" customWidth="1"/>
    <col min="249" max="250" width="10.140625" style="1566" bestFit="1" customWidth="1"/>
    <col min="251" max="252" width="11.28515625" style="1566" bestFit="1" customWidth="1"/>
    <col min="253" max="254" width="10.140625" style="1566" bestFit="1" customWidth="1"/>
    <col min="255" max="255" width="11.28515625" style="1566" bestFit="1" customWidth="1"/>
    <col min="256" max="501" width="9.140625" style="1566"/>
    <col min="502" max="502" width="6.7109375" style="1566" customWidth="1"/>
    <col min="503" max="503" width="73.5703125" style="1566" customWidth="1"/>
    <col min="504" max="504" width="11.28515625" style="1566" bestFit="1" customWidth="1"/>
    <col min="505" max="506" width="10.140625" style="1566" bestFit="1" customWidth="1"/>
    <col min="507" max="508" width="11.28515625" style="1566" bestFit="1" customWidth="1"/>
    <col min="509" max="510" width="10.140625" style="1566" bestFit="1" customWidth="1"/>
    <col min="511" max="511" width="11.28515625" style="1566" bestFit="1" customWidth="1"/>
    <col min="512" max="757" width="9.140625" style="1566"/>
    <col min="758" max="758" width="6.7109375" style="1566" customWidth="1"/>
    <col min="759" max="759" width="73.5703125" style="1566" customWidth="1"/>
    <col min="760" max="760" width="11.28515625" style="1566" bestFit="1" customWidth="1"/>
    <col min="761" max="762" width="10.140625" style="1566" bestFit="1" customWidth="1"/>
    <col min="763" max="764" width="11.28515625" style="1566" bestFit="1" customWidth="1"/>
    <col min="765" max="766" width="10.140625" style="1566" bestFit="1" customWidth="1"/>
    <col min="767" max="767" width="11.28515625" style="1566" bestFit="1" customWidth="1"/>
    <col min="768" max="1013" width="9.140625" style="1566"/>
    <col min="1014" max="1014" width="6.7109375" style="1566" customWidth="1"/>
    <col min="1015" max="1015" width="73.5703125" style="1566" customWidth="1"/>
    <col min="1016" max="1016" width="11.28515625" style="1566" bestFit="1" customWidth="1"/>
    <col min="1017" max="1018" width="10.140625" style="1566" bestFit="1" customWidth="1"/>
    <col min="1019" max="1020" width="11.28515625" style="1566" bestFit="1" customWidth="1"/>
    <col min="1021" max="1022" width="10.140625" style="1566" bestFit="1" customWidth="1"/>
    <col min="1023" max="1023" width="11.28515625" style="1566" bestFit="1" customWidth="1"/>
    <col min="1024" max="1269" width="9.140625" style="1566"/>
    <col min="1270" max="1270" width="6.7109375" style="1566" customWidth="1"/>
    <col min="1271" max="1271" width="73.5703125" style="1566" customWidth="1"/>
    <col min="1272" max="1272" width="11.28515625" style="1566" bestFit="1" customWidth="1"/>
    <col min="1273" max="1274" width="10.140625" style="1566" bestFit="1" customWidth="1"/>
    <col min="1275" max="1276" width="11.28515625" style="1566" bestFit="1" customWidth="1"/>
    <col min="1277" max="1278" width="10.140625" style="1566" bestFit="1" customWidth="1"/>
    <col min="1279" max="1279" width="11.28515625" style="1566" bestFit="1" customWidth="1"/>
    <col min="1280" max="1525" width="9.140625" style="1566"/>
    <col min="1526" max="1526" width="6.7109375" style="1566" customWidth="1"/>
    <col min="1527" max="1527" width="73.5703125" style="1566" customWidth="1"/>
    <col min="1528" max="1528" width="11.28515625" style="1566" bestFit="1" customWidth="1"/>
    <col min="1529" max="1530" width="10.140625" style="1566" bestFit="1" customWidth="1"/>
    <col min="1531" max="1532" width="11.28515625" style="1566" bestFit="1" customWidth="1"/>
    <col min="1533" max="1534" width="10.140625" style="1566" bestFit="1" customWidth="1"/>
    <col min="1535" max="1535" width="11.28515625" style="1566" bestFit="1" customWidth="1"/>
    <col min="1536" max="1781" width="9.140625" style="1566"/>
    <col min="1782" max="1782" width="6.7109375" style="1566" customWidth="1"/>
    <col min="1783" max="1783" width="73.5703125" style="1566" customWidth="1"/>
    <col min="1784" max="1784" width="11.28515625" style="1566" bestFit="1" customWidth="1"/>
    <col min="1785" max="1786" width="10.140625" style="1566" bestFit="1" customWidth="1"/>
    <col min="1787" max="1788" width="11.28515625" style="1566" bestFit="1" customWidth="1"/>
    <col min="1789" max="1790" width="10.140625" style="1566" bestFit="1" customWidth="1"/>
    <col min="1791" max="1791" width="11.28515625" style="1566" bestFit="1" customWidth="1"/>
    <col min="1792" max="2037" width="9.140625" style="1566"/>
    <col min="2038" max="2038" width="6.7109375" style="1566" customWidth="1"/>
    <col min="2039" max="2039" width="73.5703125" style="1566" customWidth="1"/>
    <col min="2040" max="2040" width="11.28515625" style="1566" bestFit="1" customWidth="1"/>
    <col min="2041" max="2042" width="10.140625" style="1566" bestFit="1" customWidth="1"/>
    <col min="2043" max="2044" width="11.28515625" style="1566" bestFit="1" customWidth="1"/>
    <col min="2045" max="2046" width="10.140625" style="1566" bestFit="1" customWidth="1"/>
    <col min="2047" max="2047" width="11.28515625" style="1566" bestFit="1" customWidth="1"/>
    <col min="2048" max="2293" width="9.140625" style="1566"/>
    <col min="2294" max="2294" width="6.7109375" style="1566" customWidth="1"/>
    <col min="2295" max="2295" width="73.5703125" style="1566" customWidth="1"/>
    <col min="2296" max="2296" width="11.28515625" style="1566" bestFit="1" customWidth="1"/>
    <col min="2297" max="2298" width="10.140625" style="1566" bestFit="1" customWidth="1"/>
    <col min="2299" max="2300" width="11.28515625" style="1566" bestFit="1" customWidth="1"/>
    <col min="2301" max="2302" width="10.140625" style="1566" bestFit="1" customWidth="1"/>
    <col min="2303" max="2303" width="11.28515625" style="1566" bestFit="1" customWidth="1"/>
    <col min="2304" max="2549" width="9.140625" style="1566"/>
    <col min="2550" max="2550" width="6.7109375" style="1566" customWidth="1"/>
    <col min="2551" max="2551" width="73.5703125" style="1566" customWidth="1"/>
    <col min="2552" max="2552" width="11.28515625" style="1566" bestFit="1" customWidth="1"/>
    <col min="2553" max="2554" width="10.140625" style="1566" bestFit="1" customWidth="1"/>
    <col min="2555" max="2556" width="11.28515625" style="1566" bestFit="1" customWidth="1"/>
    <col min="2557" max="2558" width="10.140625" style="1566" bestFit="1" customWidth="1"/>
    <col min="2559" max="2559" width="11.28515625" style="1566" bestFit="1" customWidth="1"/>
    <col min="2560" max="2805" width="9.140625" style="1566"/>
    <col min="2806" max="2806" width="6.7109375" style="1566" customWidth="1"/>
    <col min="2807" max="2807" width="73.5703125" style="1566" customWidth="1"/>
    <col min="2808" max="2808" width="11.28515625" style="1566" bestFit="1" customWidth="1"/>
    <col min="2809" max="2810" width="10.140625" style="1566" bestFit="1" customWidth="1"/>
    <col min="2811" max="2812" width="11.28515625" style="1566" bestFit="1" customWidth="1"/>
    <col min="2813" max="2814" width="10.140625" style="1566" bestFit="1" customWidth="1"/>
    <col min="2815" max="2815" width="11.28515625" style="1566" bestFit="1" customWidth="1"/>
    <col min="2816" max="3061" width="9.140625" style="1566"/>
    <col min="3062" max="3062" width="6.7109375" style="1566" customWidth="1"/>
    <col min="3063" max="3063" width="73.5703125" style="1566" customWidth="1"/>
    <col min="3064" max="3064" width="11.28515625" style="1566" bestFit="1" customWidth="1"/>
    <col min="3065" max="3066" width="10.140625" style="1566" bestFit="1" customWidth="1"/>
    <col min="3067" max="3068" width="11.28515625" style="1566" bestFit="1" customWidth="1"/>
    <col min="3069" max="3070" width="10.140625" style="1566" bestFit="1" customWidth="1"/>
    <col min="3071" max="3071" width="11.28515625" style="1566" bestFit="1" customWidth="1"/>
    <col min="3072" max="3317" width="9.140625" style="1566"/>
    <col min="3318" max="3318" width="6.7109375" style="1566" customWidth="1"/>
    <col min="3319" max="3319" width="73.5703125" style="1566" customWidth="1"/>
    <col min="3320" max="3320" width="11.28515625" style="1566" bestFit="1" customWidth="1"/>
    <col min="3321" max="3322" width="10.140625" style="1566" bestFit="1" customWidth="1"/>
    <col min="3323" max="3324" width="11.28515625" style="1566" bestFit="1" customWidth="1"/>
    <col min="3325" max="3326" width="10.140625" style="1566" bestFit="1" customWidth="1"/>
    <col min="3327" max="3327" width="11.28515625" style="1566" bestFit="1" customWidth="1"/>
    <col min="3328" max="3573" width="9.140625" style="1566"/>
    <col min="3574" max="3574" width="6.7109375" style="1566" customWidth="1"/>
    <col min="3575" max="3575" width="73.5703125" style="1566" customWidth="1"/>
    <col min="3576" max="3576" width="11.28515625" style="1566" bestFit="1" customWidth="1"/>
    <col min="3577" max="3578" width="10.140625" style="1566" bestFit="1" customWidth="1"/>
    <col min="3579" max="3580" width="11.28515625" style="1566" bestFit="1" customWidth="1"/>
    <col min="3581" max="3582" width="10.140625" style="1566" bestFit="1" customWidth="1"/>
    <col min="3583" max="3583" width="11.28515625" style="1566" bestFit="1" customWidth="1"/>
    <col min="3584" max="3829" width="9.140625" style="1566"/>
    <col min="3830" max="3830" width="6.7109375" style="1566" customWidth="1"/>
    <col min="3831" max="3831" width="73.5703125" style="1566" customWidth="1"/>
    <col min="3832" max="3832" width="11.28515625" style="1566" bestFit="1" customWidth="1"/>
    <col min="3833" max="3834" width="10.140625" style="1566" bestFit="1" customWidth="1"/>
    <col min="3835" max="3836" width="11.28515625" style="1566" bestFit="1" customWidth="1"/>
    <col min="3837" max="3838" width="10.140625" style="1566" bestFit="1" customWidth="1"/>
    <col min="3839" max="3839" width="11.28515625" style="1566" bestFit="1" customWidth="1"/>
    <col min="3840" max="4085" width="9.140625" style="1566"/>
    <col min="4086" max="4086" width="6.7109375" style="1566" customWidth="1"/>
    <col min="4087" max="4087" width="73.5703125" style="1566" customWidth="1"/>
    <col min="4088" max="4088" width="11.28515625" style="1566" bestFit="1" customWidth="1"/>
    <col min="4089" max="4090" width="10.140625" style="1566" bestFit="1" customWidth="1"/>
    <col min="4091" max="4092" width="11.28515625" style="1566" bestFit="1" customWidth="1"/>
    <col min="4093" max="4094" width="10.140625" style="1566" bestFit="1" customWidth="1"/>
    <col min="4095" max="4095" width="11.28515625" style="1566" bestFit="1" customWidth="1"/>
    <col min="4096" max="4341" width="9.140625" style="1566"/>
    <col min="4342" max="4342" width="6.7109375" style="1566" customWidth="1"/>
    <col min="4343" max="4343" width="73.5703125" style="1566" customWidth="1"/>
    <col min="4344" max="4344" width="11.28515625" style="1566" bestFit="1" customWidth="1"/>
    <col min="4345" max="4346" width="10.140625" style="1566" bestFit="1" customWidth="1"/>
    <col min="4347" max="4348" width="11.28515625" style="1566" bestFit="1" customWidth="1"/>
    <col min="4349" max="4350" width="10.140625" style="1566" bestFit="1" customWidth="1"/>
    <col min="4351" max="4351" width="11.28515625" style="1566" bestFit="1" customWidth="1"/>
    <col min="4352" max="4597" width="9.140625" style="1566"/>
    <col min="4598" max="4598" width="6.7109375" style="1566" customWidth="1"/>
    <col min="4599" max="4599" width="73.5703125" style="1566" customWidth="1"/>
    <col min="4600" max="4600" width="11.28515625" style="1566" bestFit="1" customWidth="1"/>
    <col min="4601" max="4602" width="10.140625" style="1566" bestFit="1" customWidth="1"/>
    <col min="4603" max="4604" width="11.28515625" style="1566" bestFit="1" customWidth="1"/>
    <col min="4605" max="4606" width="10.140625" style="1566" bestFit="1" customWidth="1"/>
    <col min="4607" max="4607" width="11.28515625" style="1566" bestFit="1" customWidth="1"/>
    <col min="4608" max="4853" width="9.140625" style="1566"/>
    <col min="4854" max="4854" width="6.7109375" style="1566" customWidth="1"/>
    <col min="4855" max="4855" width="73.5703125" style="1566" customWidth="1"/>
    <col min="4856" max="4856" width="11.28515625" style="1566" bestFit="1" customWidth="1"/>
    <col min="4857" max="4858" width="10.140625" style="1566" bestFit="1" customWidth="1"/>
    <col min="4859" max="4860" width="11.28515625" style="1566" bestFit="1" customWidth="1"/>
    <col min="4861" max="4862" width="10.140625" style="1566" bestFit="1" customWidth="1"/>
    <col min="4863" max="4863" width="11.28515625" style="1566" bestFit="1" customWidth="1"/>
    <col min="4864" max="5109" width="9.140625" style="1566"/>
    <col min="5110" max="5110" width="6.7109375" style="1566" customWidth="1"/>
    <col min="5111" max="5111" width="73.5703125" style="1566" customWidth="1"/>
    <col min="5112" max="5112" width="11.28515625" style="1566" bestFit="1" customWidth="1"/>
    <col min="5113" max="5114" width="10.140625" style="1566" bestFit="1" customWidth="1"/>
    <col min="5115" max="5116" width="11.28515625" style="1566" bestFit="1" customWidth="1"/>
    <col min="5117" max="5118" width="10.140625" style="1566" bestFit="1" customWidth="1"/>
    <col min="5119" max="5119" width="11.28515625" style="1566" bestFit="1" customWidth="1"/>
    <col min="5120" max="5365" width="9.140625" style="1566"/>
    <col min="5366" max="5366" width="6.7109375" style="1566" customWidth="1"/>
    <col min="5367" max="5367" width="73.5703125" style="1566" customWidth="1"/>
    <col min="5368" max="5368" width="11.28515625" style="1566" bestFit="1" customWidth="1"/>
    <col min="5369" max="5370" width="10.140625" style="1566" bestFit="1" customWidth="1"/>
    <col min="5371" max="5372" width="11.28515625" style="1566" bestFit="1" customWidth="1"/>
    <col min="5373" max="5374" width="10.140625" style="1566" bestFit="1" customWidth="1"/>
    <col min="5375" max="5375" width="11.28515625" style="1566" bestFit="1" customWidth="1"/>
    <col min="5376" max="5621" width="9.140625" style="1566"/>
    <col min="5622" max="5622" width="6.7109375" style="1566" customWidth="1"/>
    <col min="5623" max="5623" width="73.5703125" style="1566" customWidth="1"/>
    <col min="5624" max="5624" width="11.28515625" style="1566" bestFit="1" customWidth="1"/>
    <col min="5625" max="5626" width="10.140625" style="1566" bestFit="1" customWidth="1"/>
    <col min="5627" max="5628" width="11.28515625" style="1566" bestFit="1" customWidth="1"/>
    <col min="5629" max="5630" width="10.140625" style="1566" bestFit="1" customWidth="1"/>
    <col min="5631" max="5631" width="11.28515625" style="1566" bestFit="1" customWidth="1"/>
    <col min="5632" max="5877" width="9.140625" style="1566"/>
    <col min="5878" max="5878" width="6.7109375" style="1566" customWidth="1"/>
    <col min="5879" max="5879" width="73.5703125" style="1566" customWidth="1"/>
    <col min="5880" max="5880" width="11.28515625" style="1566" bestFit="1" customWidth="1"/>
    <col min="5881" max="5882" width="10.140625" style="1566" bestFit="1" customWidth="1"/>
    <col min="5883" max="5884" width="11.28515625" style="1566" bestFit="1" customWidth="1"/>
    <col min="5885" max="5886" width="10.140625" style="1566" bestFit="1" customWidth="1"/>
    <col min="5887" max="5887" width="11.28515625" style="1566" bestFit="1" customWidth="1"/>
    <col min="5888" max="6133" width="9.140625" style="1566"/>
    <col min="6134" max="6134" width="6.7109375" style="1566" customWidth="1"/>
    <col min="6135" max="6135" width="73.5703125" style="1566" customWidth="1"/>
    <col min="6136" max="6136" width="11.28515625" style="1566" bestFit="1" customWidth="1"/>
    <col min="6137" max="6138" width="10.140625" style="1566" bestFit="1" customWidth="1"/>
    <col min="6139" max="6140" width="11.28515625" style="1566" bestFit="1" customWidth="1"/>
    <col min="6141" max="6142" width="10.140625" style="1566" bestFit="1" customWidth="1"/>
    <col min="6143" max="6143" width="11.28515625" style="1566" bestFit="1" customWidth="1"/>
    <col min="6144" max="6389" width="9.140625" style="1566"/>
    <col min="6390" max="6390" width="6.7109375" style="1566" customWidth="1"/>
    <col min="6391" max="6391" width="73.5703125" style="1566" customWidth="1"/>
    <col min="6392" max="6392" width="11.28515625" style="1566" bestFit="1" customWidth="1"/>
    <col min="6393" max="6394" width="10.140625" style="1566" bestFit="1" customWidth="1"/>
    <col min="6395" max="6396" width="11.28515625" style="1566" bestFit="1" customWidth="1"/>
    <col min="6397" max="6398" width="10.140625" style="1566" bestFit="1" customWidth="1"/>
    <col min="6399" max="6399" width="11.28515625" style="1566" bestFit="1" customWidth="1"/>
    <col min="6400" max="6645" width="9.140625" style="1566"/>
    <col min="6646" max="6646" width="6.7109375" style="1566" customWidth="1"/>
    <col min="6647" max="6647" width="73.5703125" style="1566" customWidth="1"/>
    <col min="6648" max="6648" width="11.28515625" style="1566" bestFit="1" customWidth="1"/>
    <col min="6649" max="6650" width="10.140625" style="1566" bestFit="1" customWidth="1"/>
    <col min="6651" max="6652" width="11.28515625" style="1566" bestFit="1" customWidth="1"/>
    <col min="6653" max="6654" width="10.140625" style="1566" bestFit="1" customWidth="1"/>
    <col min="6655" max="6655" width="11.28515625" style="1566" bestFit="1" customWidth="1"/>
    <col min="6656" max="6901" width="9.140625" style="1566"/>
    <col min="6902" max="6902" width="6.7109375" style="1566" customWidth="1"/>
    <col min="6903" max="6903" width="73.5703125" style="1566" customWidth="1"/>
    <col min="6904" max="6904" width="11.28515625" style="1566" bestFit="1" customWidth="1"/>
    <col min="6905" max="6906" width="10.140625" style="1566" bestFit="1" customWidth="1"/>
    <col min="6907" max="6908" width="11.28515625" style="1566" bestFit="1" customWidth="1"/>
    <col min="6909" max="6910" width="10.140625" style="1566" bestFit="1" customWidth="1"/>
    <col min="6911" max="6911" width="11.28515625" style="1566" bestFit="1" customWidth="1"/>
    <col min="6912" max="7157" width="9.140625" style="1566"/>
    <col min="7158" max="7158" width="6.7109375" style="1566" customWidth="1"/>
    <col min="7159" max="7159" width="73.5703125" style="1566" customWidth="1"/>
    <col min="7160" max="7160" width="11.28515625" style="1566" bestFit="1" customWidth="1"/>
    <col min="7161" max="7162" width="10.140625" style="1566" bestFit="1" customWidth="1"/>
    <col min="7163" max="7164" width="11.28515625" style="1566" bestFit="1" customWidth="1"/>
    <col min="7165" max="7166" width="10.140625" style="1566" bestFit="1" customWidth="1"/>
    <col min="7167" max="7167" width="11.28515625" style="1566" bestFit="1" customWidth="1"/>
    <col min="7168" max="7413" width="9.140625" style="1566"/>
    <col min="7414" max="7414" width="6.7109375" style="1566" customWidth="1"/>
    <col min="7415" max="7415" width="73.5703125" style="1566" customWidth="1"/>
    <col min="7416" max="7416" width="11.28515625" style="1566" bestFit="1" customWidth="1"/>
    <col min="7417" max="7418" width="10.140625" style="1566" bestFit="1" customWidth="1"/>
    <col min="7419" max="7420" width="11.28515625" style="1566" bestFit="1" customWidth="1"/>
    <col min="7421" max="7422" width="10.140625" style="1566" bestFit="1" customWidth="1"/>
    <col min="7423" max="7423" width="11.28515625" style="1566" bestFit="1" customWidth="1"/>
    <col min="7424" max="7669" width="9.140625" style="1566"/>
    <col min="7670" max="7670" width="6.7109375" style="1566" customWidth="1"/>
    <col min="7671" max="7671" width="73.5703125" style="1566" customWidth="1"/>
    <col min="7672" max="7672" width="11.28515625" style="1566" bestFit="1" customWidth="1"/>
    <col min="7673" max="7674" width="10.140625" style="1566" bestFit="1" customWidth="1"/>
    <col min="7675" max="7676" width="11.28515625" style="1566" bestFit="1" customWidth="1"/>
    <col min="7677" max="7678" width="10.140625" style="1566" bestFit="1" customWidth="1"/>
    <col min="7679" max="7679" width="11.28515625" style="1566" bestFit="1" customWidth="1"/>
    <col min="7680" max="7925" width="9.140625" style="1566"/>
    <col min="7926" max="7926" width="6.7109375" style="1566" customWidth="1"/>
    <col min="7927" max="7927" width="73.5703125" style="1566" customWidth="1"/>
    <col min="7928" max="7928" width="11.28515625" style="1566" bestFit="1" customWidth="1"/>
    <col min="7929" max="7930" width="10.140625" style="1566" bestFit="1" customWidth="1"/>
    <col min="7931" max="7932" width="11.28515625" style="1566" bestFit="1" customWidth="1"/>
    <col min="7933" max="7934" width="10.140625" style="1566" bestFit="1" customWidth="1"/>
    <col min="7935" max="7935" width="11.28515625" style="1566" bestFit="1" customWidth="1"/>
    <col min="7936" max="8181" width="9.140625" style="1566"/>
    <col min="8182" max="8182" width="6.7109375" style="1566" customWidth="1"/>
    <col min="8183" max="8183" width="73.5703125" style="1566" customWidth="1"/>
    <col min="8184" max="8184" width="11.28515625" style="1566" bestFit="1" customWidth="1"/>
    <col min="8185" max="8186" width="10.140625" style="1566" bestFit="1" customWidth="1"/>
    <col min="8187" max="8188" width="11.28515625" style="1566" bestFit="1" customWidth="1"/>
    <col min="8189" max="8190" width="10.140625" style="1566" bestFit="1" customWidth="1"/>
    <col min="8191" max="8191" width="11.28515625" style="1566" bestFit="1" customWidth="1"/>
    <col min="8192" max="8437" width="9.140625" style="1566"/>
    <col min="8438" max="8438" width="6.7109375" style="1566" customWidth="1"/>
    <col min="8439" max="8439" width="73.5703125" style="1566" customWidth="1"/>
    <col min="8440" max="8440" width="11.28515625" style="1566" bestFit="1" customWidth="1"/>
    <col min="8441" max="8442" width="10.140625" style="1566" bestFit="1" customWidth="1"/>
    <col min="8443" max="8444" width="11.28515625" style="1566" bestFit="1" customWidth="1"/>
    <col min="8445" max="8446" width="10.140625" style="1566" bestFit="1" customWidth="1"/>
    <col min="8447" max="8447" width="11.28515625" style="1566" bestFit="1" customWidth="1"/>
    <col min="8448" max="8693" width="9.140625" style="1566"/>
    <col min="8694" max="8694" width="6.7109375" style="1566" customWidth="1"/>
    <col min="8695" max="8695" width="73.5703125" style="1566" customWidth="1"/>
    <col min="8696" max="8696" width="11.28515625" style="1566" bestFit="1" customWidth="1"/>
    <col min="8697" max="8698" width="10.140625" style="1566" bestFit="1" customWidth="1"/>
    <col min="8699" max="8700" width="11.28515625" style="1566" bestFit="1" customWidth="1"/>
    <col min="8701" max="8702" width="10.140625" style="1566" bestFit="1" customWidth="1"/>
    <col min="8703" max="8703" width="11.28515625" style="1566" bestFit="1" customWidth="1"/>
    <col min="8704" max="8949" width="9.140625" style="1566"/>
    <col min="8950" max="8950" width="6.7109375" style="1566" customWidth="1"/>
    <col min="8951" max="8951" width="73.5703125" style="1566" customWidth="1"/>
    <col min="8952" max="8952" width="11.28515625" style="1566" bestFit="1" customWidth="1"/>
    <col min="8953" max="8954" width="10.140625" style="1566" bestFit="1" customWidth="1"/>
    <col min="8955" max="8956" width="11.28515625" style="1566" bestFit="1" customWidth="1"/>
    <col min="8957" max="8958" width="10.140625" style="1566" bestFit="1" customWidth="1"/>
    <col min="8959" max="8959" width="11.28515625" style="1566" bestFit="1" customWidth="1"/>
    <col min="8960" max="9205" width="9.140625" style="1566"/>
    <col min="9206" max="9206" width="6.7109375" style="1566" customWidth="1"/>
    <col min="9207" max="9207" width="73.5703125" style="1566" customWidth="1"/>
    <col min="9208" max="9208" width="11.28515625" style="1566" bestFit="1" customWidth="1"/>
    <col min="9209" max="9210" width="10.140625" style="1566" bestFit="1" customWidth="1"/>
    <col min="9211" max="9212" width="11.28515625" style="1566" bestFit="1" customWidth="1"/>
    <col min="9213" max="9214" width="10.140625" style="1566" bestFit="1" customWidth="1"/>
    <col min="9215" max="9215" width="11.28515625" style="1566" bestFit="1" customWidth="1"/>
    <col min="9216" max="9461" width="9.140625" style="1566"/>
    <col min="9462" max="9462" width="6.7109375" style="1566" customWidth="1"/>
    <col min="9463" max="9463" width="73.5703125" style="1566" customWidth="1"/>
    <col min="9464" max="9464" width="11.28515625" style="1566" bestFit="1" customWidth="1"/>
    <col min="9465" max="9466" width="10.140625" style="1566" bestFit="1" customWidth="1"/>
    <col min="9467" max="9468" width="11.28515625" style="1566" bestFit="1" customWidth="1"/>
    <col min="9469" max="9470" width="10.140625" style="1566" bestFit="1" customWidth="1"/>
    <col min="9471" max="9471" width="11.28515625" style="1566" bestFit="1" customWidth="1"/>
    <col min="9472" max="9717" width="9.140625" style="1566"/>
    <col min="9718" max="9718" width="6.7109375" style="1566" customWidth="1"/>
    <col min="9719" max="9719" width="73.5703125" style="1566" customWidth="1"/>
    <col min="9720" max="9720" width="11.28515625" style="1566" bestFit="1" customWidth="1"/>
    <col min="9721" max="9722" width="10.140625" style="1566" bestFit="1" customWidth="1"/>
    <col min="9723" max="9724" width="11.28515625" style="1566" bestFit="1" customWidth="1"/>
    <col min="9725" max="9726" width="10.140625" style="1566" bestFit="1" customWidth="1"/>
    <col min="9727" max="9727" width="11.28515625" style="1566" bestFit="1" customWidth="1"/>
    <col min="9728" max="9973" width="9.140625" style="1566"/>
    <col min="9974" max="9974" width="6.7109375" style="1566" customWidth="1"/>
    <col min="9975" max="9975" width="73.5703125" style="1566" customWidth="1"/>
    <col min="9976" max="9976" width="11.28515625" style="1566" bestFit="1" customWidth="1"/>
    <col min="9977" max="9978" width="10.140625" style="1566" bestFit="1" customWidth="1"/>
    <col min="9979" max="9980" width="11.28515625" style="1566" bestFit="1" customWidth="1"/>
    <col min="9981" max="9982" width="10.140625" style="1566" bestFit="1" customWidth="1"/>
    <col min="9983" max="9983" width="11.28515625" style="1566" bestFit="1" customWidth="1"/>
    <col min="9984" max="10229" width="9.140625" style="1566"/>
    <col min="10230" max="10230" width="6.7109375" style="1566" customWidth="1"/>
    <col min="10231" max="10231" width="73.5703125" style="1566" customWidth="1"/>
    <col min="10232" max="10232" width="11.28515625" style="1566" bestFit="1" customWidth="1"/>
    <col min="10233" max="10234" width="10.140625" style="1566" bestFit="1" customWidth="1"/>
    <col min="10235" max="10236" width="11.28515625" style="1566" bestFit="1" customWidth="1"/>
    <col min="10237" max="10238" width="10.140625" style="1566" bestFit="1" customWidth="1"/>
    <col min="10239" max="10239" width="11.28515625" style="1566" bestFit="1" customWidth="1"/>
    <col min="10240" max="10485" width="9.140625" style="1566"/>
    <col min="10486" max="10486" width="6.7109375" style="1566" customWidth="1"/>
    <col min="10487" max="10487" width="73.5703125" style="1566" customWidth="1"/>
    <col min="10488" max="10488" width="11.28515625" style="1566" bestFit="1" customWidth="1"/>
    <col min="10489" max="10490" width="10.140625" style="1566" bestFit="1" customWidth="1"/>
    <col min="10491" max="10492" width="11.28515625" style="1566" bestFit="1" customWidth="1"/>
    <col min="10493" max="10494" width="10.140625" style="1566" bestFit="1" customWidth="1"/>
    <col min="10495" max="10495" width="11.28515625" style="1566" bestFit="1" customWidth="1"/>
    <col min="10496" max="10741" width="9.140625" style="1566"/>
    <col min="10742" max="10742" width="6.7109375" style="1566" customWidth="1"/>
    <col min="10743" max="10743" width="73.5703125" style="1566" customWidth="1"/>
    <col min="10744" max="10744" width="11.28515625" style="1566" bestFit="1" customWidth="1"/>
    <col min="10745" max="10746" width="10.140625" style="1566" bestFit="1" customWidth="1"/>
    <col min="10747" max="10748" width="11.28515625" style="1566" bestFit="1" customWidth="1"/>
    <col min="10749" max="10750" width="10.140625" style="1566" bestFit="1" customWidth="1"/>
    <col min="10751" max="10751" width="11.28515625" style="1566" bestFit="1" customWidth="1"/>
    <col min="10752" max="10997" width="9.140625" style="1566"/>
    <col min="10998" max="10998" width="6.7109375" style="1566" customWidth="1"/>
    <col min="10999" max="10999" width="73.5703125" style="1566" customWidth="1"/>
    <col min="11000" max="11000" width="11.28515625" style="1566" bestFit="1" customWidth="1"/>
    <col min="11001" max="11002" width="10.140625" style="1566" bestFit="1" customWidth="1"/>
    <col min="11003" max="11004" width="11.28515625" style="1566" bestFit="1" customWidth="1"/>
    <col min="11005" max="11006" width="10.140625" style="1566" bestFit="1" customWidth="1"/>
    <col min="11007" max="11007" width="11.28515625" style="1566" bestFit="1" customWidth="1"/>
    <col min="11008" max="11253" width="9.140625" style="1566"/>
    <col min="11254" max="11254" width="6.7109375" style="1566" customWidth="1"/>
    <col min="11255" max="11255" width="73.5703125" style="1566" customWidth="1"/>
    <col min="11256" max="11256" width="11.28515625" style="1566" bestFit="1" customWidth="1"/>
    <col min="11257" max="11258" width="10.140625" style="1566" bestFit="1" customWidth="1"/>
    <col min="11259" max="11260" width="11.28515625" style="1566" bestFit="1" customWidth="1"/>
    <col min="11261" max="11262" width="10.140625" style="1566" bestFit="1" customWidth="1"/>
    <col min="11263" max="11263" width="11.28515625" style="1566" bestFit="1" customWidth="1"/>
    <col min="11264" max="11509" width="9.140625" style="1566"/>
    <col min="11510" max="11510" width="6.7109375" style="1566" customWidth="1"/>
    <col min="11511" max="11511" width="73.5703125" style="1566" customWidth="1"/>
    <col min="11512" max="11512" width="11.28515625" style="1566" bestFit="1" customWidth="1"/>
    <col min="11513" max="11514" width="10.140625" style="1566" bestFit="1" customWidth="1"/>
    <col min="11515" max="11516" width="11.28515625" style="1566" bestFit="1" customWidth="1"/>
    <col min="11517" max="11518" width="10.140625" style="1566" bestFit="1" customWidth="1"/>
    <col min="11519" max="11519" width="11.28515625" style="1566" bestFit="1" customWidth="1"/>
    <col min="11520" max="11765" width="9.140625" style="1566"/>
    <col min="11766" max="11766" width="6.7109375" style="1566" customWidth="1"/>
    <col min="11767" max="11767" width="73.5703125" style="1566" customWidth="1"/>
    <col min="11768" max="11768" width="11.28515625" style="1566" bestFit="1" customWidth="1"/>
    <col min="11769" max="11770" width="10.140625" style="1566" bestFit="1" customWidth="1"/>
    <col min="11771" max="11772" width="11.28515625" style="1566" bestFit="1" customWidth="1"/>
    <col min="11773" max="11774" width="10.140625" style="1566" bestFit="1" customWidth="1"/>
    <col min="11775" max="11775" width="11.28515625" style="1566" bestFit="1" customWidth="1"/>
    <col min="11776" max="12021" width="9.140625" style="1566"/>
    <col min="12022" max="12022" width="6.7109375" style="1566" customWidth="1"/>
    <col min="12023" max="12023" width="73.5703125" style="1566" customWidth="1"/>
    <col min="12024" max="12024" width="11.28515625" style="1566" bestFit="1" customWidth="1"/>
    <col min="12025" max="12026" width="10.140625" style="1566" bestFit="1" customWidth="1"/>
    <col min="12027" max="12028" width="11.28515625" style="1566" bestFit="1" customWidth="1"/>
    <col min="12029" max="12030" width="10.140625" style="1566" bestFit="1" customWidth="1"/>
    <col min="12031" max="12031" width="11.28515625" style="1566" bestFit="1" customWidth="1"/>
    <col min="12032" max="12277" width="9.140625" style="1566"/>
    <col min="12278" max="12278" width="6.7109375" style="1566" customWidth="1"/>
    <col min="12279" max="12279" width="73.5703125" style="1566" customWidth="1"/>
    <col min="12280" max="12280" width="11.28515625" style="1566" bestFit="1" customWidth="1"/>
    <col min="12281" max="12282" width="10.140625" style="1566" bestFit="1" customWidth="1"/>
    <col min="12283" max="12284" width="11.28515625" style="1566" bestFit="1" customWidth="1"/>
    <col min="12285" max="12286" width="10.140625" style="1566" bestFit="1" customWidth="1"/>
    <col min="12287" max="12287" width="11.28515625" style="1566" bestFit="1" customWidth="1"/>
    <col min="12288" max="12533" width="9.140625" style="1566"/>
    <col min="12534" max="12534" width="6.7109375" style="1566" customWidth="1"/>
    <col min="12535" max="12535" width="73.5703125" style="1566" customWidth="1"/>
    <col min="12536" max="12536" width="11.28515625" style="1566" bestFit="1" customWidth="1"/>
    <col min="12537" max="12538" width="10.140625" style="1566" bestFit="1" customWidth="1"/>
    <col min="12539" max="12540" width="11.28515625" style="1566" bestFit="1" customWidth="1"/>
    <col min="12541" max="12542" width="10.140625" style="1566" bestFit="1" customWidth="1"/>
    <col min="12543" max="12543" width="11.28515625" style="1566" bestFit="1" customWidth="1"/>
    <col min="12544" max="12789" width="9.140625" style="1566"/>
    <col min="12790" max="12790" width="6.7109375" style="1566" customWidth="1"/>
    <col min="12791" max="12791" width="73.5703125" style="1566" customWidth="1"/>
    <col min="12792" max="12792" width="11.28515625" style="1566" bestFit="1" customWidth="1"/>
    <col min="12793" max="12794" width="10.140625" style="1566" bestFit="1" customWidth="1"/>
    <col min="12795" max="12796" width="11.28515625" style="1566" bestFit="1" customWidth="1"/>
    <col min="12797" max="12798" width="10.140625" style="1566" bestFit="1" customWidth="1"/>
    <col min="12799" max="12799" width="11.28515625" style="1566" bestFit="1" customWidth="1"/>
    <col min="12800" max="13045" width="9.140625" style="1566"/>
    <col min="13046" max="13046" width="6.7109375" style="1566" customWidth="1"/>
    <col min="13047" max="13047" width="73.5703125" style="1566" customWidth="1"/>
    <col min="13048" max="13048" width="11.28515625" style="1566" bestFit="1" customWidth="1"/>
    <col min="13049" max="13050" width="10.140625" style="1566" bestFit="1" customWidth="1"/>
    <col min="13051" max="13052" width="11.28515625" style="1566" bestFit="1" customWidth="1"/>
    <col min="13053" max="13054" width="10.140625" style="1566" bestFit="1" customWidth="1"/>
    <col min="13055" max="13055" width="11.28515625" style="1566" bestFit="1" customWidth="1"/>
    <col min="13056" max="13301" width="9.140625" style="1566"/>
    <col min="13302" max="13302" width="6.7109375" style="1566" customWidth="1"/>
    <col min="13303" max="13303" width="73.5703125" style="1566" customWidth="1"/>
    <col min="13304" max="13304" width="11.28515625" style="1566" bestFit="1" customWidth="1"/>
    <col min="13305" max="13306" width="10.140625" style="1566" bestFit="1" customWidth="1"/>
    <col min="13307" max="13308" width="11.28515625" style="1566" bestFit="1" customWidth="1"/>
    <col min="13309" max="13310" width="10.140625" style="1566" bestFit="1" customWidth="1"/>
    <col min="13311" max="13311" width="11.28515625" style="1566" bestFit="1" customWidth="1"/>
    <col min="13312" max="13557" width="9.140625" style="1566"/>
    <col min="13558" max="13558" width="6.7109375" style="1566" customWidth="1"/>
    <col min="13559" max="13559" width="73.5703125" style="1566" customWidth="1"/>
    <col min="13560" max="13560" width="11.28515625" style="1566" bestFit="1" customWidth="1"/>
    <col min="13561" max="13562" width="10.140625" style="1566" bestFit="1" customWidth="1"/>
    <col min="13563" max="13564" width="11.28515625" style="1566" bestFit="1" customWidth="1"/>
    <col min="13565" max="13566" width="10.140625" style="1566" bestFit="1" customWidth="1"/>
    <col min="13567" max="13567" width="11.28515625" style="1566" bestFit="1" customWidth="1"/>
    <col min="13568" max="13813" width="9.140625" style="1566"/>
    <col min="13814" max="13814" width="6.7109375" style="1566" customWidth="1"/>
    <col min="13815" max="13815" width="73.5703125" style="1566" customWidth="1"/>
    <col min="13816" max="13816" width="11.28515625" style="1566" bestFit="1" customWidth="1"/>
    <col min="13817" max="13818" width="10.140625" style="1566" bestFit="1" customWidth="1"/>
    <col min="13819" max="13820" width="11.28515625" style="1566" bestFit="1" customWidth="1"/>
    <col min="13821" max="13822" width="10.140625" style="1566" bestFit="1" customWidth="1"/>
    <col min="13823" max="13823" width="11.28515625" style="1566" bestFit="1" customWidth="1"/>
    <col min="13824" max="14069" width="9.140625" style="1566"/>
    <col min="14070" max="14070" width="6.7109375" style="1566" customWidth="1"/>
    <col min="14071" max="14071" width="73.5703125" style="1566" customWidth="1"/>
    <col min="14072" max="14072" width="11.28515625" style="1566" bestFit="1" customWidth="1"/>
    <col min="14073" max="14074" width="10.140625" style="1566" bestFit="1" customWidth="1"/>
    <col min="14075" max="14076" width="11.28515625" style="1566" bestFit="1" customWidth="1"/>
    <col min="14077" max="14078" width="10.140625" style="1566" bestFit="1" customWidth="1"/>
    <col min="14079" max="14079" width="11.28515625" style="1566" bestFit="1" customWidth="1"/>
    <col min="14080" max="14325" width="9.140625" style="1566"/>
    <col min="14326" max="14326" width="6.7109375" style="1566" customWidth="1"/>
    <col min="14327" max="14327" width="73.5703125" style="1566" customWidth="1"/>
    <col min="14328" max="14328" width="11.28515625" style="1566" bestFit="1" customWidth="1"/>
    <col min="14329" max="14330" width="10.140625" style="1566" bestFit="1" customWidth="1"/>
    <col min="14331" max="14332" width="11.28515625" style="1566" bestFit="1" customWidth="1"/>
    <col min="14333" max="14334" width="10.140625" style="1566" bestFit="1" customWidth="1"/>
    <col min="14335" max="14335" width="11.28515625" style="1566" bestFit="1" customWidth="1"/>
    <col min="14336" max="14581" width="9.140625" style="1566"/>
    <col min="14582" max="14582" width="6.7109375" style="1566" customWidth="1"/>
    <col min="14583" max="14583" width="73.5703125" style="1566" customWidth="1"/>
    <col min="14584" max="14584" width="11.28515625" style="1566" bestFit="1" customWidth="1"/>
    <col min="14585" max="14586" width="10.140625" style="1566" bestFit="1" customWidth="1"/>
    <col min="14587" max="14588" width="11.28515625" style="1566" bestFit="1" customWidth="1"/>
    <col min="14589" max="14590" width="10.140625" style="1566" bestFit="1" customWidth="1"/>
    <col min="14591" max="14591" width="11.28515625" style="1566" bestFit="1" customWidth="1"/>
    <col min="14592" max="14837" width="9.140625" style="1566"/>
    <col min="14838" max="14838" width="6.7109375" style="1566" customWidth="1"/>
    <col min="14839" max="14839" width="73.5703125" style="1566" customWidth="1"/>
    <col min="14840" max="14840" width="11.28515625" style="1566" bestFit="1" customWidth="1"/>
    <col min="14841" max="14842" width="10.140625" style="1566" bestFit="1" customWidth="1"/>
    <col min="14843" max="14844" width="11.28515625" style="1566" bestFit="1" customWidth="1"/>
    <col min="14845" max="14846" width="10.140625" style="1566" bestFit="1" customWidth="1"/>
    <col min="14847" max="14847" width="11.28515625" style="1566" bestFit="1" customWidth="1"/>
    <col min="14848" max="15093" width="9.140625" style="1566"/>
    <col min="15094" max="15094" width="6.7109375" style="1566" customWidth="1"/>
    <col min="15095" max="15095" width="73.5703125" style="1566" customWidth="1"/>
    <col min="15096" max="15096" width="11.28515625" style="1566" bestFit="1" customWidth="1"/>
    <col min="15097" max="15098" width="10.140625" style="1566" bestFit="1" customWidth="1"/>
    <col min="15099" max="15100" width="11.28515625" style="1566" bestFit="1" customWidth="1"/>
    <col min="15101" max="15102" width="10.140625" style="1566" bestFit="1" customWidth="1"/>
    <col min="15103" max="15103" width="11.28515625" style="1566" bestFit="1" customWidth="1"/>
    <col min="15104" max="15349" width="9.140625" style="1566"/>
    <col min="15350" max="15350" width="6.7109375" style="1566" customWidth="1"/>
    <col min="15351" max="15351" width="73.5703125" style="1566" customWidth="1"/>
    <col min="15352" max="15352" width="11.28515625" style="1566" bestFit="1" customWidth="1"/>
    <col min="15353" max="15354" width="10.140625" style="1566" bestFit="1" customWidth="1"/>
    <col min="15355" max="15356" width="11.28515625" style="1566" bestFit="1" customWidth="1"/>
    <col min="15357" max="15358" width="10.140625" style="1566" bestFit="1" customWidth="1"/>
    <col min="15359" max="15359" width="11.28515625" style="1566" bestFit="1" customWidth="1"/>
    <col min="15360" max="15605" width="9.140625" style="1566"/>
    <col min="15606" max="15606" width="6.7109375" style="1566" customWidth="1"/>
    <col min="15607" max="15607" width="73.5703125" style="1566" customWidth="1"/>
    <col min="15608" max="15608" width="11.28515625" style="1566" bestFit="1" customWidth="1"/>
    <col min="15609" max="15610" width="10.140625" style="1566" bestFit="1" customWidth="1"/>
    <col min="15611" max="15612" width="11.28515625" style="1566" bestFit="1" customWidth="1"/>
    <col min="15613" max="15614" width="10.140625" style="1566" bestFit="1" customWidth="1"/>
    <col min="15615" max="15615" width="11.28515625" style="1566" bestFit="1" customWidth="1"/>
    <col min="15616" max="15861" width="9.140625" style="1566"/>
    <col min="15862" max="15862" width="6.7109375" style="1566" customWidth="1"/>
    <col min="15863" max="15863" width="73.5703125" style="1566" customWidth="1"/>
    <col min="15864" max="15864" width="11.28515625" style="1566" bestFit="1" customWidth="1"/>
    <col min="15865" max="15866" width="10.140625" style="1566" bestFit="1" customWidth="1"/>
    <col min="15867" max="15868" width="11.28515625" style="1566" bestFit="1" customWidth="1"/>
    <col min="15869" max="15870" width="10.140625" style="1566" bestFit="1" customWidth="1"/>
    <col min="15871" max="15871" width="11.28515625" style="1566" bestFit="1" customWidth="1"/>
    <col min="15872" max="16117" width="9.140625" style="1566"/>
    <col min="16118" max="16118" width="6.7109375" style="1566" customWidth="1"/>
    <col min="16119" max="16119" width="73.5703125" style="1566" customWidth="1"/>
    <col min="16120" max="16120" width="11.28515625" style="1566" bestFit="1" customWidth="1"/>
    <col min="16121" max="16122" width="10.140625" style="1566" bestFit="1" customWidth="1"/>
    <col min="16123" max="16124" width="11.28515625" style="1566" bestFit="1" customWidth="1"/>
    <col min="16125" max="16126" width="10.140625" style="1566" bestFit="1" customWidth="1"/>
    <col min="16127" max="16127" width="11.28515625" style="1566" bestFit="1" customWidth="1"/>
    <col min="16128" max="16384" width="9.140625" style="1566"/>
  </cols>
  <sheetData>
    <row r="2" spans="2:7" ht="14.25" customHeight="1">
      <c r="F2" s="2555" t="s">
        <v>934</v>
      </c>
      <c r="G2" s="2555"/>
    </row>
    <row r="3" spans="2:7" ht="14.25" customHeight="1">
      <c r="B3" s="2556" t="s">
        <v>743</v>
      </c>
      <c r="C3" s="2556"/>
      <c r="D3" s="2556"/>
      <c r="E3" s="2556"/>
      <c r="F3" s="2556"/>
      <c r="G3" s="2556"/>
    </row>
    <row r="4" spans="2:7" ht="14.25" customHeight="1">
      <c r="B4" s="1567"/>
      <c r="C4" s="1567"/>
      <c r="D4" s="1567"/>
      <c r="E4" s="1567"/>
      <c r="F4" s="1567"/>
      <c r="G4" s="1567"/>
    </row>
    <row r="5" spans="2:7" ht="15.75" customHeight="1" thickBot="1">
      <c r="C5" s="1568"/>
      <c r="F5" s="2557" t="s">
        <v>2</v>
      </c>
      <c r="G5" s="2557"/>
    </row>
    <row r="6" spans="2:7" ht="32.25" customHeight="1" thickBot="1">
      <c r="B6" s="1569" t="s">
        <v>622</v>
      </c>
      <c r="C6" s="1570" t="s">
        <v>405</v>
      </c>
      <c r="D6" s="1569" t="s">
        <v>428</v>
      </c>
      <c r="E6" s="1571" t="s">
        <v>429</v>
      </c>
      <c r="F6" s="1572" t="s">
        <v>430</v>
      </c>
      <c r="G6" s="1625" t="s">
        <v>9</v>
      </c>
    </row>
    <row r="7" spans="2:7" ht="15" thickBot="1">
      <c r="B7" s="2547" t="s">
        <v>744</v>
      </c>
      <c r="C7" s="2548"/>
      <c r="D7" s="2558"/>
      <c r="E7" s="2559"/>
      <c r="F7" s="2559"/>
      <c r="G7" s="2560"/>
    </row>
    <row r="8" spans="2:7" ht="25.5">
      <c r="B8" s="1573">
        <v>1</v>
      </c>
      <c r="C8" s="1574" t="s">
        <v>1048</v>
      </c>
      <c r="D8" s="1597">
        <v>10979.936</v>
      </c>
      <c r="E8" s="1598">
        <v>12224.373</v>
      </c>
      <c r="F8" s="1599">
        <v>3970.9096000000013</v>
      </c>
      <c r="G8" s="1600">
        <f>D8+E8+F8</f>
        <v>27175.218600000004</v>
      </c>
    </row>
    <row r="9" spans="2:7">
      <c r="B9" s="1575">
        <v>1.1000000000000001</v>
      </c>
      <c r="C9" s="1576" t="s">
        <v>745</v>
      </c>
      <c r="D9" s="1601">
        <v>7806.6980000000003</v>
      </c>
      <c r="E9" s="1602">
        <v>10483.11299</v>
      </c>
      <c r="F9" s="1603">
        <v>3633.7405999999996</v>
      </c>
      <c r="G9" s="1604">
        <f t="shared" ref="G9:G53" si="0">D9+E9+F9</f>
        <v>21923.551589999999</v>
      </c>
    </row>
    <row r="10" spans="2:7">
      <c r="B10" s="1575" t="s">
        <v>746</v>
      </c>
      <c r="C10" s="1576" t="s">
        <v>1049</v>
      </c>
      <c r="D10" s="1601">
        <v>7806.6980000000003</v>
      </c>
      <c r="E10" s="1602">
        <v>10483.11299</v>
      </c>
      <c r="F10" s="1603">
        <v>3633.7405999999996</v>
      </c>
      <c r="G10" s="1604">
        <f t="shared" si="0"/>
        <v>21923.551589999999</v>
      </c>
    </row>
    <row r="11" spans="2:7">
      <c r="B11" s="1575" t="s">
        <v>747</v>
      </c>
      <c r="C11" s="1576" t="s">
        <v>1050</v>
      </c>
      <c r="D11" s="1601">
        <v>0</v>
      </c>
      <c r="E11" s="1602">
        <v>0</v>
      </c>
      <c r="F11" s="1603">
        <v>0</v>
      </c>
      <c r="G11" s="1604">
        <f t="shared" si="0"/>
        <v>0</v>
      </c>
    </row>
    <row r="12" spans="2:7">
      <c r="B12" s="1575" t="s">
        <v>748</v>
      </c>
      <c r="C12" s="1576" t="s">
        <v>749</v>
      </c>
      <c r="D12" s="1601">
        <v>3173.2379999999998</v>
      </c>
      <c r="E12" s="1602">
        <v>1741.26001</v>
      </c>
      <c r="F12" s="1603">
        <v>337.16899999999976</v>
      </c>
      <c r="G12" s="1604">
        <f t="shared" si="0"/>
        <v>5251.6670099999992</v>
      </c>
    </row>
    <row r="13" spans="2:7">
      <c r="B13" s="1575" t="s">
        <v>750</v>
      </c>
      <c r="C13" s="1576" t="s">
        <v>1051</v>
      </c>
      <c r="D13" s="1601">
        <v>3173.2379999999998</v>
      </c>
      <c r="E13" s="1602">
        <v>1741.26001</v>
      </c>
      <c r="F13" s="1603">
        <v>337.16899999999976</v>
      </c>
      <c r="G13" s="1604">
        <f t="shared" si="0"/>
        <v>5251.6670099999992</v>
      </c>
    </row>
    <row r="14" spans="2:7">
      <c r="B14" s="1575" t="s">
        <v>751</v>
      </c>
      <c r="C14" s="1576" t="s">
        <v>1052</v>
      </c>
      <c r="D14" s="1601">
        <v>0</v>
      </c>
      <c r="E14" s="1602">
        <v>0</v>
      </c>
      <c r="F14" s="1603">
        <v>0</v>
      </c>
      <c r="G14" s="1604">
        <f t="shared" si="0"/>
        <v>0</v>
      </c>
    </row>
    <row r="15" spans="2:7">
      <c r="B15" s="1575" t="s">
        <v>752</v>
      </c>
      <c r="C15" s="1576" t="s">
        <v>753</v>
      </c>
      <c r="D15" s="1601">
        <v>13184.225</v>
      </c>
      <c r="E15" s="1602">
        <v>784.48546999999996</v>
      </c>
      <c r="F15" s="1603">
        <v>-1617.0906799999991</v>
      </c>
      <c r="G15" s="1604">
        <f t="shared" si="0"/>
        <v>12351.619790000001</v>
      </c>
    </row>
    <row r="16" spans="2:7">
      <c r="B16" s="1575" t="s">
        <v>754</v>
      </c>
      <c r="C16" s="1576" t="s">
        <v>340</v>
      </c>
      <c r="D16" s="1601">
        <v>9096.2070000000003</v>
      </c>
      <c r="E16" s="1602">
        <v>921.23717999999997</v>
      </c>
      <c r="F16" s="1603">
        <v>146.39490000000015</v>
      </c>
      <c r="G16" s="1604">
        <f t="shared" si="0"/>
        <v>10163.83908</v>
      </c>
    </row>
    <row r="17" spans="2:7">
      <c r="B17" s="1575" t="s">
        <v>755</v>
      </c>
      <c r="C17" s="1576" t="s">
        <v>756</v>
      </c>
      <c r="D17" s="1601">
        <v>4088.018</v>
      </c>
      <c r="E17" s="1602">
        <v>337.09628999999995</v>
      </c>
      <c r="F17" s="1603">
        <v>0</v>
      </c>
      <c r="G17" s="1604">
        <f t="shared" si="0"/>
        <v>4425.1142899999995</v>
      </c>
    </row>
    <row r="18" spans="2:7">
      <c r="B18" s="1575" t="s">
        <v>757</v>
      </c>
      <c r="C18" s="1576" t="s">
        <v>1053</v>
      </c>
      <c r="D18" s="1601">
        <v>0</v>
      </c>
      <c r="E18" s="1602">
        <v>475.096</v>
      </c>
      <c r="F18" s="1603">
        <v>1763.48558</v>
      </c>
      <c r="G18" s="1604">
        <f t="shared" si="0"/>
        <v>2238.58158</v>
      </c>
    </row>
    <row r="19" spans="2:7">
      <c r="B19" s="1575" t="s">
        <v>758</v>
      </c>
      <c r="C19" s="1576" t="s">
        <v>759</v>
      </c>
      <c r="D19" s="1601">
        <v>0</v>
      </c>
      <c r="E19" s="1602">
        <v>1.248</v>
      </c>
      <c r="F19" s="1603">
        <v>0</v>
      </c>
      <c r="G19" s="1604">
        <f t="shared" si="0"/>
        <v>1.248</v>
      </c>
    </row>
    <row r="20" spans="2:7">
      <c r="B20" s="1575" t="s">
        <v>760</v>
      </c>
      <c r="C20" s="1576" t="s">
        <v>761</v>
      </c>
      <c r="D20" s="1601">
        <v>0</v>
      </c>
      <c r="E20" s="1602">
        <v>0</v>
      </c>
      <c r="F20" s="1603">
        <v>0</v>
      </c>
      <c r="G20" s="1604">
        <f t="shared" si="0"/>
        <v>0</v>
      </c>
    </row>
    <row r="21" spans="2:7">
      <c r="B21" s="1575" t="s">
        <v>762</v>
      </c>
      <c r="C21" s="1576" t="s">
        <v>763</v>
      </c>
      <c r="D21" s="1601">
        <v>0</v>
      </c>
      <c r="E21" s="1602">
        <v>0</v>
      </c>
      <c r="F21" s="1603">
        <v>0</v>
      </c>
      <c r="G21" s="1604">
        <f t="shared" si="0"/>
        <v>0</v>
      </c>
    </row>
    <row r="22" spans="2:7">
      <c r="B22" s="1575" t="s">
        <v>764</v>
      </c>
      <c r="C22" s="1576" t="s">
        <v>765</v>
      </c>
      <c r="D22" s="1601">
        <v>0</v>
      </c>
      <c r="E22" s="1602">
        <v>0</v>
      </c>
      <c r="F22" s="1603">
        <v>0</v>
      </c>
      <c r="G22" s="1604">
        <f t="shared" si="0"/>
        <v>0</v>
      </c>
    </row>
    <row r="23" spans="2:7">
      <c r="B23" s="1575" t="s">
        <v>766</v>
      </c>
      <c r="C23" s="1576" t="s">
        <v>767</v>
      </c>
      <c r="D23" s="1601">
        <v>0</v>
      </c>
      <c r="E23" s="1602">
        <v>0</v>
      </c>
      <c r="F23" s="1603">
        <v>0</v>
      </c>
      <c r="G23" s="1604">
        <f t="shared" si="0"/>
        <v>0</v>
      </c>
    </row>
    <row r="24" spans="2:7">
      <c r="B24" s="1575" t="s">
        <v>768</v>
      </c>
      <c r="C24" s="1576" t="s">
        <v>769</v>
      </c>
      <c r="D24" s="1601">
        <v>418.91699999999997</v>
      </c>
      <c r="E24" s="1602">
        <v>327.36437999999998</v>
      </c>
      <c r="F24" s="1603">
        <v>739.69206999999972</v>
      </c>
      <c r="G24" s="1604">
        <f t="shared" si="0"/>
        <v>1485.9734499999995</v>
      </c>
    </row>
    <row r="25" spans="2:7">
      <c r="B25" s="1575" t="s">
        <v>770</v>
      </c>
      <c r="C25" s="1576" t="s">
        <v>771</v>
      </c>
      <c r="D25" s="1601">
        <v>374.363</v>
      </c>
      <c r="E25" s="1602">
        <v>250.45659000000001</v>
      </c>
      <c r="F25" s="1603">
        <v>728.53517999999985</v>
      </c>
      <c r="G25" s="1604">
        <f t="shared" si="0"/>
        <v>1353.3547699999999</v>
      </c>
    </row>
    <row r="26" spans="2:7">
      <c r="B26" s="1575" t="s">
        <v>772</v>
      </c>
      <c r="C26" s="1576" t="s">
        <v>773</v>
      </c>
      <c r="D26" s="1601">
        <v>0</v>
      </c>
      <c r="E26" s="1602">
        <v>0</v>
      </c>
      <c r="F26" s="1603">
        <v>0</v>
      </c>
      <c r="G26" s="1604">
        <f t="shared" si="0"/>
        <v>0</v>
      </c>
    </row>
    <row r="27" spans="2:7">
      <c r="B27" s="1575" t="s">
        <v>774</v>
      </c>
      <c r="C27" s="1576" t="s">
        <v>775</v>
      </c>
      <c r="D27" s="1601">
        <v>18.795000000000002</v>
      </c>
      <c r="E27" s="1602">
        <v>76.907789999999991</v>
      </c>
      <c r="F27" s="1603">
        <v>11.156889999999999</v>
      </c>
      <c r="G27" s="1604">
        <f t="shared" si="0"/>
        <v>106.85968</v>
      </c>
    </row>
    <row r="28" spans="2:7" ht="25.5">
      <c r="B28" s="1575" t="s">
        <v>776</v>
      </c>
      <c r="C28" s="1576" t="s">
        <v>777</v>
      </c>
      <c r="D28" s="1601">
        <v>0</v>
      </c>
      <c r="E28" s="1602">
        <v>0</v>
      </c>
      <c r="F28" s="1603">
        <v>0</v>
      </c>
      <c r="G28" s="1604">
        <f t="shared" si="0"/>
        <v>0</v>
      </c>
    </row>
    <row r="29" spans="2:7" ht="25.5">
      <c r="B29" s="1575" t="s">
        <v>778</v>
      </c>
      <c r="C29" s="1576" t="s">
        <v>779</v>
      </c>
      <c r="D29" s="1601">
        <v>0</v>
      </c>
      <c r="E29" s="1602">
        <v>0</v>
      </c>
      <c r="F29" s="1603">
        <v>0</v>
      </c>
      <c r="G29" s="1604">
        <f t="shared" si="0"/>
        <v>0</v>
      </c>
    </row>
    <row r="30" spans="2:7" ht="25.5">
      <c r="B30" s="1575" t="s">
        <v>780</v>
      </c>
      <c r="C30" s="1576" t="s">
        <v>1054</v>
      </c>
      <c r="D30" s="1601">
        <v>24.637</v>
      </c>
      <c r="E30" s="1602">
        <v>0</v>
      </c>
      <c r="F30" s="1603">
        <v>0</v>
      </c>
      <c r="G30" s="1604">
        <f t="shared" si="0"/>
        <v>24.637</v>
      </c>
    </row>
    <row r="31" spans="2:7">
      <c r="B31" s="1575" t="s">
        <v>781</v>
      </c>
      <c r="C31" s="1576" t="s">
        <v>782</v>
      </c>
      <c r="D31" s="1601">
        <v>1.1220000000000001</v>
      </c>
      <c r="E31" s="1602">
        <v>0</v>
      </c>
      <c r="F31" s="1603">
        <v>0</v>
      </c>
      <c r="G31" s="1604">
        <f t="shared" si="0"/>
        <v>1.1220000000000001</v>
      </c>
    </row>
    <row r="32" spans="2:7" ht="15" thickBot="1">
      <c r="B32" s="1855" t="s">
        <v>783</v>
      </c>
      <c r="C32" s="1856" t="s">
        <v>744</v>
      </c>
      <c r="D32" s="1577">
        <v>23745.243999999999</v>
      </c>
      <c r="E32" s="1578">
        <v>12681.49409</v>
      </c>
      <c r="F32" s="1579">
        <v>1614.1268499999978</v>
      </c>
      <c r="G32" s="1605">
        <f t="shared" si="0"/>
        <v>38040.864939999999</v>
      </c>
    </row>
    <row r="33" spans="2:7" ht="15" thickBot="1">
      <c r="B33" s="2547" t="s">
        <v>784</v>
      </c>
      <c r="C33" s="2548"/>
      <c r="D33" s="2549"/>
      <c r="E33" s="2550"/>
      <c r="F33" s="2550"/>
      <c r="G33" s="2551">
        <f t="shared" si="0"/>
        <v>0</v>
      </c>
    </row>
    <row r="34" spans="2:7" ht="25.5">
      <c r="B34" s="1573" t="s">
        <v>785</v>
      </c>
      <c r="C34" s="1574" t="s">
        <v>786</v>
      </c>
      <c r="D34" s="1597">
        <v>90.977999999999994</v>
      </c>
      <c r="E34" s="1598">
        <v>50.631999999999998</v>
      </c>
      <c r="F34" s="1599">
        <v>0</v>
      </c>
      <c r="G34" s="1600">
        <f>D34+E34+F34</f>
        <v>141.60999999999999</v>
      </c>
    </row>
    <row r="35" spans="2:7">
      <c r="B35" s="1575" t="s">
        <v>708</v>
      </c>
      <c r="C35" s="1576" t="s">
        <v>787</v>
      </c>
      <c r="D35" s="1601">
        <v>90.977999999999994</v>
      </c>
      <c r="E35" s="1602">
        <v>35.087000000000003</v>
      </c>
      <c r="F35" s="1603">
        <v>0</v>
      </c>
      <c r="G35" s="1604">
        <f t="shared" ref="G35:G41" si="1">D35+E35+F35</f>
        <v>126.065</v>
      </c>
    </row>
    <row r="36" spans="2:7" s="1565" customFormat="1">
      <c r="B36" s="1575" t="s">
        <v>710</v>
      </c>
      <c r="C36" s="1576" t="s">
        <v>749</v>
      </c>
      <c r="D36" s="1601">
        <v>0</v>
      </c>
      <c r="E36" s="1602">
        <v>15.545</v>
      </c>
      <c r="F36" s="1603">
        <v>0</v>
      </c>
      <c r="G36" s="1604">
        <f t="shared" si="1"/>
        <v>15.545</v>
      </c>
    </row>
    <row r="37" spans="2:7" s="1565" customFormat="1">
      <c r="B37" s="1575" t="s">
        <v>788</v>
      </c>
      <c r="C37" s="1576" t="s">
        <v>342</v>
      </c>
      <c r="D37" s="1601">
        <v>1.2969999999999999</v>
      </c>
      <c r="E37" s="1602">
        <v>4.2927499999999998</v>
      </c>
      <c r="F37" s="1603">
        <v>0.70299999999999996</v>
      </c>
      <c r="G37" s="1604">
        <f t="shared" si="1"/>
        <v>6.2927499999999998</v>
      </c>
    </row>
    <row r="38" spans="2:7" s="1565" customFormat="1">
      <c r="B38" s="1575" t="s">
        <v>789</v>
      </c>
      <c r="C38" s="1576" t="s">
        <v>790</v>
      </c>
      <c r="D38" s="1601">
        <v>0</v>
      </c>
      <c r="E38" s="1602">
        <v>184.8459</v>
      </c>
      <c r="F38" s="1603">
        <v>0</v>
      </c>
      <c r="G38" s="1604">
        <f t="shared" si="1"/>
        <v>184.8459</v>
      </c>
    </row>
    <row r="39" spans="2:7" s="1565" customFormat="1">
      <c r="B39" s="1575" t="s">
        <v>791</v>
      </c>
      <c r="C39" s="1576" t="s">
        <v>792</v>
      </c>
      <c r="D39" s="1601">
        <v>4587.8460999999998</v>
      </c>
      <c r="E39" s="1602">
        <v>1552.70463</v>
      </c>
      <c r="F39" s="1603">
        <v>420.95795000000021</v>
      </c>
      <c r="G39" s="1604">
        <f t="shared" si="1"/>
        <v>6561.5086799999999</v>
      </c>
    </row>
    <row r="40" spans="2:7" s="1565" customFormat="1" ht="25.5">
      <c r="B40" s="1580" t="s">
        <v>793</v>
      </c>
      <c r="C40" s="1581" t="s">
        <v>794</v>
      </c>
      <c r="D40" s="1606">
        <v>4678.8240999999998</v>
      </c>
      <c r="E40" s="1607">
        <v>1603.3366299999998</v>
      </c>
      <c r="F40" s="1608">
        <v>412.73295000000019</v>
      </c>
      <c r="G40" s="1604">
        <f t="shared" si="1"/>
        <v>6694.8936800000001</v>
      </c>
    </row>
    <row r="41" spans="2:7" s="1565" customFormat="1" ht="18" customHeight="1" thickBot="1">
      <c r="B41" s="1582" t="s">
        <v>795</v>
      </c>
      <c r="C41" s="1583" t="s">
        <v>796</v>
      </c>
      <c r="D41" s="1609">
        <v>4680.1210999999994</v>
      </c>
      <c r="E41" s="1610">
        <v>1792.4752800000001</v>
      </c>
      <c r="F41" s="1611">
        <v>413.43595000000045</v>
      </c>
      <c r="G41" s="1612">
        <f t="shared" si="1"/>
        <v>6886.0323299999991</v>
      </c>
    </row>
    <row r="42" spans="2:7" s="1565" customFormat="1" ht="27.75" customHeight="1" thickBot="1">
      <c r="B42" s="2547" t="s">
        <v>1055</v>
      </c>
      <c r="C42" s="2548"/>
      <c r="D42" s="2549"/>
      <c r="E42" s="2550"/>
      <c r="F42" s="2550"/>
      <c r="G42" s="2551">
        <f t="shared" si="0"/>
        <v>0</v>
      </c>
    </row>
    <row r="43" spans="2:7" s="1565" customFormat="1" ht="25.5">
      <c r="B43" s="1573">
        <v>10</v>
      </c>
      <c r="C43" s="1574" t="s">
        <v>797</v>
      </c>
      <c r="D43" s="1597">
        <v>248.34700000000001</v>
      </c>
      <c r="E43" s="1598">
        <v>26.091999999999999</v>
      </c>
      <c r="F43" s="1599">
        <v>255.90232999999995</v>
      </c>
      <c r="G43" s="1600">
        <f>F43+E43+D43</f>
        <v>530.34132999999997</v>
      </c>
    </row>
    <row r="44" spans="2:7" s="1565" customFormat="1" ht="25.5">
      <c r="B44" s="1575">
        <v>11</v>
      </c>
      <c r="C44" s="1576" t="s">
        <v>798</v>
      </c>
      <c r="D44" s="1601">
        <v>0</v>
      </c>
      <c r="E44" s="1602">
        <v>0</v>
      </c>
      <c r="F44" s="1603">
        <v>0</v>
      </c>
      <c r="G44" s="1604">
        <f t="shared" ref="G44:G52" si="2">F44+E44+D44</f>
        <v>0</v>
      </c>
    </row>
    <row r="45" spans="2:7" s="1565" customFormat="1" ht="25.5">
      <c r="B45" s="1575">
        <v>12</v>
      </c>
      <c r="C45" s="1576" t="s">
        <v>799</v>
      </c>
      <c r="D45" s="1601">
        <v>0</v>
      </c>
      <c r="E45" s="1602">
        <v>0</v>
      </c>
      <c r="F45" s="1603">
        <v>0</v>
      </c>
      <c r="G45" s="1604">
        <f t="shared" si="2"/>
        <v>0</v>
      </c>
    </row>
    <row r="46" spans="2:7" s="1565" customFormat="1" ht="25.5">
      <c r="B46" s="1575">
        <v>13</v>
      </c>
      <c r="C46" s="1576" t="s">
        <v>800</v>
      </c>
      <c r="D46" s="1601">
        <v>0</v>
      </c>
      <c r="E46" s="1602">
        <v>0</v>
      </c>
      <c r="F46" s="1603">
        <v>0</v>
      </c>
      <c r="G46" s="1604">
        <f t="shared" si="2"/>
        <v>0</v>
      </c>
    </row>
    <row r="47" spans="2:7" s="1565" customFormat="1" ht="38.25">
      <c r="B47" s="1575">
        <v>14</v>
      </c>
      <c r="C47" s="1576" t="s">
        <v>801</v>
      </c>
      <c r="D47" s="1601">
        <v>0</v>
      </c>
      <c r="E47" s="1602">
        <v>0</v>
      </c>
      <c r="F47" s="1603">
        <v>0</v>
      </c>
      <c r="G47" s="1604">
        <f t="shared" si="2"/>
        <v>0</v>
      </c>
    </row>
    <row r="48" spans="2:7" s="1565" customFormat="1" ht="25.5">
      <c r="B48" s="1575">
        <v>15</v>
      </c>
      <c r="C48" s="1576" t="s">
        <v>802</v>
      </c>
      <c r="D48" s="1601">
        <v>0</v>
      </c>
      <c r="E48" s="1602">
        <v>0</v>
      </c>
      <c r="F48" s="1603">
        <v>0</v>
      </c>
      <c r="G48" s="1604">
        <f t="shared" si="2"/>
        <v>0</v>
      </c>
    </row>
    <row r="49" spans="2:7" s="1565" customFormat="1">
      <c r="B49" s="1575">
        <v>16</v>
      </c>
      <c r="C49" s="1576" t="s">
        <v>803</v>
      </c>
      <c r="D49" s="1601">
        <v>0</v>
      </c>
      <c r="E49" s="1602">
        <v>0</v>
      </c>
      <c r="F49" s="1603">
        <v>0</v>
      </c>
      <c r="G49" s="1604">
        <f t="shared" si="2"/>
        <v>0</v>
      </c>
    </row>
    <row r="50" spans="2:7" s="1565" customFormat="1" ht="25.5">
      <c r="B50" s="1584" t="s">
        <v>804</v>
      </c>
      <c r="C50" s="1585" t="s">
        <v>1056</v>
      </c>
      <c r="D50" s="1613">
        <v>248.34700000000001</v>
      </c>
      <c r="E50" s="1614">
        <v>26.091999999999999</v>
      </c>
      <c r="F50" s="1615">
        <v>255.90232999999995</v>
      </c>
      <c r="G50" s="1604">
        <f t="shared" si="2"/>
        <v>530.34132999999997</v>
      </c>
    </row>
    <row r="51" spans="2:7" s="1565" customFormat="1">
      <c r="B51" s="1584" t="s">
        <v>805</v>
      </c>
      <c r="C51" s="1585" t="s">
        <v>806</v>
      </c>
      <c r="D51" s="1613">
        <v>23557.902999999998</v>
      </c>
      <c r="E51" s="1614">
        <v>12655.40209</v>
      </c>
      <c r="F51" s="1615">
        <v>1474.6474699999951</v>
      </c>
      <c r="G51" s="1604">
        <f t="shared" si="2"/>
        <v>37687.952559999991</v>
      </c>
    </row>
    <row r="52" spans="2:7" s="1565" customFormat="1" ht="15" thickBot="1">
      <c r="B52" s="1582" t="s">
        <v>807</v>
      </c>
      <c r="C52" s="1583" t="s">
        <v>808</v>
      </c>
      <c r="D52" s="1609">
        <v>4619.1151</v>
      </c>
      <c r="E52" s="1610">
        <v>1792.4752800000001</v>
      </c>
      <c r="F52" s="1611">
        <v>297.01300000000026</v>
      </c>
      <c r="G52" s="1612">
        <f t="shared" si="2"/>
        <v>6708.6033800000005</v>
      </c>
    </row>
    <row r="53" spans="2:7" s="1565" customFormat="1" ht="15.75" customHeight="1" thickBot="1">
      <c r="B53" s="1586"/>
      <c r="C53" s="1587" t="s">
        <v>809</v>
      </c>
      <c r="D53" s="2552"/>
      <c r="E53" s="2553"/>
      <c r="F53" s="2553"/>
      <c r="G53" s="2554">
        <f t="shared" si="0"/>
        <v>0</v>
      </c>
    </row>
    <row r="54" spans="2:7" s="1565" customFormat="1">
      <c r="B54" s="1588" t="s">
        <v>810</v>
      </c>
      <c r="C54" s="1589" t="s">
        <v>811</v>
      </c>
      <c r="D54" s="1616">
        <v>23557.902999999998</v>
      </c>
      <c r="E54" s="1617">
        <v>12655.40209</v>
      </c>
      <c r="F54" s="1618">
        <v>1474.6474699999951</v>
      </c>
      <c r="G54" s="1619">
        <f>F54+E54+D54</f>
        <v>37687.952559999991</v>
      </c>
    </row>
    <row r="55" spans="2:7" s="1565" customFormat="1">
      <c r="B55" s="1584" t="s">
        <v>812</v>
      </c>
      <c r="C55" s="1590" t="s">
        <v>813</v>
      </c>
      <c r="D55" s="1606">
        <v>4619.1151</v>
      </c>
      <c r="E55" s="1607">
        <v>1792.4752800000001</v>
      </c>
      <c r="F55" s="1608">
        <v>297.01300000000026</v>
      </c>
      <c r="G55" s="1620">
        <f t="shared" ref="G55:G56" si="3">F55+E55+D55</f>
        <v>6708.6033800000005</v>
      </c>
    </row>
    <row r="56" spans="2:7" s="1565" customFormat="1" ht="15" thickBot="1">
      <c r="B56" s="1591" t="s">
        <v>814</v>
      </c>
      <c r="C56" s="1592" t="s">
        <v>815</v>
      </c>
      <c r="D56" s="1621">
        <v>28177.018100000001</v>
      </c>
      <c r="E56" s="1622">
        <v>14447.87737</v>
      </c>
      <c r="F56" s="1623">
        <v>1771.660469999995</v>
      </c>
      <c r="G56" s="1624">
        <f t="shared" si="3"/>
        <v>44396.555939999998</v>
      </c>
    </row>
    <row r="57" spans="2:7" s="1565" customFormat="1">
      <c r="B57" s="1593"/>
      <c r="C57" s="1593"/>
      <c r="G57" s="1594"/>
    </row>
    <row r="58" spans="2:7" s="1565" customFormat="1">
      <c r="G58" s="1594"/>
    </row>
    <row r="59" spans="2:7" s="1565" customFormat="1">
      <c r="B59" s="1595"/>
      <c r="G59" s="1594"/>
    </row>
    <row r="60" spans="2:7" s="1565" customFormat="1">
      <c r="B60" s="1595"/>
      <c r="G60" s="1594"/>
    </row>
    <row r="61" spans="2:7" s="1565" customFormat="1">
      <c r="B61" s="1595"/>
      <c r="G61" s="1594"/>
    </row>
    <row r="62" spans="2:7" s="1565" customFormat="1">
      <c r="B62" s="1595"/>
      <c r="G62" s="1594"/>
    </row>
    <row r="63" spans="2:7" s="1565" customFormat="1">
      <c r="B63" s="1595"/>
      <c r="G63" s="1594"/>
    </row>
    <row r="64" spans="2:7" s="1565" customFormat="1">
      <c r="B64" s="1595"/>
      <c r="G64" s="1594"/>
    </row>
    <row r="65" spans="2:7" s="1565" customFormat="1">
      <c r="B65" s="1595"/>
      <c r="G65" s="1594"/>
    </row>
    <row r="66" spans="2:7" s="1565" customFormat="1">
      <c r="B66" s="1595"/>
      <c r="G66" s="1594"/>
    </row>
    <row r="67" spans="2:7" s="1565" customFormat="1">
      <c r="B67" s="1595"/>
      <c r="G67" s="1594"/>
    </row>
    <row r="68" spans="2:7" s="1565" customFormat="1">
      <c r="B68" s="1595"/>
      <c r="G68" s="1594"/>
    </row>
    <row r="69" spans="2:7" s="1565" customFormat="1">
      <c r="B69" s="1595"/>
      <c r="G69" s="1594"/>
    </row>
    <row r="70" spans="2:7" s="1565" customFormat="1">
      <c r="B70" s="1595"/>
      <c r="G70" s="1594"/>
    </row>
    <row r="71" spans="2:7" s="1565" customFormat="1">
      <c r="B71" s="1595"/>
      <c r="G71" s="1594"/>
    </row>
    <row r="86" spans="7:7" s="1565" customFormat="1">
      <c r="G86" s="1594"/>
    </row>
  </sheetData>
  <mergeCells count="10">
    <mergeCell ref="B42:C42"/>
    <mergeCell ref="D42:G42"/>
    <mergeCell ref="D53:G53"/>
    <mergeCell ref="F2:G2"/>
    <mergeCell ref="B3:G3"/>
    <mergeCell ref="F5:G5"/>
    <mergeCell ref="B7:C7"/>
    <mergeCell ref="D7:G7"/>
    <mergeCell ref="B33:C33"/>
    <mergeCell ref="D33:G33"/>
  </mergeCells>
  <pageMargins left="0.74803149606299213" right="0.74803149606299213" top="0.98425196850393704" bottom="0.98425196850393704" header="0.51181102362204722" footer="0.51181102362204722"/>
  <pageSetup paperSize="9" scale="68" orientation="portrait" r:id="rId1"/>
  <headerFooter alignWithMargins="0"/>
</worksheet>
</file>

<file path=xl/worksheets/sheet34.xml><?xml version="1.0" encoding="utf-8"?>
<worksheet xmlns="http://schemas.openxmlformats.org/spreadsheetml/2006/main" xmlns:r="http://schemas.openxmlformats.org/officeDocument/2006/relationships">
  <sheetPr>
    <pageSetUpPr fitToPage="1"/>
  </sheetPr>
  <dimension ref="B2:I26"/>
  <sheetViews>
    <sheetView workbookViewId="0">
      <pane xSplit="3" ySplit="7" topLeftCell="D8" activePane="bottomRight" state="frozen"/>
      <selection pane="topRight" activeCell="D1" sqref="D1"/>
      <selection pane="bottomLeft" activeCell="A7" sqref="A7"/>
      <selection pane="bottomRight"/>
    </sheetView>
  </sheetViews>
  <sheetFormatPr defaultRowHeight="12.75"/>
  <cols>
    <col min="1" max="2" width="9.140625" style="1627"/>
    <col min="3" max="3" width="57.85546875" style="1627" customWidth="1"/>
    <col min="4" max="4" width="10.5703125" style="1627" customWidth="1"/>
    <col min="5" max="5" width="9.42578125" style="1627" customWidth="1"/>
    <col min="6" max="6" width="12.140625" style="1627" customWidth="1"/>
    <col min="7" max="7" width="10" style="1627" customWidth="1"/>
    <col min="8" max="250" width="9.140625" style="1627"/>
    <col min="251" max="251" width="57.85546875" style="1627" customWidth="1"/>
    <col min="252" max="252" width="8.42578125" style="1627" bestFit="1" customWidth="1"/>
    <col min="253" max="253" width="8.42578125" style="1627" customWidth="1"/>
    <col min="254" max="254" width="7.7109375" style="1627" customWidth="1"/>
    <col min="255" max="255" width="8.140625" style="1627" customWidth="1"/>
    <col min="256" max="256" width="9.85546875" style="1627" customWidth="1"/>
    <col min="257" max="257" width="9" style="1627" customWidth="1"/>
    <col min="258" max="258" width="8.5703125" style="1627" customWidth="1"/>
    <col min="259" max="259" width="9.7109375" style="1627" customWidth="1"/>
    <col min="260" max="506" width="9.140625" style="1627"/>
    <col min="507" max="507" width="57.85546875" style="1627" customWidth="1"/>
    <col min="508" max="508" width="8.42578125" style="1627" bestFit="1" customWidth="1"/>
    <col min="509" max="509" width="8.42578125" style="1627" customWidth="1"/>
    <col min="510" max="510" width="7.7109375" style="1627" customWidth="1"/>
    <col min="511" max="511" width="8.140625" style="1627" customWidth="1"/>
    <col min="512" max="512" width="9.85546875" style="1627" customWidth="1"/>
    <col min="513" max="513" width="9" style="1627" customWidth="1"/>
    <col min="514" max="514" width="8.5703125" style="1627" customWidth="1"/>
    <col min="515" max="515" width="9.7109375" style="1627" customWidth="1"/>
    <col min="516" max="762" width="9.140625" style="1627"/>
    <col min="763" max="763" width="57.85546875" style="1627" customWidth="1"/>
    <col min="764" max="764" width="8.42578125" style="1627" bestFit="1" customWidth="1"/>
    <col min="765" max="765" width="8.42578125" style="1627" customWidth="1"/>
    <col min="766" max="766" width="7.7109375" style="1627" customWidth="1"/>
    <col min="767" max="767" width="8.140625" style="1627" customWidth="1"/>
    <col min="768" max="768" width="9.85546875" style="1627" customWidth="1"/>
    <col min="769" max="769" width="9" style="1627" customWidth="1"/>
    <col min="770" max="770" width="8.5703125" style="1627" customWidth="1"/>
    <col min="771" max="771" width="9.7109375" style="1627" customWidth="1"/>
    <col min="772" max="1018" width="9.140625" style="1627"/>
    <col min="1019" max="1019" width="57.85546875" style="1627" customWidth="1"/>
    <col min="1020" max="1020" width="8.42578125" style="1627" bestFit="1" customWidth="1"/>
    <col min="1021" max="1021" width="8.42578125" style="1627" customWidth="1"/>
    <col min="1022" max="1022" width="7.7109375" style="1627" customWidth="1"/>
    <col min="1023" max="1023" width="8.140625" style="1627" customWidth="1"/>
    <col min="1024" max="1024" width="9.85546875" style="1627" customWidth="1"/>
    <col min="1025" max="1025" width="9" style="1627" customWidth="1"/>
    <col min="1026" max="1026" width="8.5703125" style="1627" customWidth="1"/>
    <col min="1027" max="1027" width="9.7109375" style="1627" customWidth="1"/>
    <col min="1028" max="1274" width="9.140625" style="1627"/>
    <col min="1275" max="1275" width="57.85546875" style="1627" customWidth="1"/>
    <col min="1276" max="1276" width="8.42578125" style="1627" bestFit="1" customWidth="1"/>
    <col min="1277" max="1277" width="8.42578125" style="1627" customWidth="1"/>
    <col min="1278" max="1278" width="7.7109375" style="1627" customWidth="1"/>
    <col min="1279" max="1279" width="8.140625" style="1627" customWidth="1"/>
    <col min="1280" max="1280" width="9.85546875" style="1627" customWidth="1"/>
    <col min="1281" max="1281" width="9" style="1627" customWidth="1"/>
    <col min="1282" max="1282" width="8.5703125" style="1627" customWidth="1"/>
    <col min="1283" max="1283" width="9.7109375" style="1627" customWidth="1"/>
    <col min="1284" max="1530" width="9.140625" style="1627"/>
    <col min="1531" max="1531" width="57.85546875" style="1627" customWidth="1"/>
    <col min="1532" max="1532" width="8.42578125" style="1627" bestFit="1" customWidth="1"/>
    <col min="1533" max="1533" width="8.42578125" style="1627" customWidth="1"/>
    <col min="1534" max="1534" width="7.7109375" style="1627" customWidth="1"/>
    <col min="1535" max="1535" width="8.140625" style="1627" customWidth="1"/>
    <col min="1536" max="1536" width="9.85546875" style="1627" customWidth="1"/>
    <col min="1537" max="1537" width="9" style="1627" customWidth="1"/>
    <col min="1538" max="1538" width="8.5703125" style="1627" customWidth="1"/>
    <col min="1539" max="1539" width="9.7109375" style="1627" customWidth="1"/>
    <col min="1540" max="1786" width="9.140625" style="1627"/>
    <col min="1787" max="1787" width="57.85546875" style="1627" customWidth="1"/>
    <col min="1788" max="1788" width="8.42578125" style="1627" bestFit="1" customWidth="1"/>
    <col min="1789" max="1789" width="8.42578125" style="1627" customWidth="1"/>
    <col min="1790" max="1790" width="7.7109375" style="1627" customWidth="1"/>
    <col min="1791" max="1791" width="8.140625" style="1627" customWidth="1"/>
    <col min="1792" max="1792" width="9.85546875" style="1627" customWidth="1"/>
    <col min="1793" max="1793" width="9" style="1627" customWidth="1"/>
    <col min="1794" max="1794" width="8.5703125" style="1627" customWidth="1"/>
    <col min="1795" max="1795" width="9.7109375" style="1627" customWidth="1"/>
    <col min="1796" max="2042" width="9.140625" style="1627"/>
    <col min="2043" max="2043" width="57.85546875" style="1627" customWidth="1"/>
    <col min="2044" max="2044" width="8.42578125" style="1627" bestFit="1" customWidth="1"/>
    <col min="2045" max="2045" width="8.42578125" style="1627" customWidth="1"/>
    <col min="2046" max="2046" width="7.7109375" style="1627" customWidth="1"/>
    <col min="2047" max="2047" width="8.140625" style="1627" customWidth="1"/>
    <col min="2048" max="2048" width="9.85546875" style="1627" customWidth="1"/>
    <col min="2049" max="2049" width="9" style="1627" customWidth="1"/>
    <col min="2050" max="2050" width="8.5703125" style="1627" customWidth="1"/>
    <col min="2051" max="2051" width="9.7109375" style="1627" customWidth="1"/>
    <col min="2052" max="2298" width="9.140625" style="1627"/>
    <col min="2299" max="2299" width="57.85546875" style="1627" customWidth="1"/>
    <col min="2300" max="2300" width="8.42578125" style="1627" bestFit="1" customWidth="1"/>
    <col min="2301" max="2301" width="8.42578125" style="1627" customWidth="1"/>
    <col min="2302" max="2302" width="7.7109375" style="1627" customWidth="1"/>
    <col min="2303" max="2303" width="8.140625" style="1627" customWidth="1"/>
    <col min="2304" max="2304" width="9.85546875" style="1627" customWidth="1"/>
    <col min="2305" max="2305" width="9" style="1627" customWidth="1"/>
    <col min="2306" max="2306" width="8.5703125" style="1627" customWidth="1"/>
    <col min="2307" max="2307" width="9.7109375" style="1627" customWidth="1"/>
    <col min="2308" max="2554" width="9.140625" style="1627"/>
    <col min="2555" max="2555" width="57.85546875" style="1627" customWidth="1"/>
    <col min="2556" max="2556" width="8.42578125" style="1627" bestFit="1" customWidth="1"/>
    <col min="2557" max="2557" width="8.42578125" style="1627" customWidth="1"/>
    <col min="2558" max="2558" width="7.7109375" style="1627" customWidth="1"/>
    <col min="2559" max="2559" width="8.140625" style="1627" customWidth="1"/>
    <col min="2560" max="2560" width="9.85546875" style="1627" customWidth="1"/>
    <col min="2561" max="2561" width="9" style="1627" customWidth="1"/>
    <col min="2562" max="2562" width="8.5703125" style="1627" customWidth="1"/>
    <col min="2563" max="2563" width="9.7109375" style="1627" customWidth="1"/>
    <col min="2564" max="2810" width="9.140625" style="1627"/>
    <col min="2811" max="2811" width="57.85546875" style="1627" customWidth="1"/>
    <col min="2812" max="2812" width="8.42578125" style="1627" bestFit="1" customWidth="1"/>
    <col min="2813" max="2813" width="8.42578125" style="1627" customWidth="1"/>
    <col min="2814" max="2814" width="7.7109375" style="1627" customWidth="1"/>
    <col min="2815" max="2815" width="8.140625" style="1627" customWidth="1"/>
    <col min="2816" max="2816" width="9.85546875" style="1627" customWidth="1"/>
    <col min="2817" max="2817" width="9" style="1627" customWidth="1"/>
    <col min="2818" max="2818" width="8.5703125" style="1627" customWidth="1"/>
    <col min="2819" max="2819" width="9.7109375" style="1627" customWidth="1"/>
    <col min="2820" max="3066" width="9.140625" style="1627"/>
    <col min="3067" max="3067" width="57.85546875" style="1627" customWidth="1"/>
    <col min="3068" max="3068" width="8.42578125" style="1627" bestFit="1" customWidth="1"/>
    <col min="3069" max="3069" width="8.42578125" style="1627" customWidth="1"/>
    <col min="3070" max="3070" width="7.7109375" style="1627" customWidth="1"/>
    <col min="3071" max="3071" width="8.140625" style="1627" customWidth="1"/>
    <col min="3072" max="3072" width="9.85546875" style="1627" customWidth="1"/>
    <col min="3073" max="3073" width="9" style="1627" customWidth="1"/>
    <col min="3074" max="3074" width="8.5703125" style="1627" customWidth="1"/>
    <col min="3075" max="3075" width="9.7109375" style="1627" customWidth="1"/>
    <col min="3076" max="3322" width="9.140625" style="1627"/>
    <col min="3323" max="3323" width="57.85546875" style="1627" customWidth="1"/>
    <col min="3324" max="3324" width="8.42578125" style="1627" bestFit="1" customWidth="1"/>
    <col min="3325" max="3325" width="8.42578125" style="1627" customWidth="1"/>
    <col min="3326" max="3326" width="7.7109375" style="1627" customWidth="1"/>
    <col min="3327" max="3327" width="8.140625" style="1627" customWidth="1"/>
    <col min="3328" max="3328" width="9.85546875" style="1627" customWidth="1"/>
    <col min="3329" max="3329" width="9" style="1627" customWidth="1"/>
    <col min="3330" max="3330" width="8.5703125" style="1627" customWidth="1"/>
    <col min="3331" max="3331" width="9.7109375" style="1627" customWidth="1"/>
    <col min="3332" max="3578" width="9.140625" style="1627"/>
    <col min="3579" max="3579" width="57.85546875" style="1627" customWidth="1"/>
    <col min="3580" max="3580" width="8.42578125" style="1627" bestFit="1" customWidth="1"/>
    <col min="3581" max="3581" width="8.42578125" style="1627" customWidth="1"/>
    <col min="3582" max="3582" width="7.7109375" style="1627" customWidth="1"/>
    <col min="3583" max="3583" width="8.140625" style="1627" customWidth="1"/>
    <col min="3584" max="3584" width="9.85546875" style="1627" customWidth="1"/>
    <col min="3585" max="3585" width="9" style="1627" customWidth="1"/>
    <col min="3586" max="3586" width="8.5703125" style="1627" customWidth="1"/>
    <col min="3587" max="3587" width="9.7109375" style="1627" customWidth="1"/>
    <col min="3588" max="3834" width="9.140625" style="1627"/>
    <col min="3835" max="3835" width="57.85546875" style="1627" customWidth="1"/>
    <col min="3836" max="3836" width="8.42578125" style="1627" bestFit="1" customWidth="1"/>
    <col min="3837" max="3837" width="8.42578125" style="1627" customWidth="1"/>
    <col min="3838" max="3838" width="7.7109375" style="1627" customWidth="1"/>
    <col min="3839" max="3839" width="8.140625" style="1627" customWidth="1"/>
    <col min="3840" max="3840" width="9.85546875" style="1627" customWidth="1"/>
    <col min="3841" max="3841" width="9" style="1627" customWidth="1"/>
    <col min="3842" max="3842" width="8.5703125" style="1627" customWidth="1"/>
    <col min="3843" max="3843" width="9.7109375" style="1627" customWidth="1"/>
    <col min="3844" max="4090" width="9.140625" style="1627"/>
    <col min="4091" max="4091" width="57.85546875" style="1627" customWidth="1"/>
    <col min="4092" max="4092" width="8.42578125" style="1627" bestFit="1" customWidth="1"/>
    <col min="4093" max="4093" width="8.42578125" style="1627" customWidth="1"/>
    <col min="4094" max="4094" width="7.7109375" style="1627" customWidth="1"/>
    <col min="4095" max="4095" width="8.140625" style="1627" customWidth="1"/>
    <col min="4096" max="4096" width="9.85546875" style="1627" customWidth="1"/>
    <col min="4097" max="4097" width="9" style="1627" customWidth="1"/>
    <col min="4098" max="4098" width="8.5703125" style="1627" customWidth="1"/>
    <col min="4099" max="4099" width="9.7109375" style="1627" customWidth="1"/>
    <col min="4100" max="4346" width="9.140625" style="1627"/>
    <col min="4347" max="4347" width="57.85546875" style="1627" customWidth="1"/>
    <col min="4348" max="4348" width="8.42578125" style="1627" bestFit="1" customWidth="1"/>
    <col min="4349" max="4349" width="8.42578125" style="1627" customWidth="1"/>
    <col min="4350" max="4350" width="7.7109375" style="1627" customWidth="1"/>
    <col min="4351" max="4351" width="8.140625" style="1627" customWidth="1"/>
    <col min="4352" max="4352" width="9.85546875" style="1627" customWidth="1"/>
    <col min="4353" max="4353" width="9" style="1627" customWidth="1"/>
    <col min="4354" max="4354" width="8.5703125" style="1627" customWidth="1"/>
    <col min="4355" max="4355" width="9.7109375" style="1627" customWidth="1"/>
    <col min="4356" max="4602" width="9.140625" style="1627"/>
    <col min="4603" max="4603" width="57.85546875" style="1627" customWidth="1"/>
    <col min="4604" max="4604" width="8.42578125" style="1627" bestFit="1" customWidth="1"/>
    <col min="4605" max="4605" width="8.42578125" style="1627" customWidth="1"/>
    <col min="4606" max="4606" width="7.7109375" style="1627" customWidth="1"/>
    <col min="4607" max="4607" width="8.140625" style="1627" customWidth="1"/>
    <col min="4608" max="4608" width="9.85546875" style="1627" customWidth="1"/>
    <col min="4609" max="4609" width="9" style="1627" customWidth="1"/>
    <col min="4610" max="4610" width="8.5703125" style="1627" customWidth="1"/>
    <col min="4611" max="4611" width="9.7109375" style="1627" customWidth="1"/>
    <col min="4612" max="4858" width="9.140625" style="1627"/>
    <col min="4859" max="4859" width="57.85546875" style="1627" customWidth="1"/>
    <col min="4860" max="4860" width="8.42578125" style="1627" bestFit="1" customWidth="1"/>
    <col min="4861" max="4861" width="8.42578125" style="1627" customWidth="1"/>
    <col min="4862" max="4862" width="7.7109375" style="1627" customWidth="1"/>
    <col min="4863" max="4863" width="8.140625" style="1627" customWidth="1"/>
    <col min="4864" max="4864" width="9.85546875" style="1627" customWidth="1"/>
    <col min="4865" max="4865" width="9" style="1627" customWidth="1"/>
    <col min="4866" max="4866" width="8.5703125" style="1627" customWidth="1"/>
    <col min="4867" max="4867" width="9.7109375" style="1627" customWidth="1"/>
    <col min="4868" max="5114" width="9.140625" style="1627"/>
    <col min="5115" max="5115" width="57.85546875" style="1627" customWidth="1"/>
    <col min="5116" max="5116" width="8.42578125" style="1627" bestFit="1" customWidth="1"/>
    <col min="5117" max="5117" width="8.42578125" style="1627" customWidth="1"/>
    <col min="5118" max="5118" width="7.7109375" style="1627" customWidth="1"/>
    <col min="5119" max="5119" width="8.140625" style="1627" customWidth="1"/>
    <col min="5120" max="5120" width="9.85546875" style="1627" customWidth="1"/>
    <col min="5121" max="5121" width="9" style="1627" customWidth="1"/>
    <col min="5122" max="5122" width="8.5703125" style="1627" customWidth="1"/>
    <col min="5123" max="5123" width="9.7109375" style="1627" customWidth="1"/>
    <col min="5124" max="5370" width="9.140625" style="1627"/>
    <col min="5371" max="5371" width="57.85546875" style="1627" customWidth="1"/>
    <col min="5372" max="5372" width="8.42578125" style="1627" bestFit="1" customWidth="1"/>
    <col min="5373" max="5373" width="8.42578125" style="1627" customWidth="1"/>
    <col min="5374" max="5374" width="7.7109375" style="1627" customWidth="1"/>
    <col min="5375" max="5375" width="8.140625" style="1627" customWidth="1"/>
    <col min="5376" max="5376" width="9.85546875" style="1627" customWidth="1"/>
    <col min="5377" max="5377" width="9" style="1627" customWidth="1"/>
    <col min="5378" max="5378" width="8.5703125" style="1627" customWidth="1"/>
    <col min="5379" max="5379" width="9.7109375" style="1627" customWidth="1"/>
    <col min="5380" max="5626" width="9.140625" style="1627"/>
    <col min="5627" max="5627" width="57.85546875" style="1627" customWidth="1"/>
    <col min="5628" max="5628" width="8.42578125" style="1627" bestFit="1" customWidth="1"/>
    <col min="5629" max="5629" width="8.42578125" style="1627" customWidth="1"/>
    <col min="5630" max="5630" width="7.7109375" style="1627" customWidth="1"/>
    <col min="5631" max="5631" width="8.140625" style="1627" customWidth="1"/>
    <col min="5632" max="5632" width="9.85546875" style="1627" customWidth="1"/>
    <col min="5633" max="5633" width="9" style="1627" customWidth="1"/>
    <col min="5634" max="5634" width="8.5703125" style="1627" customWidth="1"/>
    <col min="5635" max="5635" width="9.7109375" style="1627" customWidth="1"/>
    <col min="5636" max="5882" width="9.140625" style="1627"/>
    <col min="5883" max="5883" width="57.85546875" style="1627" customWidth="1"/>
    <col min="5884" max="5884" width="8.42578125" style="1627" bestFit="1" customWidth="1"/>
    <col min="5885" max="5885" width="8.42578125" style="1627" customWidth="1"/>
    <col min="5886" max="5886" width="7.7109375" style="1627" customWidth="1"/>
    <col min="5887" max="5887" width="8.140625" style="1627" customWidth="1"/>
    <col min="5888" max="5888" width="9.85546875" style="1627" customWidth="1"/>
    <col min="5889" max="5889" width="9" style="1627" customWidth="1"/>
    <col min="5890" max="5890" width="8.5703125" style="1627" customWidth="1"/>
    <col min="5891" max="5891" width="9.7109375" style="1627" customWidth="1"/>
    <col min="5892" max="6138" width="9.140625" style="1627"/>
    <col min="6139" max="6139" width="57.85546875" style="1627" customWidth="1"/>
    <col min="6140" max="6140" width="8.42578125" style="1627" bestFit="1" customWidth="1"/>
    <col min="6141" max="6141" width="8.42578125" style="1627" customWidth="1"/>
    <col min="6142" max="6142" width="7.7109375" style="1627" customWidth="1"/>
    <col min="6143" max="6143" width="8.140625" style="1627" customWidth="1"/>
    <col min="6144" max="6144" width="9.85546875" style="1627" customWidth="1"/>
    <col min="6145" max="6145" width="9" style="1627" customWidth="1"/>
    <col min="6146" max="6146" width="8.5703125" style="1627" customWidth="1"/>
    <col min="6147" max="6147" width="9.7109375" style="1627" customWidth="1"/>
    <col min="6148" max="6394" width="9.140625" style="1627"/>
    <col min="6395" max="6395" width="57.85546875" style="1627" customWidth="1"/>
    <col min="6396" max="6396" width="8.42578125" style="1627" bestFit="1" customWidth="1"/>
    <col min="6397" max="6397" width="8.42578125" style="1627" customWidth="1"/>
    <col min="6398" max="6398" width="7.7109375" style="1627" customWidth="1"/>
    <col min="6399" max="6399" width="8.140625" style="1627" customWidth="1"/>
    <col min="6400" max="6400" width="9.85546875" style="1627" customWidth="1"/>
    <col min="6401" max="6401" width="9" style="1627" customWidth="1"/>
    <col min="6402" max="6402" width="8.5703125" style="1627" customWidth="1"/>
    <col min="6403" max="6403" width="9.7109375" style="1627" customWidth="1"/>
    <col min="6404" max="6650" width="9.140625" style="1627"/>
    <col min="6651" max="6651" width="57.85546875" style="1627" customWidth="1"/>
    <col min="6652" max="6652" width="8.42578125" style="1627" bestFit="1" customWidth="1"/>
    <col min="6653" max="6653" width="8.42578125" style="1627" customWidth="1"/>
    <col min="6654" max="6654" width="7.7109375" style="1627" customWidth="1"/>
    <col min="6655" max="6655" width="8.140625" style="1627" customWidth="1"/>
    <col min="6656" max="6656" width="9.85546875" style="1627" customWidth="1"/>
    <col min="6657" max="6657" width="9" style="1627" customWidth="1"/>
    <col min="6658" max="6658" width="8.5703125" style="1627" customWidth="1"/>
    <col min="6659" max="6659" width="9.7109375" style="1627" customWidth="1"/>
    <col min="6660" max="6906" width="9.140625" style="1627"/>
    <col min="6907" max="6907" width="57.85546875" style="1627" customWidth="1"/>
    <col min="6908" max="6908" width="8.42578125" style="1627" bestFit="1" customWidth="1"/>
    <col min="6909" max="6909" width="8.42578125" style="1627" customWidth="1"/>
    <col min="6910" max="6910" width="7.7109375" style="1627" customWidth="1"/>
    <col min="6911" max="6911" width="8.140625" style="1627" customWidth="1"/>
    <col min="6912" max="6912" width="9.85546875" style="1627" customWidth="1"/>
    <col min="6913" max="6913" width="9" style="1627" customWidth="1"/>
    <col min="6914" max="6914" width="8.5703125" style="1627" customWidth="1"/>
    <col min="6915" max="6915" width="9.7109375" style="1627" customWidth="1"/>
    <col min="6916" max="7162" width="9.140625" style="1627"/>
    <col min="7163" max="7163" width="57.85546875" style="1627" customWidth="1"/>
    <col min="7164" max="7164" width="8.42578125" style="1627" bestFit="1" customWidth="1"/>
    <col min="7165" max="7165" width="8.42578125" style="1627" customWidth="1"/>
    <col min="7166" max="7166" width="7.7109375" style="1627" customWidth="1"/>
    <col min="7167" max="7167" width="8.140625" style="1627" customWidth="1"/>
    <col min="7168" max="7168" width="9.85546875" style="1627" customWidth="1"/>
    <col min="7169" max="7169" width="9" style="1627" customWidth="1"/>
    <col min="7170" max="7170" width="8.5703125" style="1627" customWidth="1"/>
    <col min="7171" max="7171" width="9.7109375" style="1627" customWidth="1"/>
    <col min="7172" max="7418" width="9.140625" style="1627"/>
    <col min="7419" max="7419" width="57.85546875" style="1627" customWidth="1"/>
    <col min="7420" max="7420" width="8.42578125" style="1627" bestFit="1" customWidth="1"/>
    <col min="7421" max="7421" width="8.42578125" style="1627" customWidth="1"/>
    <col min="7422" max="7422" width="7.7109375" style="1627" customWidth="1"/>
    <col min="7423" max="7423" width="8.140625" style="1627" customWidth="1"/>
    <col min="7424" max="7424" width="9.85546875" style="1627" customWidth="1"/>
    <col min="7425" max="7425" width="9" style="1627" customWidth="1"/>
    <col min="7426" max="7426" width="8.5703125" style="1627" customWidth="1"/>
    <col min="7427" max="7427" width="9.7109375" style="1627" customWidth="1"/>
    <col min="7428" max="7674" width="9.140625" style="1627"/>
    <col min="7675" max="7675" width="57.85546875" style="1627" customWidth="1"/>
    <col min="7676" max="7676" width="8.42578125" style="1627" bestFit="1" customWidth="1"/>
    <col min="7677" max="7677" width="8.42578125" style="1627" customWidth="1"/>
    <col min="7678" max="7678" width="7.7109375" style="1627" customWidth="1"/>
    <col min="7679" max="7679" width="8.140625" style="1627" customWidth="1"/>
    <col min="7680" max="7680" width="9.85546875" style="1627" customWidth="1"/>
    <col min="7681" max="7681" width="9" style="1627" customWidth="1"/>
    <col min="7682" max="7682" width="8.5703125" style="1627" customWidth="1"/>
    <col min="7683" max="7683" width="9.7109375" style="1627" customWidth="1"/>
    <col min="7684" max="7930" width="9.140625" style="1627"/>
    <col min="7931" max="7931" width="57.85546875" style="1627" customWidth="1"/>
    <col min="7932" max="7932" width="8.42578125" style="1627" bestFit="1" customWidth="1"/>
    <col min="7933" max="7933" width="8.42578125" style="1627" customWidth="1"/>
    <col min="7934" max="7934" width="7.7109375" style="1627" customWidth="1"/>
    <col min="7935" max="7935" width="8.140625" style="1627" customWidth="1"/>
    <col min="7936" max="7936" width="9.85546875" style="1627" customWidth="1"/>
    <col min="7937" max="7937" width="9" style="1627" customWidth="1"/>
    <col min="7938" max="7938" width="8.5703125" style="1627" customWidth="1"/>
    <col min="7939" max="7939" width="9.7109375" style="1627" customWidth="1"/>
    <col min="7940" max="8186" width="9.140625" style="1627"/>
    <col min="8187" max="8187" width="57.85546875" style="1627" customWidth="1"/>
    <col min="8188" max="8188" width="8.42578125" style="1627" bestFit="1" customWidth="1"/>
    <col min="8189" max="8189" width="8.42578125" style="1627" customWidth="1"/>
    <col min="8190" max="8190" width="7.7109375" style="1627" customWidth="1"/>
    <col min="8191" max="8191" width="8.140625" style="1627" customWidth="1"/>
    <col min="8192" max="8192" width="9.85546875" style="1627" customWidth="1"/>
    <col min="8193" max="8193" width="9" style="1627" customWidth="1"/>
    <col min="8194" max="8194" width="8.5703125" style="1627" customWidth="1"/>
    <col min="8195" max="8195" width="9.7109375" style="1627" customWidth="1"/>
    <col min="8196" max="8442" width="9.140625" style="1627"/>
    <col min="8443" max="8443" width="57.85546875" style="1627" customWidth="1"/>
    <col min="8444" max="8444" width="8.42578125" style="1627" bestFit="1" customWidth="1"/>
    <col min="8445" max="8445" width="8.42578125" style="1627" customWidth="1"/>
    <col min="8446" max="8446" width="7.7109375" style="1627" customWidth="1"/>
    <col min="8447" max="8447" width="8.140625" style="1627" customWidth="1"/>
    <col min="8448" max="8448" width="9.85546875" style="1627" customWidth="1"/>
    <col min="8449" max="8449" width="9" style="1627" customWidth="1"/>
    <col min="8450" max="8450" width="8.5703125" style="1627" customWidth="1"/>
    <col min="8451" max="8451" width="9.7109375" style="1627" customWidth="1"/>
    <col min="8452" max="8698" width="9.140625" style="1627"/>
    <col min="8699" max="8699" width="57.85546875" style="1627" customWidth="1"/>
    <col min="8700" max="8700" width="8.42578125" style="1627" bestFit="1" customWidth="1"/>
    <col min="8701" max="8701" width="8.42578125" style="1627" customWidth="1"/>
    <col min="8702" max="8702" width="7.7109375" style="1627" customWidth="1"/>
    <col min="8703" max="8703" width="8.140625" style="1627" customWidth="1"/>
    <col min="8704" max="8704" width="9.85546875" style="1627" customWidth="1"/>
    <col min="8705" max="8705" width="9" style="1627" customWidth="1"/>
    <col min="8706" max="8706" width="8.5703125" style="1627" customWidth="1"/>
    <col min="8707" max="8707" width="9.7109375" style="1627" customWidth="1"/>
    <col min="8708" max="8954" width="9.140625" style="1627"/>
    <col min="8955" max="8955" width="57.85546875" style="1627" customWidth="1"/>
    <col min="8956" max="8956" width="8.42578125" style="1627" bestFit="1" customWidth="1"/>
    <col min="8957" max="8957" width="8.42578125" style="1627" customWidth="1"/>
    <col min="8958" max="8958" width="7.7109375" style="1627" customWidth="1"/>
    <col min="8959" max="8959" width="8.140625" style="1627" customWidth="1"/>
    <col min="8960" max="8960" width="9.85546875" style="1627" customWidth="1"/>
    <col min="8961" max="8961" width="9" style="1627" customWidth="1"/>
    <col min="8962" max="8962" width="8.5703125" style="1627" customWidth="1"/>
    <col min="8963" max="8963" width="9.7109375" style="1627" customWidth="1"/>
    <col min="8964" max="9210" width="9.140625" style="1627"/>
    <col min="9211" max="9211" width="57.85546875" style="1627" customWidth="1"/>
    <col min="9212" max="9212" width="8.42578125" style="1627" bestFit="1" customWidth="1"/>
    <col min="9213" max="9213" width="8.42578125" style="1627" customWidth="1"/>
    <col min="9214" max="9214" width="7.7109375" style="1627" customWidth="1"/>
    <col min="9215" max="9215" width="8.140625" style="1627" customWidth="1"/>
    <col min="9216" max="9216" width="9.85546875" style="1627" customWidth="1"/>
    <col min="9217" max="9217" width="9" style="1627" customWidth="1"/>
    <col min="9218" max="9218" width="8.5703125" style="1627" customWidth="1"/>
    <col min="9219" max="9219" width="9.7109375" style="1627" customWidth="1"/>
    <col min="9220" max="9466" width="9.140625" style="1627"/>
    <col min="9467" max="9467" width="57.85546875" style="1627" customWidth="1"/>
    <col min="9468" max="9468" width="8.42578125" style="1627" bestFit="1" customWidth="1"/>
    <col min="9469" max="9469" width="8.42578125" style="1627" customWidth="1"/>
    <col min="9470" max="9470" width="7.7109375" style="1627" customWidth="1"/>
    <col min="9471" max="9471" width="8.140625" style="1627" customWidth="1"/>
    <col min="9472" max="9472" width="9.85546875" style="1627" customWidth="1"/>
    <col min="9473" max="9473" width="9" style="1627" customWidth="1"/>
    <col min="9474" max="9474" width="8.5703125" style="1627" customWidth="1"/>
    <col min="9475" max="9475" width="9.7109375" style="1627" customWidth="1"/>
    <col min="9476" max="9722" width="9.140625" style="1627"/>
    <col min="9723" max="9723" width="57.85546875" style="1627" customWidth="1"/>
    <col min="9724" max="9724" width="8.42578125" style="1627" bestFit="1" customWidth="1"/>
    <col min="9725" max="9725" width="8.42578125" style="1627" customWidth="1"/>
    <col min="9726" max="9726" width="7.7109375" style="1627" customWidth="1"/>
    <col min="9727" max="9727" width="8.140625" style="1627" customWidth="1"/>
    <col min="9728" max="9728" width="9.85546875" style="1627" customWidth="1"/>
    <col min="9729" max="9729" width="9" style="1627" customWidth="1"/>
    <col min="9730" max="9730" width="8.5703125" style="1627" customWidth="1"/>
    <col min="9731" max="9731" width="9.7109375" style="1627" customWidth="1"/>
    <col min="9732" max="9978" width="9.140625" style="1627"/>
    <col min="9979" max="9979" width="57.85546875" style="1627" customWidth="1"/>
    <col min="9980" max="9980" width="8.42578125" style="1627" bestFit="1" customWidth="1"/>
    <col min="9981" max="9981" width="8.42578125" style="1627" customWidth="1"/>
    <col min="9982" max="9982" width="7.7109375" style="1627" customWidth="1"/>
    <col min="9983" max="9983" width="8.140625" style="1627" customWidth="1"/>
    <col min="9984" max="9984" width="9.85546875" style="1627" customWidth="1"/>
    <col min="9985" max="9985" width="9" style="1627" customWidth="1"/>
    <col min="9986" max="9986" width="8.5703125" style="1627" customWidth="1"/>
    <col min="9987" max="9987" width="9.7109375" style="1627" customWidth="1"/>
    <col min="9988" max="10234" width="9.140625" style="1627"/>
    <col min="10235" max="10235" width="57.85546875" style="1627" customWidth="1"/>
    <col min="10236" max="10236" width="8.42578125" style="1627" bestFit="1" customWidth="1"/>
    <col min="10237" max="10237" width="8.42578125" style="1627" customWidth="1"/>
    <col min="10238" max="10238" width="7.7109375" style="1627" customWidth="1"/>
    <col min="10239" max="10239" width="8.140625" style="1627" customWidth="1"/>
    <col min="10240" max="10240" width="9.85546875" style="1627" customWidth="1"/>
    <col min="10241" max="10241" width="9" style="1627" customWidth="1"/>
    <col min="10242" max="10242" width="8.5703125" style="1627" customWidth="1"/>
    <col min="10243" max="10243" width="9.7109375" style="1627" customWidth="1"/>
    <col min="10244" max="10490" width="9.140625" style="1627"/>
    <col min="10491" max="10491" width="57.85546875" style="1627" customWidth="1"/>
    <col min="10492" max="10492" width="8.42578125" style="1627" bestFit="1" customWidth="1"/>
    <col min="10493" max="10493" width="8.42578125" style="1627" customWidth="1"/>
    <col min="10494" max="10494" width="7.7109375" style="1627" customWidth="1"/>
    <col min="10495" max="10495" width="8.140625" style="1627" customWidth="1"/>
    <col min="10496" max="10496" width="9.85546875" style="1627" customWidth="1"/>
    <col min="10497" max="10497" width="9" style="1627" customWidth="1"/>
    <col min="10498" max="10498" width="8.5703125" style="1627" customWidth="1"/>
    <col min="10499" max="10499" width="9.7109375" style="1627" customWidth="1"/>
    <col min="10500" max="10746" width="9.140625" style="1627"/>
    <col min="10747" max="10747" width="57.85546875" style="1627" customWidth="1"/>
    <col min="10748" max="10748" width="8.42578125" style="1627" bestFit="1" customWidth="1"/>
    <col min="10749" max="10749" width="8.42578125" style="1627" customWidth="1"/>
    <col min="10750" max="10750" width="7.7109375" style="1627" customWidth="1"/>
    <col min="10751" max="10751" width="8.140625" style="1627" customWidth="1"/>
    <col min="10752" max="10752" width="9.85546875" style="1627" customWidth="1"/>
    <col min="10753" max="10753" width="9" style="1627" customWidth="1"/>
    <col min="10754" max="10754" width="8.5703125" style="1627" customWidth="1"/>
    <col min="10755" max="10755" width="9.7109375" style="1627" customWidth="1"/>
    <col min="10756" max="11002" width="9.140625" style="1627"/>
    <col min="11003" max="11003" width="57.85546875" style="1627" customWidth="1"/>
    <col min="11004" max="11004" width="8.42578125" style="1627" bestFit="1" customWidth="1"/>
    <col min="11005" max="11005" width="8.42578125" style="1627" customWidth="1"/>
    <col min="11006" max="11006" width="7.7109375" style="1627" customWidth="1"/>
    <col min="11007" max="11007" width="8.140625" style="1627" customWidth="1"/>
    <col min="11008" max="11008" width="9.85546875" style="1627" customWidth="1"/>
    <col min="11009" max="11009" width="9" style="1627" customWidth="1"/>
    <col min="11010" max="11010" width="8.5703125" style="1627" customWidth="1"/>
    <col min="11011" max="11011" width="9.7109375" style="1627" customWidth="1"/>
    <col min="11012" max="11258" width="9.140625" style="1627"/>
    <col min="11259" max="11259" width="57.85546875" style="1627" customWidth="1"/>
    <col min="11260" max="11260" width="8.42578125" style="1627" bestFit="1" customWidth="1"/>
    <col min="11261" max="11261" width="8.42578125" style="1627" customWidth="1"/>
    <col min="11262" max="11262" width="7.7109375" style="1627" customWidth="1"/>
    <col min="11263" max="11263" width="8.140625" style="1627" customWidth="1"/>
    <col min="11264" max="11264" width="9.85546875" style="1627" customWidth="1"/>
    <col min="11265" max="11265" width="9" style="1627" customWidth="1"/>
    <col min="11266" max="11266" width="8.5703125" style="1627" customWidth="1"/>
    <col min="11267" max="11267" width="9.7109375" style="1627" customWidth="1"/>
    <col min="11268" max="11514" width="9.140625" style="1627"/>
    <col min="11515" max="11515" width="57.85546875" style="1627" customWidth="1"/>
    <col min="11516" max="11516" width="8.42578125" style="1627" bestFit="1" customWidth="1"/>
    <col min="11517" max="11517" width="8.42578125" style="1627" customWidth="1"/>
    <col min="11518" max="11518" width="7.7109375" style="1627" customWidth="1"/>
    <col min="11519" max="11519" width="8.140625" style="1627" customWidth="1"/>
    <col min="11520" max="11520" width="9.85546875" style="1627" customWidth="1"/>
    <col min="11521" max="11521" width="9" style="1627" customWidth="1"/>
    <col min="11522" max="11522" width="8.5703125" style="1627" customWidth="1"/>
    <col min="11523" max="11523" width="9.7109375" style="1627" customWidth="1"/>
    <col min="11524" max="11770" width="9.140625" style="1627"/>
    <col min="11771" max="11771" width="57.85546875" style="1627" customWidth="1"/>
    <col min="11772" max="11772" width="8.42578125" style="1627" bestFit="1" customWidth="1"/>
    <col min="11773" max="11773" width="8.42578125" style="1627" customWidth="1"/>
    <col min="11774" max="11774" width="7.7109375" style="1627" customWidth="1"/>
    <col min="11775" max="11775" width="8.140625" style="1627" customWidth="1"/>
    <col min="11776" max="11776" width="9.85546875" style="1627" customWidth="1"/>
    <col min="11777" max="11777" width="9" style="1627" customWidth="1"/>
    <col min="11778" max="11778" width="8.5703125" style="1627" customWidth="1"/>
    <col min="11779" max="11779" width="9.7109375" style="1627" customWidth="1"/>
    <col min="11780" max="12026" width="9.140625" style="1627"/>
    <col min="12027" max="12027" width="57.85546875" style="1627" customWidth="1"/>
    <col min="12028" max="12028" width="8.42578125" style="1627" bestFit="1" customWidth="1"/>
    <col min="12029" max="12029" width="8.42578125" style="1627" customWidth="1"/>
    <col min="12030" max="12030" width="7.7109375" style="1627" customWidth="1"/>
    <col min="12031" max="12031" width="8.140625" style="1627" customWidth="1"/>
    <col min="12032" max="12032" width="9.85546875" style="1627" customWidth="1"/>
    <col min="12033" max="12033" width="9" style="1627" customWidth="1"/>
    <col min="12034" max="12034" width="8.5703125" style="1627" customWidth="1"/>
    <col min="12035" max="12035" width="9.7109375" style="1627" customWidth="1"/>
    <col min="12036" max="12282" width="9.140625" style="1627"/>
    <col min="12283" max="12283" width="57.85546875" style="1627" customWidth="1"/>
    <col min="12284" max="12284" width="8.42578125" style="1627" bestFit="1" customWidth="1"/>
    <col min="12285" max="12285" width="8.42578125" style="1627" customWidth="1"/>
    <col min="12286" max="12286" width="7.7109375" style="1627" customWidth="1"/>
    <col min="12287" max="12287" width="8.140625" style="1627" customWidth="1"/>
    <col min="12288" max="12288" width="9.85546875" style="1627" customWidth="1"/>
    <col min="12289" max="12289" width="9" style="1627" customWidth="1"/>
    <col min="12290" max="12290" width="8.5703125" style="1627" customWidth="1"/>
    <col min="12291" max="12291" width="9.7109375" style="1627" customWidth="1"/>
    <col min="12292" max="12538" width="9.140625" style="1627"/>
    <col min="12539" max="12539" width="57.85546875" style="1627" customWidth="1"/>
    <col min="12540" max="12540" width="8.42578125" style="1627" bestFit="1" customWidth="1"/>
    <col min="12541" max="12541" width="8.42578125" style="1627" customWidth="1"/>
    <col min="12542" max="12542" width="7.7109375" style="1627" customWidth="1"/>
    <col min="12543" max="12543" width="8.140625" style="1627" customWidth="1"/>
    <col min="12544" max="12544" width="9.85546875" style="1627" customWidth="1"/>
    <col min="12545" max="12545" width="9" style="1627" customWidth="1"/>
    <col min="12546" max="12546" width="8.5703125" style="1627" customWidth="1"/>
    <col min="12547" max="12547" width="9.7109375" style="1627" customWidth="1"/>
    <col min="12548" max="12794" width="9.140625" style="1627"/>
    <col min="12795" max="12795" width="57.85546875" style="1627" customWidth="1"/>
    <col min="12796" max="12796" width="8.42578125" style="1627" bestFit="1" customWidth="1"/>
    <col min="12797" max="12797" width="8.42578125" style="1627" customWidth="1"/>
    <col min="12798" max="12798" width="7.7109375" style="1627" customWidth="1"/>
    <col min="12799" max="12799" width="8.140625" style="1627" customWidth="1"/>
    <col min="12800" max="12800" width="9.85546875" style="1627" customWidth="1"/>
    <col min="12801" max="12801" width="9" style="1627" customWidth="1"/>
    <col min="12802" max="12802" width="8.5703125" style="1627" customWidth="1"/>
    <col min="12803" max="12803" width="9.7109375" style="1627" customWidth="1"/>
    <col min="12804" max="13050" width="9.140625" style="1627"/>
    <col min="13051" max="13051" width="57.85546875" style="1627" customWidth="1"/>
    <col min="13052" max="13052" width="8.42578125" style="1627" bestFit="1" customWidth="1"/>
    <col min="13053" max="13053" width="8.42578125" style="1627" customWidth="1"/>
    <col min="13054" max="13054" width="7.7109375" style="1627" customWidth="1"/>
    <col min="13055" max="13055" width="8.140625" style="1627" customWidth="1"/>
    <col min="13056" max="13056" width="9.85546875" style="1627" customWidth="1"/>
    <col min="13057" max="13057" width="9" style="1627" customWidth="1"/>
    <col min="13058" max="13058" width="8.5703125" style="1627" customWidth="1"/>
    <col min="13059" max="13059" width="9.7109375" style="1627" customWidth="1"/>
    <col min="13060" max="13306" width="9.140625" style="1627"/>
    <col min="13307" max="13307" width="57.85546875" style="1627" customWidth="1"/>
    <col min="13308" max="13308" width="8.42578125" style="1627" bestFit="1" customWidth="1"/>
    <col min="13309" max="13309" width="8.42578125" style="1627" customWidth="1"/>
    <col min="13310" max="13310" width="7.7109375" style="1627" customWidth="1"/>
    <col min="13311" max="13311" width="8.140625" style="1627" customWidth="1"/>
    <col min="13312" max="13312" width="9.85546875" style="1627" customWidth="1"/>
    <col min="13313" max="13313" width="9" style="1627" customWidth="1"/>
    <col min="13314" max="13314" width="8.5703125" style="1627" customWidth="1"/>
    <col min="13315" max="13315" width="9.7109375" style="1627" customWidth="1"/>
    <col min="13316" max="13562" width="9.140625" style="1627"/>
    <col min="13563" max="13563" width="57.85546875" style="1627" customWidth="1"/>
    <col min="13564" max="13564" width="8.42578125" style="1627" bestFit="1" customWidth="1"/>
    <col min="13565" max="13565" width="8.42578125" style="1627" customWidth="1"/>
    <col min="13566" max="13566" width="7.7109375" style="1627" customWidth="1"/>
    <col min="13567" max="13567" width="8.140625" style="1627" customWidth="1"/>
    <col min="13568" max="13568" width="9.85546875" style="1627" customWidth="1"/>
    <col min="13569" max="13569" width="9" style="1627" customWidth="1"/>
    <col min="13570" max="13570" width="8.5703125" style="1627" customWidth="1"/>
    <col min="13571" max="13571" width="9.7109375" style="1627" customWidth="1"/>
    <col min="13572" max="13818" width="9.140625" style="1627"/>
    <col min="13819" max="13819" width="57.85546875" style="1627" customWidth="1"/>
    <col min="13820" max="13820" width="8.42578125" style="1627" bestFit="1" customWidth="1"/>
    <col min="13821" max="13821" width="8.42578125" style="1627" customWidth="1"/>
    <col min="13822" max="13822" width="7.7109375" style="1627" customWidth="1"/>
    <col min="13823" max="13823" width="8.140625" style="1627" customWidth="1"/>
    <col min="13824" max="13824" width="9.85546875" style="1627" customWidth="1"/>
    <col min="13825" max="13825" width="9" style="1627" customWidth="1"/>
    <col min="13826" max="13826" width="8.5703125" style="1627" customWidth="1"/>
    <col min="13827" max="13827" width="9.7109375" style="1627" customWidth="1"/>
    <col min="13828" max="14074" width="9.140625" style="1627"/>
    <col min="14075" max="14075" width="57.85546875" style="1627" customWidth="1"/>
    <col min="14076" max="14076" width="8.42578125" style="1627" bestFit="1" customWidth="1"/>
    <col min="14077" max="14077" width="8.42578125" style="1627" customWidth="1"/>
    <col min="14078" max="14078" width="7.7109375" style="1627" customWidth="1"/>
    <col min="14079" max="14079" width="8.140625" style="1627" customWidth="1"/>
    <col min="14080" max="14080" width="9.85546875" style="1627" customWidth="1"/>
    <col min="14081" max="14081" width="9" style="1627" customWidth="1"/>
    <col min="14082" max="14082" width="8.5703125" style="1627" customWidth="1"/>
    <col min="14083" max="14083" width="9.7109375" style="1627" customWidth="1"/>
    <col min="14084" max="14330" width="9.140625" style="1627"/>
    <col min="14331" max="14331" width="57.85546875" style="1627" customWidth="1"/>
    <col min="14332" max="14332" width="8.42578125" style="1627" bestFit="1" customWidth="1"/>
    <col min="14333" max="14333" width="8.42578125" style="1627" customWidth="1"/>
    <col min="14334" max="14334" width="7.7109375" style="1627" customWidth="1"/>
    <col min="14335" max="14335" width="8.140625" style="1627" customWidth="1"/>
    <col min="14336" max="14336" width="9.85546875" style="1627" customWidth="1"/>
    <col min="14337" max="14337" width="9" style="1627" customWidth="1"/>
    <col min="14338" max="14338" width="8.5703125" style="1627" customWidth="1"/>
    <col min="14339" max="14339" width="9.7109375" style="1627" customWidth="1"/>
    <col min="14340" max="14586" width="9.140625" style="1627"/>
    <col min="14587" max="14587" width="57.85546875" style="1627" customWidth="1"/>
    <col min="14588" max="14588" width="8.42578125" style="1627" bestFit="1" customWidth="1"/>
    <col min="14589" max="14589" width="8.42578125" style="1627" customWidth="1"/>
    <col min="14590" max="14590" width="7.7109375" style="1627" customWidth="1"/>
    <col min="14591" max="14591" width="8.140625" style="1627" customWidth="1"/>
    <col min="14592" max="14592" width="9.85546875" style="1627" customWidth="1"/>
    <col min="14593" max="14593" width="9" style="1627" customWidth="1"/>
    <col min="14594" max="14594" width="8.5703125" style="1627" customWidth="1"/>
    <col min="14595" max="14595" width="9.7109375" style="1627" customWidth="1"/>
    <col min="14596" max="14842" width="9.140625" style="1627"/>
    <col min="14843" max="14843" width="57.85546875" style="1627" customWidth="1"/>
    <col min="14844" max="14844" width="8.42578125" style="1627" bestFit="1" customWidth="1"/>
    <col min="14845" max="14845" width="8.42578125" style="1627" customWidth="1"/>
    <col min="14846" max="14846" width="7.7109375" style="1627" customWidth="1"/>
    <col min="14847" max="14847" width="8.140625" style="1627" customWidth="1"/>
    <col min="14848" max="14848" width="9.85546875" style="1627" customWidth="1"/>
    <col min="14849" max="14849" width="9" style="1627" customWidth="1"/>
    <col min="14850" max="14850" width="8.5703125" style="1627" customWidth="1"/>
    <col min="14851" max="14851" width="9.7109375" style="1627" customWidth="1"/>
    <col min="14852" max="15098" width="9.140625" style="1627"/>
    <col min="15099" max="15099" width="57.85546875" style="1627" customWidth="1"/>
    <col min="15100" max="15100" width="8.42578125" style="1627" bestFit="1" customWidth="1"/>
    <col min="15101" max="15101" width="8.42578125" style="1627" customWidth="1"/>
    <col min="15102" max="15102" width="7.7109375" style="1627" customWidth="1"/>
    <col min="15103" max="15103" width="8.140625" style="1627" customWidth="1"/>
    <col min="15104" max="15104" width="9.85546875" style="1627" customWidth="1"/>
    <col min="15105" max="15105" width="9" style="1627" customWidth="1"/>
    <col min="15106" max="15106" width="8.5703125" style="1627" customWidth="1"/>
    <col min="15107" max="15107" width="9.7109375" style="1627" customWidth="1"/>
    <col min="15108" max="15354" width="9.140625" style="1627"/>
    <col min="15355" max="15355" width="57.85546875" style="1627" customWidth="1"/>
    <col min="15356" max="15356" width="8.42578125" style="1627" bestFit="1" customWidth="1"/>
    <col min="15357" max="15357" width="8.42578125" style="1627" customWidth="1"/>
    <col min="15358" max="15358" width="7.7109375" style="1627" customWidth="1"/>
    <col min="15359" max="15359" width="8.140625" style="1627" customWidth="1"/>
    <col min="15360" max="15360" width="9.85546875" style="1627" customWidth="1"/>
    <col min="15361" max="15361" width="9" style="1627" customWidth="1"/>
    <col min="15362" max="15362" width="8.5703125" style="1627" customWidth="1"/>
    <col min="15363" max="15363" width="9.7109375" style="1627" customWidth="1"/>
    <col min="15364" max="15610" width="9.140625" style="1627"/>
    <col min="15611" max="15611" width="57.85546875" style="1627" customWidth="1"/>
    <col min="15612" max="15612" width="8.42578125" style="1627" bestFit="1" customWidth="1"/>
    <col min="15613" max="15613" width="8.42578125" style="1627" customWidth="1"/>
    <col min="15614" max="15614" width="7.7109375" style="1627" customWidth="1"/>
    <col min="15615" max="15615" width="8.140625" style="1627" customWidth="1"/>
    <col min="15616" max="15616" width="9.85546875" style="1627" customWidth="1"/>
    <col min="15617" max="15617" width="9" style="1627" customWidth="1"/>
    <col min="15618" max="15618" width="8.5703125" style="1627" customWidth="1"/>
    <col min="15619" max="15619" width="9.7109375" style="1627" customWidth="1"/>
    <col min="15620" max="15866" width="9.140625" style="1627"/>
    <col min="15867" max="15867" width="57.85546875" style="1627" customWidth="1"/>
    <col min="15868" max="15868" width="8.42578125" style="1627" bestFit="1" customWidth="1"/>
    <col min="15869" max="15869" width="8.42578125" style="1627" customWidth="1"/>
    <col min="15870" max="15870" width="7.7109375" style="1627" customWidth="1"/>
    <col min="15871" max="15871" width="8.140625" style="1627" customWidth="1"/>
    <col min="15872" max="15872" width="9.85546875" style="1627" customWidth="1"/>
    <col min="15873" max="15873" width="9" style="1627" customWidth="1"/>
    <col min="15874" max="15874" width="8.5703125" style="1627" customWidth="1"/>
    <col min="15875" max="15875" width="9.7109375" style="1627" customWidth="1"/>
    <col min="15876" max="16122" width="9.140625" style="1627"/>
    <col min="16123" max="16123" width="57.85546875" style="1627" customWidth="1"/>
    <col min="16124" max="16124" width="8.42578125" style="1627" bestFit="1" customWidth="1"/>
    <col min="16125" max="16125" width="8.42578125" style="1627" customWidth="1"/>
    <col min="16126" max="16126" width="7.7109375" style="1627" customWidth="1"/>
    <col min="16127" max="16127" width="8.140625" style="1627" customWidth="1"/>
    <col min="16128" max="16128" width="9.85546875" style="1627" customWidth="1"/>
    <col min="16129" max="16129" width="9" style="1627" customWidth="1"/>
    <col min="16130" max="16130" width="8.5703125" style="1627" customWidth="1"/>
    <col min="16131" max="16131" width="9.7109375" style="1627" customWidth="1"/>
    <col min="16132" max="16384" width="9.140625" style="1627"/>
  </cols>
  <sheetData>
    <row r="2" spans="2:7" ht="15" customHeight="1">
      <c r="B2" s="1626"/>
      <c r="C2" s="1626"/>
      <c r="F2" s="2564" t="s">
        <v>935</v>
      </c>
      <c r="G2" s="2564"/>
    </row>
    <row r="3" spans="2:7" ht="15" customHeight="1">
      <c r="B3" s="2565" t="s">
        <v>816</v>
      </c>
      <c r="C3" s="2565"/>
      <c r="D3" s="2565"/>
      <c r="E3" s="2565"/>
      <c r="F3" s="2565"/>
      <c r="G3" s="2565"/>
    </row>
    <row r="4" spans="2:7" ht="15" customHeight="1">
      <c r="B4" s="1628"/>
      <c r="C4" s="1628"/>
      <c r="D4" s="1628"/>
      <c r="E4" s="1628"/>
      <c r="F4" s="1628"/>
      <c r="G4" s="1628"/>
    </row>
    <row r="5" spans="2:7" ht="13.5" customHeight="1" thickBot="1">
      <c r="B5" s="1629"/>
      <c r="C5" s="1629"/>
      <c r="F5" s="2566" t="s">
        <v>2</v>
      </c>
      <c r="G5" s="2566"/>
    </row>
    <row r="6" spans="2:7" ht="26.25" thickBot="1">
      <c r="B6" s="1630" t="s">
        <v>622</v>
      </c>
      <c r="C6" s="1630" t="s">
        <v>405</v>
      </c>
      <c r="D6" s="1631" t="s">
        <v>428</v>
      </c>
      <c r="E6" s="1632" t="s">
        <v>429</v>
      </c>
      <c r="F6" s="1633" t="s">
        <v>430</v>
      </c>
      <c r="G6" s="1634" t="s">
        <v>9</v>
      </c>
    </row>
    <row r="7" spans="2:7">
      <c r="B7" s="1635" t="s">
        <v>783</v>
      </c>
      <c r="C7" s="1636" t="s">
        <v>817</v>
      </c>
      <c r="D7" s="2567"/>
      <c r="E7" s="2568"/>
      <c r="F7" s="2568"/>
      <c r="G7" s="2569"/>
    </row>
    <row r="8" spans="2:7">
      <c r="B8" s="1637">
        <v>1</v>
      </c>
      <c r="C8" s="1638" t="s">
        <v>818</v>
      </c>
      <c r="D8" s="1639">
        <v>136795.02339375002</v>
      </c>
      <c r="E8" s="1640">
        <v>52128.980200449994</v>
      </c>
      <c r="F8" s="1641">
        <v>7883.6932524999993</v>
      </c>
      <c r="G8" s="1642">
        <f>F8+E8+D8</f>
        <v>196807.69684670001</v>
      </c>
    </row>
    <row r="9" spans="2:7">
      <c r="B9" s="1637">
        <v>2</v>
      </c>
      <c r="C9" s="1638" t="s">
        <v>819</v>
      </c>
      <c r="D9" s="1639">
        <v>19798.831936249997</v>
      </c>
      <c r="E9" s="1640">
        <v>4054.41370955</v>
      </c>
      <c r="F9" s="1641">
        <v>715.27676750000001</v>
      </c>
      <c r="G9" s="1642">
        <f t="shared" ref="G9:G11" si="0">F9+E9+D9</f>
        <v>24568.522413299997</v>
      </c>
    </row>
    <row r="10" spans="2:7">
      <c r="B10" s="1643">
        <v>3</v>
      </c>
      <c r="C10" s="1644" t="s">
        <v>820</v>
      </c>
      <c r="D10" s="1645">
        <v>156593.85532999999</v>
      </c>
      <c r="E10" s="1646">
        <v>56183.393910000006</v>
      </c>
      <c r="F10" s="1647">
        <v>8598.9700199999988</v>
      </c>
      <c r="G10" s="1642">
        <f t="shared" si="0"/>
        <v>221376.21925999998</v>
      </c>
    </row>
    <row r="11" spans="2:7" ht="25.5">
      <c r="B11" s="1637">
        <v>4</v>
      </c>
      <c r="C11" s="1638" t="s">
        <v>821</v>
      </c>
      <c r="D11" s="1639">
        <v>12527.5084264</v>
      </c>
      <c r="E11" s="1640">
        <v>4494.6715128000005</v>
      </c>
      <c r="F11" s="1641">
        <v>687.9176015999999</v>
      </c>
      <c r="G11" s="1642">
        <f t="shared" si="0"/>
        <v>17710.097540800001</v>
      </c>
    </row>
    <row r="12" spans="2:7">
      <c r="B12" s="1648" t="s">
        <v>795</v>
      </c>
      <c r="C12" s="1649" t="s">
        <v>822</v>
      </c>
      <c r="D12" s="2561"/>
      <c r="E12" s="2562"/>
      <c r="F12" s="2562"/>
      <c r="G12" s="2563"/>
    </row>
    <row r="13" spans="2:7">
      <c r="B13" s="1637">
        <v>5</v>
      </c>
      <c r="C13" s="1650" t="s">
        <v>823</v>
      </c>
      <c r="D13" s="1639">
        <v>3579.0193788418455</v>
      </c>
      <c r="E13" s="1640">
        <v>2071.1506513370014</v>
      </c>
      <c r="F13" s="1641">
        <v>254.53088621300012</v>
      </c>
      <c r="G13" s="1642">
        <f>F13+E13+D13</f>
        <v>5904.7009163918465</v>
      </c>
    </row>
    <row r="14" spans="2:7">
      <c r="B14" s="1637">
        <v>6</v>
      </c>
      <c r="C14" s="1650" t="s">
        <v>824</v>
      </c>
      <c r="D14" s="1639">
        <v>0</v>
      </c>
      <c r="E14" s="1640">
        <v>0</v>
      </c>
      <c r="F14" s="1641">
        <v>3.5999999999999997E-2</v>
      </c>
      <c r="G14" s="1642">
        <f t="shared" ref="G14:G16" si="1">F14+E14+D14</f>
        <v>3.5999999999999997E-2</v>
      </c>
    </row>
    <row r="15" spans="2:7">
      <c r="B15" s="1643">
        <v>7</v>
      </c>
      <c r="C15" s="1651" t="s">
        <v>825</v>
      </c>
      <c r="D15" s="1645">
        <v>3579.0193788418455</v>
      </c>
      <c r="E15" s="1646">
        <v>2071.1506513370014</v>
      </c>
      <c r="F15" s="1652">
        <v>254.56688621300012</v>
      </c>
      <c r="G15" s="1642">
        <f t="shared" si="1"/>
        <v>5904.7369163918465</v>
      </c>
    </row>
    <row r="16" spans="2:7" ht="25.5">
      <c r="B16" s="1637">
        <v>8</v>
      </c>
      <c r="C16" s="1650" t="s">
        <v>826</v>
      </c>
      <c r="D16" s="1639">
        <v>286.32155030734765</v>
      </c>
      <c r="E16" s="1640">
        <v>165.69205210696012</v>
      </c>
      <c r="F16" s="1641">
        <v>20.36535089704001</v>
      </c>
      <c r="G16" s="1642">
        <f t="shared" si="1"/>
        <v>472.3789533113478</v>
      </c>
    </row>
    <row r="17" spans="2:9">
      <c r="B17" s="1648" t="s">
        <v>804</v>
      </c>
      <c r="C17" s="1649" t="s">
        <v>827</v>
      </c>
      <c r="D17" s="2561"/>
      <c r="E17" s="2562"/>
      <c r="F17" s="2562"/>
      <c r="G17" s="2563"/>
    </row>
    <row r="18" spans="2:9" ht="25.5">
      <c r="B18" s="1637">
        <v>9</v>
      </c>
      <c r="C18" s="1650" t="s">
        <v>828</v>
      </c>
      <c r="D18" s="1639">
        <v>1770.4131249999998</v>
      </c>
      <c r="E18" s="1640">
        <v>7026.9404187499995</v>
      </c>
      <c r="F18" s="1641">
        <v>1250.1988875</v>
      </c>
      <c r="G18" s="1642">
        <f>F18+E18+D18</f>
        <v>10047.552431249998</v>
      </c>
    </row>
    <row r="19" spans="2:9" ht="25.5">
      <c r="B19" s="1637">
        <v>10</v>
      </c>
      <c r="C19" s="1650" t="s">
        <v>829</v>
      </c>
      <c r="D19" s="1639">
        <v>18840.124582500004</v>
      </c>
      <c r="E19" s="1640">
        <v>0</v>
      </c>
      <c r="F19" s="1641">
        <v>0</v>
      </c>
      <c r="G19" s="1642">
        <f t="shared" ref="G19:G22" si="2">F19+E19+D19</f>
        <v>18840.124582500004</v>
      </c>
      <c r="I19" s="1653"/>
    </row>
    <row r="20" spans="2:9">
      <c r="B20" s="1654">
        <v>11</v>
      </c>
      <c r="C20" s="1655" t="s">
        <v>830</v>
      </c>
      <c r="D20" s="1656">
        <v>20610.5377075</v>
      </c>
      <c r="E20" s="1657">
        <v>7026.9404187500004</v>
      </c>
      <c r="F20" s="1658">
        <v>1250.1988874999997</v>
      </c>
      <c r="G20" s="1642">
        <f t="shared" si="2"/>
        <v>28887.677013749999</v>
      </c>
    </row>
    <row r="21" spans="2:9" ht="25.5">
      <c r="B21" s="1637">
        <v>12</v>
      </c>
      <c r="C21" s="1650" t="s">
        <v>831</v>
      </c>
      <c r="D21" s="1639">
        <v>1648.8430166000003</v>
      </c>
      <c r="E21" s="1640">
        <v>562.15523350000001</v>
      </c>
      <c r="F21" s="1641">
        <v>100.01591099999999</v>
      </c>
      <c r="G21" s="1642">
        <f>F21+E21+D21</f>
        <v>2311.0141611000004</v>
      </c>
    </row>
    <row r="22" spans="2:9">
      <c r="B22" s="1648" t="s">
        <v>805</v>
      </c>
      <c r="C22" s="1659" t="s">
        <v>832</v>
      </c>
      <c r="D22" s="1660">
        <v>180783.41241634183</v>
      </c>
      <c r="E22" s="1661">
        <v>65281.484980087</v>
      </c>
      <c r="F22" s="1662">
        <v>10103.735793712998</v>
      </c>
      <c r="G22" s="1663">
        <f t="shared" si="2"/>
        <v>256168.63319014182</v>
      </c>
    </row>
    <row r="23" spans="2:9">
      <c r="B23" s="1637">
        <v>13</v>
      </c>
      <c r="C23" s="1650" t="s">
        <v>833</v>
      </c>
      <c r="D23" s="1639">
        <v>14462.672993307347</v>
      </c>
      <c r="E23" s="1640">
        <v>5222.5187984069598</v>
      </c>
      <c r="F23" s="1664">
        <v>808.29886349703986</v>
      </c>
      <c r="G23" s="1642">
        <f>F23+E23+D23</f>
        <v>20493.490655211346</v>
      </c>
    </row>
    <row r="24" spans="2:9" ht="13.5" thickBot="1">
      <c r="B24" s="1665" t="s">
        <v>807</v>
      </c>
      <c r="C24" s="1666" t="s">
        <v>809</v>
      </c>
      <c r="D24" s="1667">
        <v>28177.018100000001</v>
      </c>
      <c r="E24" s="1668">
        <v>14447.87737</v>
      </c>
      <c r="F24" s="1669">
        <v>1771.6604700000003</v>
      </c>
      <c r="G24" s="1670">
        <f>F24+E24+D24</f>
        <v>44396.555940000006</v>
      </c>
    </row>
    <row r="25" spans="2:9" ht="13.5" thickBot="1">
      <c r="B25" s="1671" t="s">
        <v>810</v>
      </c>
      <c r="C25" s="1672" t="s">
        <v>834</v>
      </c>
      <c r="D25" s="1673">
        <v>0.15586063855852381</v>
      </c>
      <c r="E25" s="1674">
        <v>0.22131661640979949</v>
      </c>
      <c r="F25" s="1675">
        <v>0.17534707024924459</v>
      </c>
      <c r="G25" s="1676">
        <f>G24/G22</f>
        <v>0.17330988336517589</v>
      </c>
    </row>
    <row r="26" spans="2:9" ht="12.75" customHeight="1">
      <c r="B26" s="1677"/>
      <c r="C26" s="1677"/>
      <c r="D26" s="1677"/>
      <c r="E26" s="1677"/>
      <c r="F26" s="1677"/>
      <c r="G26" s="1677"/>
    </row>
  </sheetData>
  <mergeCells count="6">
    <mergeCell ref="D17:G17"/>
    <mergeCell ref="F2:G2"/>
    <mergeCell ref="B3:G3"/>
    <mergeCell ref="F5:G5"/>
    <mergeCell ref="D7:G7"/>
    <mergeCell ref="D12:G12"/>
  </mergeCells>
  <pageMargins left="0.74803149606299213" right="0.74803149606299213" top="0.98425196850393704" bottom="0.98425196850393704" header="0.51181102362204722" footer="0.51181102362204722"/>
  <pageSetup paperSize="9" scale="72" orientation="portrait" r:id="rId1"/>
  <headerFooter alignWithMargins="0"/>
</worksheet>
</file>

<file path=xl/worksheets/sheet35.xml><?xml version="1.0" encoding="utf-8"?>
<worksheet xmlns="http://schemas.openxmlformats.org/spreadsheetml/2006/main" xmlns:r="http://schemas.openxmlformats.org/officeDocument/2006/relationships">
  <sheetPr>
    <pageSetUpPr fitToPage="1"/>
  </sheetPr>
  <dimension ref="A2:K41"/>
  <sheetViews>
    <sheetView workbookViewId="0"/>
  </sheetViews>
  <sheetFormatPr defaultRowHeight="14.25"/>
  <cols>
    <col min="1" max="1" width="1.42578125" style="1678" customWidth="1"/>
    <col min="2" max="2" width="57.5703125" style="1678" customWidth="1"/>
    <col min="3" max="7" width="11.28515625" style="1678" bestFit="1" customWidth="1"/>
    <col min="8" max="10" width="11.7109375" style="1678" customWidth="1"/>
    <col min="11" max="11" width="7.42578125" style="1678" customWidth="1"/>
    <col min="12" max="256" width="9.140625" style="1678"/>
    <col min="257" max="257" width="1.42578125" style="1678" customWidth="1"/>
    <col min="258" max="258" width="57.5703125" style="1678" customWidth="1"/>
    <col min="259" max="263" width="11.28515625" style="1678" bestFit="1" customWidth="1"/>
    <col min="264" max="266" width="11.7109375" style="1678" customWidth="1"/>
    <col min="267" max="267" width="7.42578125" style="1678" customWidth="1"/>
    <col min="268" max="512" width="9.140625" style="1678"/>
    <col min="513" max="513" width="1.42578125" style="1678" customWidth="1"/>
    <col min="514" max="514" width="57.5703125" style="1678" customWidth="1"/>
    <col min="515" max="519" width="11.28515625" style="1678" bestFit="1" customWidth="1"/>
    <col min="520" max="522" width="11.7109375" style="1678" customWidth="1"/>
    <col min="523" max="523" width="7.42578125" style="1678" customWidth="1"/>
    <col min="524" max="768" width="9.140625" style="1678"/>
    <col min="769" max="769" width="1.42578125" style="1678" customWidth="1"/>
    <col min="770" max="770" width="57.5703125" style="1678" customWidth="1"/>
    <col min="771" max="775" width="11.28515625" style="1678" bestFit="1" customWidth="1"/>
    <col min="776" max="778" width="11.7109375" style="1678" customWidth="1"/>
    <col min="779" max="779" width="7.42578125" style="1678" customWidth="1"/>
    <col min="780" max="1024" width="9.140625" style="1678"/>
    <col min="1025" max="1025" width="1.42578125" style="1678" customWidth="1"/>
    <col min="1026" max="1026" width="57.5703125" style="1678" customWidth="1"/>
    <col min="1027" max="1031" width="11.28515625" style="1678" bestFit="1" customWidth="1"/>
    <col min="1032" max="1034" width="11.7109375" style="1678" customWidth="1"/>
    <col min="1035" max="1035" width="7.42578125" style="1678" customWidth="1"/>
    <col min="1036" max="1280" width="9.140625" style="1678"/>
    <col min="1281" max="1281" width="1.42578125" style="1678" customWidth="1"/>
    <col min="1282" max="1282" width="57.5703125" style="1678" customWidth="1"/>
    <col min="1283" max="1287" width="11.28515625" style="1678" bestFit="1" customWidth="1"/>
    <col min="1288" max="1290" width="11.7109375" style="1678" customWidth="1"/>
    <col min="1291" max="1291" width="7.42578125" style="1678" customWidth="1"/>
    <col min="1292" max="1536" width="9.140625" style="1678"/>
    <col min="1537" max="1537" width="1.42578125" style="1678" customWidth="1"/>
    <col min="1538" max="1538" width="57.5703125" style="1678" customWidth="1"/>
    <col min="1539" max="1543" width="11.28515625" style="1678" bestFit="1" customWidth="1"/>
    <col min="1544" max="1546" width="11.7109375" style="1678" customWidth="1"/>
    <col min="1547" max="1547" width="7.42578125" style="1678" customWidth="1"/>
    <col min="1548" max="1792" width="9.140625" style="1678"/>
    <col min="1793" max="1793" width="1.42578125" style="1678" customWidth="1"/>
    <col min="1794" max="1794" width="57.5703125" style="1678" customWidth="1"/>
    <col min="1795" max="1799" width="11.28515625" style="1678" bestFit="1" customWidth="1"/>
    <col min="1800" max="1802" width="11.7109375" style="1678" customWidth="1"/>
    <col min="1803" max="1803" width="7.42578125" style="1678" customWidth="1"/>
    <col min="1804" max="2048" width="9.140625" style="1678"/>
    <col min="2049" max="2049" width="1.42578125" style="1678" customWidth="1"/>
    <col min="2050" max="2050" width="57.5703125" style="1678" customWidth="1"/>
    <col min="2051" max="2055" width="11.28515625" style="1678" bestFit="1" customWidth="1"/>
    <col min="2056" max="2058" width="11.7109375" style="1678" customWidth="1"/>
    <col min="2059" max="2059" width="7.42578125" style="1678" customWidth="1"/>
    <col min="2060" max="2304" width="9.140625" style="1678"/>
    <col min="2305" max="2305" width="1.42578125" style="1678" customWidth="1"/>
    <col min="2306" max="2306" width="57.5703125" style="1678" customWidth="1"/>
    <col min="2307" max="2311" width="11.28515625" style="1678" bestFit="1" customWidth="1"/>
    <col min="2312" max="2314" width="11.7109375" style="1678" customWidth="1"/>
    <col min="2315" max="2315" width="7.42578125" style="1678" customWidth="1"/>
    <col min="2316" max="2560" width="9.140625" style="1678"/>
    <col min="2561" max="2561" width="1.42578125" style="1678" customWidth="1"/>
    <col min="2562" max="2562" width="57.5703125" style="1678" customWidth="1"/>
    <col min="2563" max="2567" width="11.28515625" style="1678" bestFit="1" customWidth="1"/>
    <col min="2568" max="2570" width="11.7109375" style="1678" customWidth="1"/>
    <col min="2571" max="2571" width="7.42578125" style="1678" customWidth="1"/>
    <col min="2572" max="2816" width="9.140625" style="1678"/>
    <col min="2817" max="2817" width="1.42578125" style="1678" customWidth="1"/>
    <col min="2818" max="2818" width="57.5703125" style="1678" customWidth="1"/>
    <col min="2819" max="2823" width="11.28515625" style="1678" bestFit="1" customWidth="1"/>
    <col min="2824" max="2826" width="11.7109375" style="1678" customWidth="1"/>
    <col min="2827" max="2827" width="7.42578125" style="1678" customWidth="1"/>
    <col min="2828" max="3072" width="9.140625" style="1678"/>
    <col min="3073" max="3073" width="1.42578125" style="1678" customWidth="1"/>
    <col min="3074" max="3074" width="57.5703125" style="1678" customWidth="1"/>
    <col min="3075" max="3079" width="11.28515625" style="1678" bestFit="1" customWidth="1"/>
    <col min="3080" max="3082" width="11.7109375" style="1678" customWidth="1"/>
    <col min="3083" max="3083" width="7.42578125" style="1678" customWidth="1"/>
    <col min="3084" max="3328" width="9.140625" style="1678"/>
    <col min="3329" max="3329" width="1.42578125" style="1678" customWidth="1"/>
    <col min="3330" max="3330" width="57.5703125" style="1678" customWidth="1"/>
    <col min="3331" max="3335" width="11.28515625" style="1678" bestFit="1" customWidth="1"/>
    <col min="3336" max="3338" width="11.7109375" style="1678" customWidth="1"/>
    <col min="3339" max="3339" width="7.42578125" style="1678" customWidth="1"/>
    <col min="3340" max="3584" width="9.140625" style="1678"/>
    <col min="3585" max="3585" width="1.42578125" style="1678" customWidth="1"/>
    <col min="3586" max="3586" width="57.5703125" style="1678" customWidth="1"/>
    <col min="3587" max="3591" width="11.28515625" style="1678" bestFit="1" customWidth="1"/>
    <col min="3592" max="3594" width="11.7109375" style="1678" customWidth="1"/>
    <col min="3595" max="3595" width="7.42578125" style="1678" customWidth="1"/>
    <col min="3596" max="3840" width="9.140625" style="1678"/>
    <col min="3841" max="3841" width="1.42578125" style="1678" customWidth="1"/>
    <col min="3842" max="3842" width="57.5703125" style="1678" customWidth="1"/>
    <col min="3843" max="3847" width="11.28515625" style="1678" bestFit="1" customWidth="1"/>
    <col min="3848" max="3850" width="11.7109375" style="1678" customWidth="1"/>
    <col min="3851" max="3851" width="7.42578125" style="1678" customWidth="1"/>
    <col min="3852" max="4096" width="9.140625" style="1678"/>
    <col min="4097" max="4097" width="1.42578125" style="1678" customWidth="1"/>
    <col min="4098" max="4098" width="57.5703125" style="1678" customWidth="1"/>
    <col min="4099" max="4103" width="11.28515625" style="1678" bestFit="1" customWidth="1"/>
    <col min="4104" max="4106" width="11.7109375" style="1678" customWidth="1"/>
    <col min="4107" max="4107" width="7.42578125" style="1678" customWidth="1"/>
    <col min="4108" max="4352" width="9.140625" style="1678"/>
    <col min="4353" max="4353" width="1.42578125" style="1678" customWidth="1"/>
    <col min="4354" max="4354" width="57.5703125" style="1678" customWidth="1"/>
    <col min="4355" max="4359" width="11.28515625" style="1678" bestFit="1" customWidth="1"/>
    <col min="4360" max="4362" width="11.7109375" style="1678" customWidth="1"/>
    <col min="4363" max="4363" width="7.42578125" style="1678" customWidth="1"/>
    <col min="4364" max="4608" width="9.140625" style="1678"/>
    <col min="4609" max="4609" width="1.42578125" style="1678" customWidth="1"/>
    <col min="4610" max="4610" width="57.5703125" style="1678" customWidth="1"/>
    <col min="4611" max="4615" width="11.28515625" style="1678" bestFit="1" customWidth="1"/>
    <col min="4616" max="4618" width="11.7109375" style="1678" customWidth="1"/>
    <col min="4619" max="4619" width="7.42578125" style="1678" customWidth="1"/>
    <col min="4620" max="4864" width="9.140625" style="1678"/>
    <col min="4865" max="4865" width="1.42578125" style="1678" customWidth="1"/>
    <col min="4866" max="4866" width="57.5703125" style="1678" customWidth="1"/>
    <col min="4867" max="4871" width="11.28515625" style="1678" bestFit="1" customWidth="1"/>
    <col min="4872" max="4874" width="11.7109375" style="1678" customWidth="1"/>
    <col min="4875" max="4875" width="7.42578125" style="1678" customWidth="1"/>
    <col min="4876" max="5120" width="9.140625" style="1678"/>
    <col min="5121" max="5121" width="1.42578125" style="1678" customWidth="1"/>
    <col min="5122" max="5122" width="57.5703125" style="1678" customWidth="1"/>
    <col min="5123" max="5127" width="11.28515625" style="1678" bestFit="1" customWidth="1"/>
    <col min="5128" max="5130" width="11.7109375" style="1678" customWidth="1"/>
    <col min="5131" max="5131" width="7.42578125" style="1678" customWidth="1"/>
    <col min="5132" max="5376" width="9.140625" style="1678"/>
    <col min="5377" max="5377" width="1.42578125" style="1678" customWidth="1"/>
    <col min="5378" max="5378" width="57.5703125" style="1678" customWidth="1"/>
    <col min="5379" max="5383" width="11.28515625" style="1678" bestFit="1" customWidth="1"/>
    <col min="5384" max="5386" width="11.7109375" style="1678" customWidth="1"/>
    <col min="5387" max="5387" width="7.42578125" style="1678" customWidth="1"/>
    <col min="5388" max="5632" width="9.140625" style="1678"/>
    <col min="5633" max="5633" width="1.42578125" style="1678" customWidth="1"/>
    <col min="5634" max="5634" width="57.5703125" style="1678" customWidth="1"/>
    <col min="5635" max="5639" width="11.28515625" style="1678" bestFit="1" customWidth="1"/>
    <col min="5640" max="5642" width="11.7109375" style="1678" customWidth="1"/>
    <col min="5643" max="5643" width="7.42578125" style="1678" customWidth="1"/>
    <col min="5644" max="5888" width="9.140625" style="1678"/>
    <col min="5889" max="5889" width="1.42578125" style="1678" customWidth="1"/>
    <col min="5890" max="5890" width="57.5703125" style="1678" customWidth="1"/>
    <col min="5891" max="5895" width="11.28515625" style="1678" bestFit="1" customWidth="1"/>
    <col min="5896" max="5898" width="11.7109375" style="1678" customWidth="1"/>
    <col min="5899" max="5899" width="7.42578125" style="1678" customWidth="1"/>
    <col min="5900" max="6144" width="9.140625" style="1678"/>
    <col min="6145" max="6145" width="1.42578125" style="1678" customWidth="1"/>
    <col min="6146" max="6146" width="57.5703125" style="1678" customWidth="1"/>
    <col min="6147" max="6151" width="11.28515625" style="1678" bestFit="1" customWidth="1"/>
    <col min="6152" max="6154" width="11.7109375" style="1678" customWidth="1"/>
    <col min="6155" max="6155" width="7.42578125" style="1678" customWidth="1"/>
    <col min="6156" max="6400" width="9.140625" style="1678"/>
    <col min="6401" max="6401" width="1.42578125" style="1678" customWidth="1"/>
    <col min="6402" max="6402" width="57.5703125" style="1678" customWidth="1"/>
    <col min="6403" max="6407" width="11.28515625" style="1678" bestFit="1" customWidth="1"/>
    <col min="6408" max="6410" width="11.7109375" style="1678" customWidth="1"/>
    <col min="6411" max="6411" width="7.42578125" style="1678" customWidth="1"/>
    <col min="6412" max="6656" width="9.140625" style="1678"/>
    <col min="6657" max="6657" width="1.42578125" style="1678" customWidth="1"/>
    <col min="6658" max="6658" width="57.5703125" style="1678" customWidth="1"/>
    <col min="6659" max="6663" width="11.28515625" style="1678" bestFit="1" customWidth="1"/>
    <col min="6664" max="6666" width="11.7109375" style="1678" customWidth="1"/>
    <col min="6667" max="6667" width="7.42578125" style="1678" customWidth="1"/>
    <col min="6668" max="6912" width="9.140625" style="1678"/>
    <col min="6913" max="6913" width="1.42578125" style="1678" customWidth="1"/>
    <col min="6914" max="6914" width="57.5703125" style="1678" customWidth="1"/>
    <col min="6915" max="6919" width="11.28515625" style="1678" bestFit="1" customWidth="1"/>
    <col min="6920" max="6922" width="11.7109375" style="1678" customWidth="1"/>
    <col min="6923" max="6923" width="7.42578125" style="1678" customWidth="1"/>
    <col min="6924" max="7168" width="9.140625" style="1678"/>
    <col min="7169" max="7169" width="1.42578125" style="1678" customWidth="1"/>
    <col min="7170" max="7170" width="57.5703125" style="1678" customWidth="1"/>
    <col min="7171" max="7175" width="11.28515625" style="1678" bestFit="1" customWidth="1"/>
    <col min="7176" max="7178" width="11.7109375" style="1678" customWidth="1"/>
    <col min="7179" max="7179" width="7.42578125" style="1678" customWidth="1"/>
    <col min="7180" max="7424" width="9.140625" style="1678"/>
    <col min="7425" max="7425" width="1.42578125" style="1678" customWidth="1"/>
    <col min="7426" max="7426" width="57.5703125" style="1678" customWidth="1"/>
    <col min="7427" max="7431" width="11.28515625" style="1678" bestFit="1" customWidth="1"/>
    <col min="7432" max="7434" width="11.7109375" style="1678" customWidth="1"/>
    <col min="7435" max="7435" width="7.42578125" style="1678" customWidth="1"/>
    <col min="7436" max="7680" width="9.140625" style="1678"/>
    <col min="7681" max="7681" width="1.42578125" style="1678" customWidth="1"/>
    <col min="7682" max="7682" width="57.5703125" style="1678" customWidth="1"/>
    <col min="7683" max="7687" width="11.28515625" style="1678" bestFit="1" customWidth="1"/>
    <col min="7688" max="7690" width="11.7109375" style="1678" customWidth="1"/>
    <col min="7691" max="7691" width="7.42578125" style="1678" customWidth="1"/>
    <col min="7692" max="7936" width="9.140625" style="1678"/>
    <col min="7937" max="7937" width="1.42578125" style="1678" customWidth="1"/>
    <col min="7938" max="7938" width="57.5703125" style="1678" customWidth="1"/>
    <col min="7939" max="7943" width="11.28515625" style="1678" bestFit="1" customWidth="1"/>
    <col min="7944" max="7946" width="11.7109375" style="1678" customWidth="1"/>
    <col min="7947" max="7947" width="7.42578125" style="1678" customWidth="1"/>
    <col min="7948" max="8192" width="9.140625" style="1678"/>
    <col min="8193" max="8193" width="1.42578125" style="1678" customWidth="1"/>
    <col min="8194" max="8194" width="57.5703125" style="1678" customWidth="1"/>
    <col min="8195" max="8199" width="11.28515625" style="1678" bestFit="1" customWidth="1"/>
    <col min="8200" max="8202" width="11.7109375" style="1678" customWidth="1"/>
    <col min="8203" max="8203" width="7.42578125" style="1678" customWidth="1"/>
    <col min="8204" max="8448" width="9.140625" style="1678"/>
    <col min="8449" max="8449" width="1.42578125" style="1678" customWidth="1"/>
    <col min="8450" max="8450" width="57.5703125" style="1678" customWidth="1"/>
    <col min="8451" max="8455" width="11.28515625" style="1678" bestFit="1" customWidth="1"/>
    <col min="8456" max="8458" width="11.7109375" style="1678" customWidth="1"/>
    <col min="8459" max="8459" width="7.42578125" style="1678" customWidth="1"/>
    <col min="8460" max="8704" width="9.140625" style="1678"/>
    <col min="8705" max="8705" width="1.42578125" style="1678" customWidth="1"/>
    <col min="8706" max="8706" width="57.5703125" style="1678" customWidth="1"/>
    <col min="8707" max="8711" width="11.28515625" style="1678" bestFit="1" customWidth="1"/>
    <col min="8712" max="8714" width="11.7109375" style="1678" customWidth="1"/>
    <col min="8715" max="8715" width="7.42578125" style="1678" customWidth="1"/>
    <col min="8716" max="8960" width="9.140625" style="1678"/>
    <col min="8961" max="8961" width="1.42578125" style="1678" customWidth="1"/>
    <col min="8962" max="8962" width="57.5703125" style="1678" customWidth="1"/>
    <col min="8963" max="8967" width="11.28515625" style="1678" bestFit="1" customWidth="1"/>
    <col min="8968" max="8970" width="11.7109375" style="1678" customWidth="1"/>
    <col min="8971" max="8971" width="7.42578125" style="1678" customWidth="1"/>
    <col min="8972" max="9216" width="9.140625" style="1678"/>
    <col min="9217" max="9217" width="1.42578125" style="1678" customWidth="1"/>
    <col min="9218" max="9218" width="57.5703125" style="1678" customWidth="1"/>
    <col min="9219" max="9223" width="11.28515625" style="1678" bestFit="1" customWidth="1"/>
    <col min="9224" max="9226" width="11.7109375" style="1678" customWidth="1"/>
    <col min="9227" max="9227" width="7.42578125" style="1678" customWidth="1"/>
    <col min="9228" max="9472" width="9.140625" style="1678"/>
    <col min="9473" max="9473" width="1.42578125" style="1678" customWidth="1"/>
    <col min="9474" max="9474" width="57.5703125" style="1678" customWidth="1"/>
    <col min="9475" max="9479" width="11.28515625" style="1678" bestFit="1" customWidth="1"/>
    <col min="9480" max="9482" width="11.7109375" style="1678" customWidth="1"/>
    <col min="9483" max="9483" width="7.42578125" style="1678" customWidth="1"/>
    <col min="9484" max="9728" width="9.140625" style="1678"/>
    <col min="9729" max="9729" width="1.42578125" style="1678" customWidth="1"/>
    <col min="9730" max="9730" width="57.5703125" style="1678" customWidth="1"/>
    <col min="9731" max="9735" width="11.28515625" style="1678" bestFit="1" customWidth="1"/>
    <col min="9736" max="9738" width="11.7109375" style="1678" customWidth="1"/>
    <col min="9739" max="9739" width="7.42578125" style="1678" customWidth="1"/>
    <col min="9740" max="9984" width="9.140625" style="1678"/>
    <col min="9985" max="9985" width="1.42578125" style="1678" customWidth="1"/>
    <col min="9986" max="9986" width="57.5703125" style="1678" customWidth="1"/>
    <col min="9987" max="9991" width="11.28515625" style="1678" bestFit="1" customWidth="1"/>
    <col min="9992" max="9994" width="11.7109375" style="1678" customWidth="1"/>
    <col min="9995" max="9995" width="7.42578125" style="1678" customWidth="1"/>
    <col min="9996" max="10240" width="9.140625" style="1678"/>
    <col min="10241" max="10241" width="1.42578125" style="1678" customWidth="1"/>
    <col min="10242" max="10242" width="57.5703125" style="1678" customWidth="1"/>
    <col min="10243" max="10247" width="11.28515625" style="1678" bestFit="1" customWidth="1"/>
    <col min="10248" max="10250" width="11.7109375" style="1678" customWidth="1"/>
    <col min="10251" max="10251" width="7.42578125" style="1678" customWidth="1"/>
    <col min="10252" max="10496" width="9.140625" style="1678"/>
    <col min="10497" max="10497" width="1.42578125" style="1678" customWidth="1"/>
    <col min="10498" max="10498" width="57.5703125" style="1678" customWidth="1"/>
    <col min="10499" max="10503" width="11.28515625" style="1678" bestFit="1" customWidth="1"/>
    <col min="10504" max="10506" width="11.7109375" style="1678" customWidth="1"/>
    <col min="10507" max="10507" width="7.42578125" style="1678" customWidth="1"/>
    <col min="10508" max="10752" width="9.140625" style="1678"/>
    <col min="10753" max="10753" width="1.42578125" style="1678" customWidth="1"/>
    <col min="10754" max="10754" width="57.5703125" style="1678" customWidth="1"/>
    <col min="10755" max="10759" width="11.28515625" style="1678" bestFit="1" customWidth="1"/>
    <col min="10760" max="10762" width="11.7109375" style="1678" customWidth="1"/>
    <col min="10763" max="10763" width="7.42578125" style="1678" customWidth="1"/>
    <col min="10764" max="11008" width="9.140625" style="1678"/>
    <col min="11009" max="11009" width="1.42578125" style="1678" customWidth="1"/>
    <col min="11010" max="11010" width="57.5703125" style="1678" customWidth="1"/>
    <col min="11011" max="11015" width="11.28515625" style="1678" bestFit="1" customWidth="1"/>
    <col min="11016" max="11018" width="11.7109375" style="1678" customWidth="1"/>
    <col min="11019" max="11019" width="7.42578125" style="1678" customWidth="1"/>
    <col min="11020" max="11264" width="9.140625" style="1678"/>
    <col min="11265" max="11265" width="1.42578125" style="1678" customWidth="1"/>
    <col min="11266" max="11266" width="57.5703125" style="1678" customWidth="1"/>
    <col min="11267" max="11271" width="11.28515625" style="1678" bestFit="1" customWidth="1"/>
    <col min="11272" max="11274" width="11.7109375" style="1678" customWidth="1"/>
    <col min="11275" max="11275" width="7.42578125" style="1678" customWidth="1"/>
    <col min="11276" max="11520" width="9.140625" style="1678"/>
    <col min="11521" max="11521" width="1.42578125" style="1678" customWidth="1"/>
    <col min="11522" max="11522" width="57.5703125" style="1678" customWidth="1"/>
    <col min="11523" max="11527" width="11.28515625" style="1678" bestFit="1" customWidth="1"/>
    <col min="11528" max="11530" width="11.7109375" style="1678" customWidth="1"/>
    <col min="11531" max="11531" width="7.42578125" style="1678" customWidth="1"/>
    <col min="11532" max="11776" width="9.140625" style="1678"/>
    <col min="11777" max="11777" width="1.42578125" style="1678" customWidth="1"/>
    <col min="11778" max="11778" width="57.5703125" style="1678" customWidth="1"/>
    <col min="11779" max="11783" width="11.28515625" style="1678" bestFit="1" customWidth="1"/>
    <col min="11784" max="11786" width="11.7109375" style="1678" customWidth="1"/>
    <col min="11787" max="11787" width="7.42578125" style="1678" customWidth="1"/>
    <col min="11788" max="12032" width="9.140625" style="1678"/>
    <col min="12033" max="12033" width="1.42578125" style="1678" customWidth="1"/>
    <col min="12034" max="12034" width="57.5703125" style="1678" customWidth="1"/>
    <col min="12035" max="12039" width="11.28515625" style="1678" bestFit="1" customWidth="1"/>
    <col min="12040" max="12042" width="11.7109375" style="1678" customWidth="1"/>
    <col min="12043" max="12043" width="7.42578125" style="1678" customWidth="1"/>
    <col min="12044" max="12288" width="9.140625" style="1678"/>
    <col min="12289" max="12289" width="1.42578125" style="1678" customWidth="1"/>
    <col min="12290" max="12290" width="57.5703125" style="1678" customWidth="1"/>
    <col min="12291" max="12295" width="11.28515625" style="1678" bestFit="1" customWidth="1"/>
    <col min="12296" max="12298" width="11.7109375" style="1678" customWidth="1"/>
    <col min="12299" max="12299" width="7.42578125" style="1678" customWidth="1"/>
    <col min="12300" max="12544" width="9.140625" style="1678"/>
    <col min="12545" max="12545" width="1.42578125" style="1678" customWidth="1"/>
    <col min="12546" max="12546" width="57.5703125" style="1678" customWidth="1"/>
    <col min="12547" max="12551" width="11.28515625" style="1678" bestFit="1" customWidth="1"/>
    <col min="12552" max="12554" width="11.7109375" style="1678" customWidth="1"/>
    <col min="12555" max="12555" width="7.42578125" style="1678" customWidth="1"/>
    <col min="12556" max="12800" width="9.140625" style="1678"/>
    <col min="12801" max="12801" width="1.42578125" style="1678" customWidth="1"/>
    <col min="12802" max="12802" width="57.5703125" style="1678" customWidth="1"/>
    <col min="12803" max="12807" width="11.28515625" style="1678" bestFit="1" customWidth="1"/>
    <col min="12808" max="12810" width="11.7109375" style="1678" customWidth="1"/>
    <col min="12811" max="12811" width="7.42578125" style="1678" customWidth="1"/>
    <col min="12812" max="13056" width="9.140625" style="1678"/>
    <col min="13057" max="13057" width="1.42578125" style="1678" customWidth="1"/>
    <col min="13058" max="13058" width="57.5703125" style="1678" customWidth="1"/>
    <col min="13059" max="13063" width="11.28515625" style="1678" bestFit="1" customWidth="1"/>
    <col min="13064" max="13066" width="11.7109375" style="1678" customWidth="1"/>
    <col min="13067" max="13067" width="7.42578125" style="1678" customWidth="1"/>
    <col min="13068" max="13312" width="9.140625" style="1678"/>
    <col min="13313" max="13313" width="1.42578125" style="1678" customWidth="1"/>
    <col min="13314" max="13314" width="57.5703125" style="1678" customWidth="1"/>
    <col min="13315" max="13319" width="11.28515625" style="1678" bestFit="1" customWidth="1"/>
    <col min="13320" max="13322" width="11.7109375" style="1678" customWidth="1"/>
    <col min="13323" max="13323" width="7.42578125" style="1678" customWidth="1"/>
    <col min="13324" max="13568" width="9.140625" style="1678"/>
    <col min="13569" max="13569" width="1.42578125" style="1678" customWidth="1"/>
    <col min="13570" max="13570" width="57.5703125" style="1678" customWidth="1"/>
    <col min="13571" max="13575" width="11.28515625" style="1678" bestFit="1" customWidth="1"/>
    <col min="13576" max="13578" width="11.7109375" style="1678" customWidth="1"/>
    <col min="13579" max="13579" width="7.42578125" style="1678" customWidth="1"/>
    <col min="13580" max="13824" width="9.140625" style="1678"/>
    <col min="13825" max="13825" width="1.42578125" style="1678" customWidth="1"/>
    <col min="13826" max="13826" width="57.5703125" style="1678" customWidth="1"/>
    <col min="13827" max="13831" width="11.28515625" style="1678" bestFit="1" customWidth="1"/>
    <col min="13832" max="13834" width="11.7109375" style="1678" customWidth="1"/>
    <col min="13835" max="13835" width="7.42578125" style="1678" customWidth="1"/>
    <col min="13836" max="14080" width="9.140625" style="1678"/>
    <col min="14081" max="14081" width="1.42578125" style="1678" customWidth="1"/>
    <col min="14082" max="14082" width="57.5703125" style="1678" customWidth="1"/>
    <col min="14083" max="14087" width="11.28515625" style="1678" bestFit="1" customWidth="1"/>
    <col min="14088" max="14090" width="11.7109375" style="1678" customWidth="1"/>
    <col min="14091" max="14091" width="7.42578125" style="1678" customWidth="1"/>
    <col min="14092" max="14336" width="9.140625" style="1678"/>
    <col min="14337" max="14337" width="1.42578125" style="1678" customWidth="1"/>
    <col min="14338" max="14338" width="57.5703125" style="1678" customWidth="1"/>
    <col min="14339" max="14343" width="11.28515625" style="1678" bestFit="1" customWidth="1"/>
    <col min="14344" max="14346" width="11.7109375" style="1678" customWidth="1"/>
    <col min="14347" max="14347" width="7.42578125" style="1678" customWidth="1"/>
    <col min="14348" max="14592" width="9.140625" style="1678"/>
    <col min="14593" max="14593" width="1.42578125" style="1678" customWidth="1"/>
    <col min="14594" max="14594" width="57.5703125" style="1678" customWidth="1"/>
    <col min="14595" max="14599" width="11.28515625" style="1678" bestFit="1" customWidth="1"/>
    <col min="14600" max="14602" width="11.7109375" style="1678" customWidth="1"/>
    <col min="14603" max="14603" width="7.42578125" style="1678" customWidth="1"/>
    <col min="14604" max="14848" width="9.140625" style="1678"/>
    <col min="14849" max="14849" width="1.42578125" style="1678" customWidth="1"/>
    <col min="14850" max="14850" width="57.5703125" style="1678" customWidth="1"/>
    <col min="14851" max="14855" width="11.28515625" style="1678" bestFit="1" customWidth="1"/>
    <col min="14856" max="14858" width="11.7109375" style="1678" customWidth="1"/>
    <col min="14859" max="14859" width="7.42578125" style="1678" customWidth="1"/>
    <col min="14860" max="15104" width="9.140625" style="1678"/>
    <col min="15105" max="15105" width="1.42578125" style="1678" customWidth="1"/>
    <col min="15106" max="15106" width="57.5703125" style="1678" customWidth="1"/>
    <col min="15107" max="15111" width="11.28515625" style="1678" bestFit="1" customWidth="1"/>
    <col min="15112" max="15114" width="11.7109375" style="1678" customWidth="1"/>
    <col min="15115" max="15115" width="7.42578125" style="1678" customWidth="1"/>
    <col min="15116" max="15360" width="9.140625" style="1678"/>
    <col min="15361" max="15361" width="1.42578125" style="1678" customWidth="1"/>
    <col min="15362" max="15362" width="57.5703125" style="1678" customWidth="1"/>
    <col min="15363" max="15367" width="11.28515625" style="1678" bestFit="1" customWidth="1"/>
    <col min="15368" max="15370" width="11.7109375" style="1678" customWidth="1"/>
    <col min="15371" max="15371" width="7.42578125" style="1678" customWidth="1"/>
    <col min="15372" max="15616" width="9.140625" style="1678"/>
    <col min="15617" max="15617" width="1.42578125" style="1678" customWidth="1"/>
    <col min="15618" max="15618" width="57.5703125" style="1678" customWidth="1"/>
    <col min="15619" max="15623" width="11.28515625" style="1678" bestFit="1" customWidth="1"/>
    <col min="15624" max="15626" width="11.7109375" style="1678" customWidth="1"/>
    <col min="15627" max="15627" width="7.42578125" style="1678" customWidth="1"/>
    <col min="15628" max="15872" width="9.140625" style="1678"/>
    <col min="15873" max="15873" width="1.42578125" style="1678" customWidth="1"/>
    <col min="15874" max="15874" width="57.5703125" style="1678" customWidth="1"/>
    <col min="15875" max="15879" width="11.28515625" style="1678" bestFit="1" customWidth="1"/>
    <col min="15880" max="15882" width="11.7109375" style="1678" customWidth="1"/>
    <col min="15883" max="15883" width="7.42578125" style="1678" customWidth="1"/>
    <col min="15884" max="16128" width="9.140625" style="1678"/>
    <col min="16129" max="16129" width="1.42578125" style="1678" customWidth="1"/>
    <col min="16130" max="16130" width="57.5703125" style="1678" customWidth="1"/>
    <col min="16131" max="16135" width="11.28515625" style="1678" bestFit="1" customWidth="1"/>
    <col min="16136" max="16138" width="11.7109375" style="1678" customWidth="1"/>
    <col min="16139" max="16139" width="7.42578125" style="1678" customWidth="1"/>
    <col min="16140" max="16384" width="9.140625" style="1678"/>
  </cols>
  <sheetData>
    <row r="2" spans="1:11">
      <c r="J2" s="1713" t="s">
        <v>936</v>
      </c>
    </row>
    <row r="3" spans="1:11">
      <c r="B3" s="2570" t="s">
        <v>837</v>
      </c>
      <c r="C3" s="2570"/>
      <c r="D3" s="2570"/>
      <c r="E3" s="2570"/>
      <c r="F3" s="2570"/>
      <c r="G3" s="2570"/>
      <c r="H3" s="2570"/>
      <c r="I3" s="2570"/>
      <c r="J3" s="2570"/>
    </row>
    <row r="4" spans="1:11" ht="15" thickBot="1">
      <c r="K4" s="1679"/>
    </row>
    <row r="5" spans="1:11" ht="15" thickBot="1">
      <c r="A5" s="1680"/>
      <c r="B5" s="2571" t="s">
        <v>612</v>
      </c>
      <c r="C5" s="2573" t="s">
        <v>616</v>
      </c>
      <c r="D5" s="2574"/>
      <c r="E5" s="2575" t="s">
        <v>428</v>
      </c>
      <c r="F5" s="2575"/>
      <c r="G5" s="2573" t="s">
        <v>429</v>
      </c>
      <c r="H5" s="2574"/>
      <c r="I5" s="2573" t="s">
        <v>430</v>
      </c>
      <c r="J5" s="2574"/>
      <c r="K5" s="1681"/>
    </row>
    <row r="6" spans="1:11" ht="15" thickBot="1">
      <c r="A6" s="1680"/>
      <c r="B6" s="2572"/>
      <c r="C6" s="1711" t="s">
        <v>412</v>
      </c>
      <c r="D6" s="1712" t="s">
        <v>4</v>
      </c>
      <c r="E6" s="1711" t="s">
        <v>412</v>
      </c>
      <c r="F6" s="1712" t="s">
        <v>4</v>
      </c>
      <c r="G6" s="1711" t="s">
        <v>412</v>
      </c>
      <c r="H6" s="1712" t="s">
        <v>4</v>
      </c>
      <c r="I6" s="1711" t="s">
        <v>412</v>
      </c>
      <c r="J6" s="1712" t="s">
        <v>4</v>
      </c>
      <c r="K6" s="1682"/>
    </row>
    <row r="7" spans="1:11" ht="15">
      <c r="A7" s="1680"/>
      <c r="B7" s="1683" t="s">
        <v>835</v>
      </c>
      <c r="C7" s="1684">
        <f>'[11]kn bifo 31.03.2012'!W3891</f>
        <v>-2.7569972505933431E-3</v>
      </c>
      <c r="D7" s="1685">
        <v>-4.7492760382815836E-4</v>
      </c>
      <c r="E7" s="1686">
        <f>'[11]kn bifo 31.03.2012'!Y3891</f>
        <v>1.6498306603498776E-4</v>
      </c>
      <c r="F7" s="1687">
        <v>1.2988693792996317E-3</v>
      </c>
      <c r="G7" s="1688">
        <f>'[11]kn bifo 31.03.2012'!Z3891</f>
        <v>-1.6390352272455295E-3</v>
      </c>
      <c r="H7" s="1685">
        <v>-6.8870525234670111E-5</v>
      </c>
      <c r="I7" s="1688">
        <f>'[11]kn bifo 31.03.2012'!AA3891</f>
        <v>-3.7981563398927075E-2</v>
      </c>
      <c r="J7" s="1687">
        <v>-3.3942352926218354E-2</v>
      </c>
      <c r="K7" s="1689"/>
    </row>
    <row r="8" spans="1:11" ht="15">
      <c r="A8" s="1680"/>
      <c r="B8" s="1690" t="s">
        <v>836</v>
      </c>
      <c r="C8" s="1684">
        <f>'[11]kn bifo 31.03.2012'!W3892</f>
        <v>-2.4552922920219985E-2</v>
      </c>
      <c r="D8" s="1687">
        <v>-4.2599599464717393E-3</v>
      </c>
      <c r="E8" s="1688">
        <f>'[11]kn bifo 31.03.2012'!Y3892</f>
        <v>1.6235408229934155E-3</v>
      </c>
      <c r="F8" s="1687">
        <v>1.2806125421785457E-2</v>
      </c>
      <c r="G8" s="1688">
        <f>'[11]kn bifo 31.03.2012'!Z3892</f>
        <v>-1.4361871129318988E-2</v>
      </c>
      <c r="H8" s="1687">
        <v>-5.0479997417158412E-4</v>
      </c>
      <c r="I8" s="1688">
        <f>'[11]kn bifo 31.03.2012'!AA3892</f>
        <v>-0.17885525690431733</v>
      </c>
      <c r="J8" s="1687">
        <v>-0.28499132176373548</v>
      </c>
      <c r="K8" s="1689"/>
    </row>
    <row r="9" spans="1:11" ht="15">
      <c r="A9" s="1680"/>
      <c r="B9" s="1691" t="s">
        <v>1057</v>
      </c>
      <c r="C9" s="1684">
        <f>('[11]kn bifo 31.03.2012'!W3876/'[11]kn bifo 31.03.2012'!W3875)*-1</f>
        <v>0.6409215494575945</v>
      </c>
      <c r="D9" s="1687">
        <v>0.60862861884923991</v>
      </c>
      <c r="E9" s="1688">
        <f>('[11]kn bifo 31.03.2012'!Y3876/'[11]kn bifo 31.03.2012'!Y3875)*-1</f>
        <v>0.51190591479115721</v>
      </c>
      <c r="F9" s="1687">
        <v>0.5081414536414709</v>
      </c>
      <c r="G9" s="1688">
        <f>('[11]kn bifo 31.03.2012'!Z3876/'[11]kn bifo 31.03.2012'!Z3875)*-1</f>
        <v>0.76053751035171047</v>
      </c>
      <c r="H9" s="1687">
        <v>0.78854855599270546</v>
      </c>
      <c r="I9" s="1688">
        <f>('[11]kn bifo 31.03.2012'!AA3876/'[11]kn bifo 31.03.2012'!AA3875)*-1</f>
        <v>1.8167739538137029</v>
      </c>
      <c r="J9" s="1687">
        <v>1.306963879560733</v>
      </c>
      <c r="K9" s="1692"/>
    </row>
    <row r="10" spans="1:11" ht="15">
      <c r="A10" s="1680"/>
      <c r="B10" s="1693" t="s">
        <v>1058</v>
      </c>
      <c r="C10" s="1684">
        <f>('[11]kn bifo 31.03.2012'!W3874/'[11]kn bifo 31.03.2012'!W3875)*-1</f>
        <v>0.70628943133985955</v>
      </c>
      <c r="D10" s="1694">
        <v>0.66420113553205051</v>
      </c>
      <c r="E10" s="1688">
        <f>('[11]kn bifo 31.03.2012'!Y3874/'[11]kn bifo 31.03.2012'!Y3875)*-1</f>
        <v>0.55963930419246832</v>
      </c>
      <c r="F10" s="1694">
        <v>0.5527650951841061</v>
      </c>
      <c r="G10" s="1688">
        <f>('[11]kn bifo 31.03.2012'!Z3874/'[11]kn bifo 31.03.2012'!Z3875)*-1</f>
        <v>0.85212537425414603</v>
      </c>
      <c r="H10" s="1694">
        <v>0.86155866572978668</v>
      </c>
      <c r="I10" s="1688">
        <f>('[11]kn bifo 31.03.2012'!AA3874/'[11]kn bifo 31.03.2012'!AA3875)*-1</f>
        <v>1.9819014415458092</v>
      </c>
      <c r="J10" s="1694">
        <v>1.4536003881072839</v>
      </c>
      <c r="K10" s="1692"/>
    </row>
    <row r="11" spans="1:11" ht="15">
      <c r="A11" s="1680"/>
      <c r="B11" s="1693" t="s">
        <v>1059</v>
      </c>
      <c r="C11" s="1684">
        <f>('[11]kn bifo 31.03.2012'!W3865/'[11]kn bifo 31.03.2012'!W3875)*-1</f>
        <v>0.24424515580428577</v>
      </c>
      <c r="D11" s="1694">
        <f>-0.234138493463336*-1</f>
        <v>0.23413849346333601</v>
      </c>
      <c r="E11" s="1688">
        <f>('[11]kn bifo 31.03.2012'!Y3865/'[11]kn bifo 31.03.2012'!Y3875)*-1</f>
        <v>0.18972173811222015</v>
      </c>
      <c r="F11" s="1694">
        <v>0.19589820689169568</v>
      </c>
      <c r="G11" s="1688">
        <f>('[11]kn bifo 31.03.2012'!Z3865/'[11]kn bifo 31.03.2012'!Z3875)*-1</f>
        <v>0.29923698161819351</v>
      </c>
      <c r="H11" s="1694">
        <v>0.30310163780839344</v>
      </c>
      <c r="I11" s="1688">
        <f>('[11]kn bifo 31.03.2012'!AA3865/'[11]kn bifo 31.03.2012'!AA3875)*-1</f>
        <v>0.71374550541535975</v>
      </c>
      <c r="J11" s="1694">
        <v>0.49646860174270252</v>
      </c>
      <c r="K11" s="1692"/>
    </row>
    <row r="12" spans="1:11" ht="15">
      <c r="A12" s="1680"/>
      <c r="B12" s="1691" t="s">
        <v>1060</v>
      </c>
      <c r="C12" s="1684">
        <f>('[11]kn bifo 31.03.2012'!W3865/'[11]kn bifo 31.03.2012'!W3876)</f>
        <v>0.38108432461194042</v>
      </c>
      <c r="D12" s="1694">
        <v>0.38469846177465555</v>
      </c>
      <c r="E12" s="1688">
        <f>('[11]kn bifo 31.03.2012'!Y3865/'[11]kn bifo 31.03.2012'!Y3876)</f>
        <v>0.37061837464726527</v>
      </c>
      <c r="F12" s="1694">
        <v>0.38551904295120837</v>
      </c>
      <c r="G12" s="1688">
        <f>('[11]kn bifo 31.03.2012'!Z3865/'[11]kn bifo 31.03.2012'!Z3876)</f>
        <v>0.39345459960260404</v>
      </c>
      <c r="H12" s="1694">
        <v>0.38437916790909366</v>
      </c>
      <c r="I12" s="1688">
        <f>('[11]kn bifo 31.03.2012'!AA3865/'[11]kn bifo 31.03.2012'!AA3876)</f>
        <v>0.39286423273357274</v>
      </c>
      <c r="J12" s="1694">
        <v>0.37986405707674509</v>
      </c>
      <c r="K12" s="1692"/>
    </row>
    <row r="13" spans="1:11" ht="26.25">
      <c r="A13" s="1680"/>
      <c r="B13" s="1695" t="s">
        <v>1061</v>
      </c>
      <c r="C13" s="1684">
        <f>('[11]kn bifo 31.03.2012'!W3868/'[11]kn bifo 31.03.2012'!W3857)*-1</f>
        <v>0.61962017700884309</v>
      </c>
      <c r="D13" s="1694">
        <f>-0.607485932472363*-1</f>
        <v>0.60748593247236304</v>
      </c>
      <c r="E13" s="1688">
        <f>('[11]kn bifo 31.03.2012'!Y3868/'[11]kn bifo 31.03.2012'!Y3857)*-1</f>
        <v>0.74552468260361471</v>
      </c>
      <c r="F13" s="1694">
        <v>0.73159332290624068</v>
      </c>
      <c r="G13" s="1688">
        <f>('[11]kn bifo 31.03.2012'!Z3868/'[11]kn bifo 31.03.2012'!Z3857)*-1</f>
        <v>0.3787190542234064</v>
      </c>
      <c r="H13" s="1694">
        <v>0.29129825735424475</v>
      </c>
      <c r="I13" s="1688">
        <f>('[11]kn bifo 31.03.2012'!AA3868/'[11]kn bifo 31.03.2012'!AA3857)*-1</f>
        <v>0.41399338677007774</v>
      </c>
      <c r="J13" s="1694">
        <v>0.71624440833684377</v>
      </c>
      <c r="K13" s="1692"/>
    </row>
    <row r="14" spans="1:11" ht="15">
      <c r="A14" s="1680"/>
      <c r="B14" s="1690" t="s">
        <v>1062</v>
      </c>
      <c r="C14" s="1684">
        <f>('[11]kn bifo 31.03.2012'!W3857/'[11]kn bifo 31.03.2012'!W3886)*4</f>
        <v>3.2395269410558959E-2</v>
      </c>
      <c r="D14" s="1694">
        <f>[12]Показатели!D11</f>
        <v>3.2223142967073931E-2</v>
      </c>
      <c r="E14" s="1688">
        <f>('[11]kn bifo 31.03.2012'!Y3857/'[11]kn bifo 31.03.2012'!Y3886)*4</f>
        <v>3.319964031337394E-2</v>
      </c>
      <c r="F14" s="1694">
        <f>[12]Показатели!G11</f>
        <v>3.1832395899197091E-2</v>
      </c>
      <c r="G14" s="1688">
        <f>('[11]kn bifo 31.03.2012'!Z3857/'[11]kn bifo 31.03.2012'!Z3886)*4</f>
        <v>3.2803392499085232E-2</v>
      </c>
      <c r="H14" s="1694">
        <f>[12]Показатели!I11</f>
        <v>3.3842300070621334E-2</v>
      </c>
      <c r="I14" s="1688">
        <f>('[11]kn bifo 31.03.2012'!AA3857/'[11]kn bifo 31.03.2012'!AA3886)*4</f>
        <v>2.2214528473914044E-2</v>
      </c>
      <c r="J14" s="1694">
        <f>[12]Показатели!K11</f>
        <v>2.8170016910147359E-2</v>
      </c>
      <c r="K14" s="1692"/>
    </row>
    <row r="15" spans="1:11" ht="15">
      <c r="A15" s="1680"/>
      <c r="B15" s="1693" t="s">
        <v>1063</v>
      </c>
      <c r="C15" s="1684">
        <f>'[11]kn bifo 31.03.2012'!W3857/'[11]kn bifo 31.03.2012'!W3875</f>
        <v>0.67038893302725222</v>
      </c>
      <c r="D15" s="1694">
        <v>0.66007611228759655</v>
      </c>
      <c r="E15" s="1688">
        <f>'[11]kn bifo 31.03.2012'!Y3857/'[11]kn bifo 31.03.2012'!Y3875</f>
        <v>0.64909485442516635</v>
      </c>
      <c r="F15" s="1694">
        <v>0.63672687158898356</v>
      </c>
      <c r="G15" s="1688">
        <f>'[11]kn bifo 31.03.2012'!Z3857/'[11]kn bifo 31.03.2012'!Z3875</f>
        <v>0.72788361492345044</v>
      </c>
      <c r="H15" s="1694">
        <v>0.72996986126338448</v>
      </c>
      <c r="I15" s="1688">
        <f>'[11]kn bifo 31.03.2012'!AA3857/'[11]kn bifo 31.03.2012'!AA3875</f>
        <v>0.63129651690182409</v>
      </c>
      <c r="J15" s="1694">
        <v>0.62816676012323669</v>
      </c>
      <c r="K15" s="1692"/>
    </row>
    <row r="16" spans="1:11" ht="15">
      <c r="A16" s="1680"/>
      <c r="B16" s="1693" t="s">
        <v>1064</v>
      </c>
      <c r="C16" s="1696">
        <f>('[11]kn bifo 31.03.2012'!W3857/'[11]kn bifo 31.03.2012'!W3874)*-1</f>
        <v>0.94917027394208253</v>
      </c>
      <c r="D16" s="1694">
        <v>0.99378949685000217</v>
      </c>
      <c r="E16" s="1697">
        <f>('[11]kn bifo 31.03.2012'!Y3857/'[11]kn bifo 31.03.2012'!Y3874)*-1</f>
        <v>1.1598450101030304</v>
      </c>
      <c r="F16" s="1694">
        <v>1.1518941357484103</v>
      </c>
      <c r="G16" s="1697">
        <f>('[11]kn bifo 31.03.2012'!Z3857/'[11]kn bifo 31.03.2012'!Z3874)*-1</f>
        <v>0.85419779402832274</v>
      </c>
      <c r="H16" s="1694">
        <v>0.84726657661212268</v>
      </c>
      <c r="I16" s="1697">
        <f>('[11]kn bifo 31.03.2012'!AA3857/'[11]kn bifo 31.03.2012'!AA3874)*-1</f>
        <v>0.31853073198707416</v>
      </c>
      <c r="J16" s="1694">
        <v>0.43214542680548212</v>
      </c>
      <c r="K16" s="1698"/>
    </row>
    <row r="17" spans="1:11" ht="15">
      <c r="A17" s="1680"/>
      <c r="B17" s="1699" t="s">
        <v>1065</v>
      </c>
      <c r="C17" s="1696">
        <f>'[11]kn bifo 31.03.2012'!W3877/'[11]kn bifo 31.03.2012'!W3875</f>
        <v>0.32961106697274783</v>
      </c>
      <c r="D17" s="1700">
        <v>0.395496404395214</v>
      </c>
      <c r="E17" s="1697">
        <f>'[11]kn bifo 31.03.2012'!Y3877/'[11]kn bifo 31.03.2012'!Y3875</f>
        <v>0.35090514557483365</v>
      </c>
      <c r="F17" s="1687">
        <v>0.40789676995365159</v>
      </c>
      <c r="G17" s="1697">
        <f>'[11]kn bifo 31.03.2012'!Z3877/'[11]kn bifo 31.03.2012'!Z3875</f>
        <v>0.27211638507654956</v>
      </c>
      <c r="H17" s="1687">
        <v>0.34304024847369674</v>
      </c>
      <c r="I17" s="1697">
        <f>'[11]kn bifo 31.03.2012'!AA3877/'[11]kn bifo 31.03.2012'!AA3875</f>
        <v>0.36870348309817591</v>
      </c>
      <c r="J17" s="1687">
        <v>0.51846974842331417</v>
      </c>
      <c r="K17" s="1698"/>
    </row>
    <row r="18" spans="1:11" ht="15.75" thickBot="1">
      <c r="A18" s="1680"/>
      <c r="B18" s="1701" t="s">
        <v>1066</v>
      </c>
      <c r="C18" s="1702">
        <f>'[11]kn bifo 31.03.2012'!W3873/'[11]kn bifo 31.03.2012'!W3875</f>
        <v>-5.705340559945813E-2</v>
      </c>
      <c r="D18" s="1703">
        <v>-9.7286713053807792E-3</v>
      </c>
      <c r="E18" s="1704">
        <f>'[11]kn bifo 31.03.2012'!Y3873/'[11]kn bifo 31.03.2012'!Y3875</f>
        <v>3.2256270917326367E-3</v>
      </c>
      <c r="F18" s="1703">
        <v>2.5980609160023652E-2</v>
      </c>
      <c r="G18" s="1704">
        <f>'[11]kn bifo 31.03.2012'!Z3873/'[11]kn bifo 31.03.2012'!Z3875</f>
        <v>-3.6369009279379395E-2</v>
      </c>
      <c r="H18" s="1703">
        <v>-1.4855198271328828E-3</v>
      </c>
      <c r="I18" s="1704">
        <f>'[11]kn bifo 31.03.2012'!AA3873/'[11]kn bifo 31.03.2012'!AA3875</f>
        <v>-1.0793669876173511</v>
      </c>
      <c r="J18" s="1703">
        <v>-0.75688480900207289</v>
      </c>
      <c r="K18" s="1705"/>
    </row>
    <row r="19" spans="1:11">
      <c r="B19" s="1706"/>
      <c r="C19" s="1707"/>
      <c r="D19" s="1707"/>
      <c r="E19" s="1707"/>
      <c r="F19" s="1707"/>
      <c r="G19" s="1707"/>
      <c r="H19" s="1707"/>
      <c r="I19" s="1707"/>
      <c r="J19" s="1707"/>
      <c r="K19" s="1707"/>
    </row>
    <row r="20" spans="1:11">
      <c r="B20" s="1679"/>
    </row>
    <row r="23" spans="1:11">
      <c r="C23" s="1679"/>
      <c r="D23" s="1679"/>
    </row>
    <row r="24" spans="1:11" ht="15">
      <c r="C24" s="1708"/>
      <c r="D24" s="799"/>
      <c r="E24" s="799"/>
    </row>
    <row r="25" spans="1:11" ht="15">
      <c r="C25" s="799"/>
      <c r="D25" s="799"/>
      <c r="E25" s="799"/>
    </row>
    <row r="27" spans="1:11" ht="15">
      <c r="C27" s="799"/>
      <c r="D27" s="799"/>
      <c r="E27" s="799"/>
      <c r="F27" s="799"/>
    </row>
    <row r="28" spans="1:11" ht="15">
      <c r="C28" s="1709"/>
      <c r="D28" s="1709"/>
      <c r="E28" s="1709"/>
      <c r="F28" s="1709"/>
      <c r="G28" s="1709"/>
    </row>
    <row r="30" spans="1:11" ht="15">
      <c r="C30" s="1709"/>
      <c r="D30" s="1709"/>
      <c r="E30" s="1709"/>
      <c r="F30" s="1709"/>
      <c r="G30" s="1709"/>
    </row>
    <row r="31" spans="1:11" ht="15">
      <c r="C31" s="1709"/>
      <c r="D31" s="1709"/>
      <c r="E31" s="1709"/>
      <c r="F31" s="1709"/>
      <c r="G31" s="1709"/>
    </row>
    <row r="33" spans="3:8" ht="15">
      <c r="C33" s="1709"/>
      <c r="D33" s="1709"/>
      <c r="E33" s="1709"/>
      <c r="F33" s="1709"/>
      <c r="G33" s="1709"/>
      <c r="H33" s="1709"/>
    </row>
    <row r="34" spans="3:8" ht="15">
      <c r="C34" s="1709"/>
      <c r="D34" s="1709"/>
      <c r="E34" s="1709"/>
      <c r="F34" s="1709"/>
      <c r="G34" s="1709"/>
      <c r="H34" s="1709"/>
    </row>
    <row r="35" spans="3:8" ht="15">
      <c r="C35" s="1709"/>
      <c r="D35" s="1709"/>
      <c r="E35" s="1709"/>
      <c r="F35" s="1709"/>
      <c r="G35" s="1709"/>
      <c r="H35" s="1709"/>
    </row>
    <row r="37" spans="3:8" ht="15">
      <c r="C37" s="1709"/>
      <c r="D37" s="1709"/>
      <c r="E37" s="1709"/>
      <c r="F37" s="1709"/>
      <c r="G37" s="1709"/>
    </row>
    <row r="39" spans="3:8" ht="15">
      <c r="C39" s="1710"/>
      <c r="D39"/>
      <c r="E39" s="799"/>
      <c r="F39" s="799"/>
      <c r="G39" s="799"/>
      <c r="H39" s="799"/>
    </row>
    <row r="41" spans="3:8" ht="15">
      <c r="C41" s="1710"/>
      <c r="D41" s="1710"/>
      <c r="E41" s="1710"/>
      <c r="F41" s="1710"/>
      <c r="G41" s="1710"/>
    </row>
  </sheetData>
  <mergeCells count="6">
    <mergeCell ref="B3:J3"/>
    <mergeCell ref="B5:B6"/>
    <mergeCell ref="C5:D5"/>
    <mergeCell ref="E5:F5"/>
    <mergeCell ref="G5:H5"/>
    <mergeCell ref="I5:J5"/>
  </mergeCells>
  <pageMargins left="0.70866141732283472" right="0.70866141732283472" top="0.74803149606299213" bottom="0.74803149606299213" header="0.31496062992125984" footer="0.31496062992125984"/>
  <pageSetup paperSize="9" scale="87" orientation="landscape" r:id="rId1"/>
</worksheet>
</file>

<file path=xl/worksheets/sheet36.xml><?xml version="1.0" encoding="utf-8"?>
<worksheet xmlns="http://schemas.openxmlformats.org/spreadsheetml/2006/main" xmlns:r="http://schemas.openxmlformats.org/officeDocument/2006/relationships">
  <dimension ref="A2:G23"/>
  <sheetViews>
    <sheetView workbookViewId="0"/>
  </sheetViews>
  <sheetFormatPr defaultRowHeight="15"/>
  <cols>
    <col min="1" max="1" width="3.140625" customWidth="1"/>
    <col min="2" max="2" width="30.28515625" customWidth="1"/>
    <col min="3" max="3" width="3.7109375" customWidth="1"/>
    <col min="4" max="4" width="29.7109375" customWidth="1"/>
    <col min="5" max="5" width="4" customWidth="1"/>
    <col min="6" max="6" width="29.7109375" customWidth="1"/>
  </cols>
  <sheetData>
    <row r="2" spans="1:7" ht="15" customHeight="1">
      <c r="A2" s="1714"/>
      <c r="B2" s="1714"/>
      <c r="C2" s="1714"/>
      <c r="D2" s="1714"/>
      <c r="E2" s="1714"/>
      <c r="F2" s="1726" t="s">
        <v>838</v>
      </c>
      <c r="G2" s="1726"/>
    </row>
    <row r="3" spans="1:7">
      <c r="A3" s="1715"/>
      <c r="B3" s="1715"/>
      <c r="C3" s="1715"/>
      <c r="D3" s="1715"/>
      <c r="E3" s="1715"/>
      <c r="F3" s="1715"/>
    </row>
    <row r="4" spans="1:7">
      <c r="A4" s="2576" t="s">
        <v>1067</v>
      </c>
      <c r="B4" s="2576"/>
      <c r="C4" s="2576"/>
      <c r="D4" s="2576"/>
      <c r="E4" s="2576"/>
      <c r="F4" s="2576"/>
    </row>
    <row r="5" spans="1:7">
      <c r="A5" s="1715"/>
      <c r="B5" s="1715"/>
      <c r="C5" s="1715"/>
      <c r="D5" s="1715"/>
      <c r="E5" s="1715"/>
      <c r="F5" s="1715"/>
    </row>
    <row r="6" spans="1:7" ht="44.25" customHeight="1">
      <c r="A6" s="1716"/>
      <c r="B6" s="1717" t="s">
        <v>839</v>
      </c>
      <c r="C6" s="1717"/>
      <c r="D6" s="1717" t="s">
        <v>867</v>
      </c>
      <c r="E6" s="1717"/>
      <c r="F6" s="1717" t="s">
        <v>868</v>
      </c>
    </row>
    <row r="7" spans="1:7" ht="25.5">
      <c r="A7" s="1718">
        <v>1</v>
      </c>
      <c r="B7" s="1719" t="s">
        <v>840</v>
      </c>
      <c r="C7" s="1718">
        <v>1</v>
      </c>
      <c r="D7" s="1719" t="s">
        <v>841</v>
      </c>
      <c r="E7" s="1718">
        <v>1</v>
      </c>
      <c r="F7" s="1719" t="s">
        <v>842</v>
      </c>
    </row>
    <row r="8" spans="1:7">
      <c r="A8" s="1718">
        <v>2</v>
      </c>
      <c r="B8" s="1719" t="s">
        <v>843</v>
      </c>
      <c r="C8" s="1718">
        <v>2</v>
      </c>
      <c r="D8" s="1719" t="s">
        <v>844</v>
      </c>
      <c r="E8" s="1718">
        <v>2</v>
      </c>
      <c r="F8" s="1719" t="s">
        <v>845</v>
      </c>
    </row>
    <row r="9" spans="1:7">
      <c r="A9" s="1718">
        <v>3</v>
      </c>
      <c r="B9" s="1719" t="s">
        <v>846</v>
      </c>
      <c r="C9" s="1718">
        <v>3</v>
      </c>
      <c r="D9" s="1719" t="s">
        <v>847</v>
      </c>
      <c r="E9" s="1718">
        <v>3</v>
      </c>
      <c r="F9" s="1719" t="s">
        <v>848</v>
      </c>
    </row>
    <row r="10" spans="1:7">
      <c r="A10" s="1718">
        <v>4</v>
      </c>
      <c r="B10" s="1719" t="s">
        <v>849</v>
      </c>
      <c r="C10" s="1718">
        <v>4</v>
      </c>
      <c r="D10" s="1719" t="s">
        <v>850</v>
      </c>
      <c r="E10" s="1718">
        <v>4</v>
      </c>
      <c r="F10" s="1719" t="s">
        <v>851</v>
      </c>
    </row>
    <row r="11" spans="1:7">
      <c r="A11" s="1718"/>
      <c r="B11" s="1720"/>
      <c r="C11" s="1718">
        <v>5</v>
      </c>
      <c r="D11" s="1719" t="s">
        <v>852</v>
      </c>
      <c r="E11" s="1718"/>
      <c r="F11" s="1721"/>
    </row>
    <row r="12" spans="1:7">
      <c r="A12" s="1718"/>
      <c r="C12" s="1718">
        <v>6</v>
      </c>
      <c r="D12" s="1719" t="s">
        <v>853</v>
      </c>
      <c r="E12" s="1718"/>
      <c r="F12" s="1721"/>
    </row>
    <row r="13" spans="1:7" ht="25.5">
      <c r="A13" s="1718"/>
      <c r="B13" s="1720"/>
      <c r="C13" s="1718">
        <v>7</v>
      </c>
      <c r="D13" s="1719" t="s">
        <v>854</v>
      </c>
      <c r="E13" s="1718"/>
      <c r="F13" s="1720"/>
    </row>
    <row r="14" spans="1:7" ht="26.25">
      <c r="A14" s="1718"/>
      <c r="B14" s="1720"/>
      <c r="C14" s="1718">
        <v>8</v>
      </c>
      <c r="D14" s="1722" t="s">
        <v>855</v>
      </c>
      <c r="E14" s="1718"/>
      <c r="F14" s="1719"/>
    </row>
    <row r="15" spans="1:7">
      <c r="A15" s="2577" t="s">
        <v>856</v>
      </c>
      <c r="B15" s="2577"/>
      <c r="C15" s="2577"/>
      <c r="D15" s="2577"/>
      <c r="E15" s="2577"/>
      <c r="F15" s="2577"/>
    </row>
    <row r="17" spans="2:6">
      <c r="D17" s="1714"/>
      <c r="E17" s="1714"/>
      <c r="F17" s="1723"/>
    </row>
    <row r="19" spans="2:6">
      <c r="D19" s="1724"/>
      <c r="E19" s="1724"/>
      <c r="F19" s="1724"/>
    </row>
    <row r="20" spans="2:6">
      <c r="D20" s="1724"/>
      <c r="E20" s="1724"/>
      <c r="F20" s="1724"/>
    </row>
    <row r="21" spans="2:6">
      <c r="D21" s="1724"/>
      <c r="E21" s="1724"/>
      <c r="F21" s="1724"/>
    </row>
    <row r="22" spans="2:6">
      <c r="D22" s="1724"/>
      <c r="E22" s="1724"/>
      <c r="F22" s="1724"/>
    </row>
    <row r="23" spans="2:6">
      <c r="B23" s="1725"/>
    </row>
  </sheetData>
  <mergeCells count="2">
    <mergeCell ref="A4:F4"/>
    <mergeCell ref="A15:F15"/>
  </mergeCells>
  <pageMargins left="0.97"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B1:K22"/>
  <sheetViews>
    <sheetView zoomScaleNormal="100" workbookViewId="0"/>
  </sheetViews>
  <sheetFormatPr defaultRowHeight="12.75"/>
  <cols>
    <col min="1" max="1" width="9.140625" style="456"/>
    <col min="2" max="2" width="17.42578125" style="456" customWidth="1"/>
    <col min="3" max="3" width="11.5703125" style="456" customWidth="1"/>
    <col min="4" max="4" width="11" style="456" customWidth="1"/>
    <col min="5" max="5" width="11.140625" style="456" customWidth="1"/>
    <col min="6" max="6" width="10.85546875" style="456" customWidth="1"/>
    <col min="7" max="7" width="11" style="456" customWidth="1"/>
    <col min="8" max="8" width="10.5703125" style="456" customWidth="1"/>
    <col min="9" max="9" width="13.28515625" style="456" customWidth="1"/>
    <col min="10" max="10" width="12" style="456" bestFit="1" customWidth="1"/>
    <col min="11" max="11" width="6.28515625" style="456" bestFit="1" customWidth="1"/>
    <col min="12" max="230" width="9.140625" style="456"/>
    <col min="231" max="231" width="20.5703125" style="456" customWidth="1"/>
    <col min="232" max="232" width="11.140625" style="456" bestFit="1" customWidth="1"/>
    <col min="233" max="235" width="11.28515625" style="456" bestFit="1" customWidth="1"/>
    <col min="236" max="236" width="10.5703125" style="456" customWidth="1"/>
    <col min="237" max="237" width="11.28515625" style="456" bestFit="1" customWidth="1"/>
    <col min="238" max="238" width="12.5703125" style="456" customWidth="1"/>
    <col min="239" max="239" width="11" style="456" customWidth="1"/>
    <col min="240" max="240" width="6.28515625" style="456" bestFit="1" customWidth="1"/>
    <col min="241" max="241" width="25.5703125" style="456" customWidth="1"/>
    <col min="242" max="242" width="10" style="456" customWidth="1"/>
    <col min="243" max="243" width="10.85546875" style="456" customWidth="1"/>
    <col min="244" max="244" width="9.85546875" style="456" customWidth="1"/>
    <col min="245" max="245" width="10.140625" style="456" customWidth="1"/>
    <col min="246" max="246" width="9.5703125" style="456" customWidth="1"/>
    <col min="247" max="247" width="10.42578125" style="456" customWidth="1"/>
    <col min="248" max="486" width="9.140625" style="456"/>
    <col min="487" max="487" width="20.5703125" style="456" customWidth="1"/>
    <col min="488" max="488" width="11.140625" style="456" bestFit="1" customWidth="1"/>
    <col min="489" max="491" width="11.28515625" style="456" bestFit="1" customWidth="1"/>
    <col min="492" max="492" width="10.5703125" style="456" customWidth="1"/>
    <col min="493" max="493" width="11.28515625" style="456" bestFit="1" customWidth="1"/>
    <col min="494" max="494" width="12.5703125" style="456" customWidth="1"/>
    <col min="495" max="495" width="11" style="456" customWidth="1"/>
    <col min="496" max="496" width="6.28515625" style="456" bestFit="1" customWidth="1"/>
    <col min="497" max="497" width="25.5703125" style="456" customWidth="1"/>
    <col min="498" max="498" width="10" style="456" customWidth="1"/>
    <col min="499" max="499" width="10.85546875" style="456" customWidth="1"/>
    <col min="500" max="500" width="9.85546875" style="456" customWidth="1"/>
    <col min="501" max="501" width="10.140625" style="456" customWidth="1"/>
    <col min="502" max="502" width="9.5703125" style="456" customWidth="1"/>
    <col min="503" max="503" width="10.42578125" style="456" customWidth="1"/>
    <col min="504" max="742" width="9.140625" style="456"/>
    <col min="743" max="743" width="20.5703125" style="456" customWidth="1"/>
    <col min="744" max="744" width="11.140625" style="456" bestFit="1" customWidth="1"/>
    <col min="745" max="747" width="11.28515625" style="456" bestFit="1" customWidth="1"/>
    <col min="748" max="748" width="10.5703125" style="456" customWidth="1"/>
    <col min="749" max="749" width="11.28515625" style="456" bestFit="1" customWidth="1"/>
    <col min="750" max="750" width="12.5703125" style="456" customWidth="1"/>
    <col min="751" max="751" width="11" style="456" customWidth="1"/>
    <col min="752" max="752" width="6.28515625" style="456" bestFit="1" customWidth="1"/>
    <col min="753" max="753" width="25.5703125" style="456" customWidth="1"/>
    <col min="754" max="754" width="10" style="456" customWidth="1"/>
    <col min="755" max="755" width="10.85546875" style="456" customWidth="1"/>
    <col min="756" max="756" width="9.85546875" style="456" customWidth="1"/>
    <col min="757" max="757" width="10.140625" style="456" customWidth="1"/>
    <col min="758" max="758" width="9.5703125" style="456" customWidth="1"/>
    <col min="759" max="759" width="10.42578125" style="456" customWidth="1"/>
    <col min="760" max="998" width="9.140625" style="456"/>
    <col min="999" max="999" width="20.5703125" style="456" customWidth="1"/>
    <col min="1000" max="1000" width="11.140625" style="456" bestFit="1" customWidth="1"/>
    <col min="1001" max="1003" width="11.28515625" style="456" bestFit="1" customWidth="1"/>
    <col min="1004" max="1004" width="10.5703125" style="456" customWidth="1"/>
    <col min="1005" max="1005" width="11.28515625" style="456" bestFit="1" customWidth="1"/>
    <col min="1006" max="1006" width="12.5703125" style="456" customWidth="1"/>
    <col min="1007" max="1007" width="11" style="456" customWidth="1"/>
    <col min="1008" max="1008" width="6.28515625" style="456" bestFit="1" customWidth="1"/>
    <col min="1009" max="1009" width="25.5703125" style="456" customWidth="1"/>
    <col min="1010" max="1010" width="10" style="456" customWidth="1"/>
    <col min="1011" max="1011" width="10.85546875" style="456" customWidth="1"/>
    <col min="1012" max="1012" width="9.85546875" style="456" customWidth="1"/>
    <col min="1013" max="1013" width="10.140625" style="456" customWidth="1"/>
    <col min="1014" max="1014" width="9.5703125" style="456" customWidth="1"/>
    <col min="1015" max="1015" width="10.42578125" style="456" customWidth="1"/>
    <col min="1016" max="1254" width="9.140625" style="456"/>
    <col min="1255" max="1255" width="20.5703125" style="456" customWidth="1"/>
    <col min="1256" max="1256" width="11.140625" style="456" bestFit="1" customWidth="1"/>
    <col min="1257" max="1259" width="11.28515625" style="456" bestFit="1" customWidth="1"/>
    <col min="1260" max="1260" width="10.5703125" style="456" customWidth="1"/>
    <col min="1261" max="1261" width="11.28515625" style="456" bestFit="1" customWidth="1"/>
    <col min="1262" max="1262" width="12.5703125" style="456" customWidth="1"/>
    <col min="1263" max="1263" width="11" style="456" customWidth="1"/>
    <col min="1264" max="1264" width="6.28515625" style="456" bestFit="1" customWidth="1"/>
    <col min="1265" max="1265" width="25.5703125" style="456" customWidth="1"/>
    <col min="1266" max="1266" width="10" style="456" customWidth="1"/>
    <col min="1267" max="1267" width="10.85546875" style="456" customWidth="1"/>
    <col min="1268" max="1268" width="9.85546875" style="456" customWidth="1"/>
    <col min="1269" max="1269" width="10.140625" style="456" customWidth="1"/>
    <col min="1270" max="1270" width="9.5703125" style="456" customWidth="1"/>
    <col min="1271" max="1271" width="10.42578125" style="456" customWidth="1"/>
    <col min="1272" max="1510" width="9.140625" style="456"/>
    <col min="1511" max="1511" width="20.5703125" style="456" customWidth="1"/>
    <col min="1512" max="1512" width="11.140625" style="456" bestFit="1" customWidth="1"/>
    <col min="1513" max="1515" width="11.28515625" style="456" bestFit="1" customWidth="1"/>
    <col min="1516" max="1516" width="10.5703125" style="456" customWidth="1"/>
    <col min="1517" max="1517" width="11.28515625" style="456" bestFit="1" customWidth="1"/>
    <col min="1518" max="1518" width="12.5703125" style="456" customWidth="1"/>
    <col min="1519" max="1519" width="11" style="456" customWidth="1"/>
    <col min="1520" max="1520" width="6.28515625" style="456" bestFit="1" customWidth="1"/>
    <col min="1521" max="1521" width="25.5703125" style="456" customWidth="1"/>
    <col min="1522" max="1522" width="10" style="456" customWidth="1"/>
    <col min="1523" max="1523" width="10.85546875" style="456" customWidth="1"/>
    <col min="1524" max="1524" width="9.85546875" style="456" customWidth="1"/>
    <col min="1525" max="1525" width="10.140625" style="456" customWidth="1"/>
    <col min="1526" max="1526" width="9.5703125" style="456" customWidth="1"/>
    <col min="1527" max="1527" width="10.42578125" style="456" customWidth="1"/>
    <col min="1528" max="1766" width="9.140625" style="456"/>
    <col min="1767" max="1767" width="20.5703125" style="456" customWidth="1"/>
    <col min="1768" max="1768" width="11.140625" style="456" bestFit="1" customWidth="1"/>
    <col min="1769" max="1771" width="11.28515625" style="456" bestFit="1" customWidth="1"/>
    <col min="1772" max="1772" width="10.5703125" style="456" customWidth="1"/>
    <col min="1773" max="1773" width="11.28515625" style="456" bestFit="1" customWidth="1"/>
    <col min="1774" max="1774" width="12.5703125" style="456" customWidth="1"/>
    <col min="1775" max="1775" width="11" style="456" customWidth="1"/>
    <col min="1776" max="1776" width="6.28515625" style="456" bestFit="1" customWidth="1"/>
    <col min="1777" max="1777" width="25.5703125" style="456" customWidth="1"/>
    <col min="1778" max="1778" width="10" style="456" customWidth="1"/>
    <col min="1779" max="1779" width="10.85546875" style="456" customWidth="1"/>
    <col min="1780" max="1780" width="9.85546875" style="456" customWidth="1"/>
    <col min="1781" max="1781" width="10.140625" style="456" customWidth="1"/>
    <col min="1782" max="1782" width="9.5703125" style="456" customWidth="1"/>
    <col min="1783" max="1783" width="10.42578125" style="456" customWidth="1"/>
    <col min="1784" max="2022" width="9.140625" style="456"/>
    <col min="2023" max="2023" width="20.5703125" style="456" customWidth="1"/>
    <col min="2024" max="2024" width="11.140625" style="456" bestFit="1" customWidth="1"/>
    <col min="2025" max="2027" width="11.28515625" style="456" bestFit="1" customWidth="1"/>
    <col min="2028" max="2028" width="10.5703125" style="456" customWidth="1"/>
    <col min="2029" max="2029" width="11.28515625" style="456" bestFit="1" customWidth="1"/>
    <col min="2030" max="2030" width="12.5703125" style="456" customWidth="1"/>
    <col min="2031" max="2031" width="11" style="456" customWidth="1"/>
    <col min="2032" max="2032" width="6.28515625" style="456" bestFit="1" customWidth="1"/>
    <col min="2033" max="2033" width="25.5703125" style="456" customWidth="1"/>
    <col min="2034" max="2034" width="10" style="456" customWidth="1"/>
    <col min="2035" max="2035" width="10.85546875" style="456" customWidth="1"/>
    <col min="2036" max="2036" width="9.85546875" style="456" customWidth="1"/>
    <col min="2037" max="2037" width="10.140625" style="456" customWidth="1"/>
    <col min="2038" max="2038" width="9.5703125" style="456" customWidth="1"/>
    <col min="2039" max="2039" width="10.42578125" style="456" customWidth="1"/>
    <col min="2040" max="2278" width="9.140625" style="456"/>
    <col min="2279" max="2279" width="20.5703125" style="456" customWidth="1"/>
    <col min="2280" max="2280" width="11.140625" style="456" bestFit="1" customWidth="1"/>
    <col min="2281" max="2283" width="11.28515625" style="456" bestFit="1" customWidth="1"/>
    <col min="2284" max="2284" width="10.5703125" style="456" customWidth="1"/>
    <col min="2285" max="2285" width="11.28515625" style="456" bestFit="1" customWidth="1"/>
    <col min="2286" max="2286" width="12.5703125" style="456" customWidth="1"/>
    <col min="2287" max="2287" width="11" style="456" customWidth="1"/>
    <col min="2288" max="2288" width="6.28515625" style="456" bestFit="1" customWidth="1"/>
    <col min="2289" max="2289" width="25.5703125" style="456" customWidth="1"/>
    <col min="2290" max="2290" width="10" style="456" customWidth="1"/>
    <col min="2291" max="2291" width="10.85546875" style="456" customWidth="1"/>
    <col min="2292" max="2292" width="9.85546875" style="456" customWidth="1"/>
    <col min="2293" max="2293" width="10.140625" style="456" customWidth="1"/>
    <col min="2294" max="2294" width="9.5703125" style="456" customWidth="1"/>
    <col min="2295" max="2295" width="10.42578125" style="456" customWidth="1"/>
    <col min="2296" max="2534" width="9.140625" style="456"/>
    <col min="2535" max="2535" width="20.5703125" style="456" customWidth="1"/>
    <col min="2536" max="2536" width="11.140625" style="456" bestFit="1" customWidth="1"/>
    <col min="2537" max="2539" width="11.28515625" style="456" bestFit="1" customWidth="1"/>
    <col min="2540" max="2540" width="10.5703125" style="456" customWidth="1"/>
    <col min="2541" max="2541" width="11.28515625" style="456" bestFit="1" customWidth="1"/>
    <col min="2542" max="2542" width="12.5703125" style="456" customWidth="1"/>
    <col min="2543" max="2543" width="11" style="456" customWidth="1"/>
    <col min="2544" max="2544" width="6.28515625" style="456" bestFit="1" customWidth="1"/>
    <col min="2545" max="2545" width="25.5703125" style="456" customWidth="1"/>
    <col min="2546" max="2546" width="10" style="456" customWidth="1"/>
    <col min="2547" max="2547" width="10.85546875" style="456" customWidth="1"/>
    <col min="2548" max="2548" width="9.85546875" style="456" customWidth="1"/>
    <col min="2549" max="2549" width="10.140625" style="456" customWidth="1"/>
    <col min="2550" max="2550" width="9.5703125" style="456" customWidth="1"/>
    <col min="2551" max="2551" width="10.42578125" style="456" customWidth="1"/>
    <col min="2552" max="2790" width="9.140625" style="456"/>
    <col min="2791" max="2791" width="20.5703125" style="456" customWidth="1"/>
    <col min="2792" max="2792" width="11.140625" style="456" bestFit="1" customWidth="1"/>
    <col min="2793" max="2795" width="11.28515625" style="456" bestFit="1" customWidth="1"/>
    <col min="2796" max="2796" width="10.5703125" style="456" customWidth="1"/>
    <col min="2797" max="2797" width="11.28515625" style="456" bestFit="1" customWidth="1"/>
    <col min="2798" max="2798" width="12.5703125" style="456" customWidth="1"/>
    <col min="2799" max="2799" width="11" style="456" customWidth="1"/>
    <col min="2800" max="2800" width="6.28515625" style="456" bestFit="1" customWidth="1"/>
    <col min="2801" max="2801" width="25.5703125" style="456" customWidth="1"/>
    <col min="2802" max="2802" width="10" style="456" customWidth="1"/>
    <col min="2803" max="2803" width="10.85546875" style="456" customWidth="1"/>
    <col min="2804" max="2804" width="9.85546875" style="456" customWidth="1"/>
    <col min="2805" max="2805" width="10.140625" style="456" customWidth="1"/>
    <col min="2806" max="2806" width="9.5703125" style="456" customWidth="1"/>
    <col min="2807" max="2807" width="10.42578125" style="456" customWidth="1"/>
    <col min="2808" max="3046" width="9.140625" style="456"/>
    <col min="3047" max="3047" width="20.5703125" style="456" customWidth="1"/>
    <col min="3048" max="3048" width="11.140625" style="456" bestFit="1" customWidth="1"/>
    <col min="3049" max="3051" width="11.28515625" style="456" bestFit="1" customWidth="1"/>
    <col min="3052" max="3052" width="10.5703125" style="456" customWidth="1"/>
    <col min="3053" max="3053" width="11.28515625" style="456" bestFit="1" customWidth="1"/>
    <col min="3054" max="3054" width="12.5703125" style="456" customWidth="1"/>
    <col min="3055" max="3055" width="11" style="456" customWidth="1"/>
    <col min="3056" max="3056" width="6.28515625" style="456" bestFit="1" customWidth="1"/>
    <col min="3057" max="3057" width="25.5703125" style="456" customWidth="1"/>
    <col min="3058" max="3058" width="10" style="456" customWidth="1"/>
    <col min="3059" max="3059" width="10.85546875" style="456" customWidth="1"/>
    <col min="3060" max="3060" width="9.85546875" style="456" customWidth="1"/>
    <col min="3061" max="3061" width="10.140625" style="456" customWidth="1"/>
    <col min="3062" max="3062" width="9.5703125" style="456" customWidth="1"/>
    <col min="3063" max="3063" width="10.42578125" style="456" customWidth="1"/>
    <col min="3064" max="3302" width="9.140625" style="456"/>
    <col min="3303" max="3303" width="20.5703125" style="456" customWidth="1"/>
    <col min="3304" max="3304" width="11.140625" style="456" bestFit="1" customWidth="1"/>
    <col min="3305" max="3307" width="11.28515625" style="456" bestFit="1" customWidth="1"/>
    <col min="3308" max="3308" width="10.5703125" style="456" customWidth="1"/>
    <col min="3309" max="3309" width="11.28515625" style="456" bestFit="1" customWidth="1"/>
    <col min="3310" max="3310" width="12.5703125" style="456" customWidth="1"/>
    <col min="3311" max="3311" width="11" style="456" customWidth="1"/>
    <col min="3312" max="3312" width="6.28515625" style="456" bestFit="1" customWidth="1"/>
    <col min="3313" max="3313" width="25.5703125" style="456" customWidth="1"/>
    <col min="3314" max="3314" width="10" style="456" customWidth="1"/>
    <col min="3315" max="3315" width="10.85546875" style="456" customWidth="1"/>
    <col min="3316" max="3316" width="9.85546875" style="456" customWidth="1"/>
    <col min="3317" max="3317" width="10.140625" style="456" customWidth="1"/>
    <col min="3318" max="3318" width="9.5703125" style="456" customWidth="1"/>
    <col min="3319" max="3319" width="10.42578125" style="456" customWidth="1"/>
    <col min="3320" max="3558" width="9.140625" style="456"/>
    <col min="3559" max="3559" width="20.5703125" style="456" customWidth="1"/>
    <col min="3560" max="3560" width="11.140625" style="456" bestFit="1" customWidth="1"/>
    <col min="3561" max="3563" width="11.28515625" style="456" bestFit="1" customWidth="1"/>
    <col min="3564" max="3564" width="10.5703125" style="456" customWidth="1"/>
    <col min="3565" max="3565" width="11.28515625" style="456" bestFit="1" customWidth="1"/>
    <col min="3566" max="3566" width="12.5703125" style="456" customWidth="1"/>
    <col min="3567" max="3567" width="11" style="456" customWidth="1"/>
    <col min="3568" max="3568" width="6.28515625" style="456" bestFit="1" customWidth="1"/>
    <col min="3569" max="3569" width="25.5703125" style="456" customWidth="1"/>
    <col min="3570" max="3570" width="10" style="456" customWidth="1"/>
    <col min="3571" max="3571" width="10.85546875" style="456" customWidth="1"/>
    <col min="3572" max="3572" width="9.85546875" style="456" customWidth="1"/>
    <col min="3573" max="3573" width="10.140625" style="456" customWidth="1"/>
    <col min="3574" max="3574" width="9.5703125" style="456" customWidth="1"/>
    <col min="3575" max="3575" width="10.42578125" style="456" customWidth="1"/>
    <col min="3576" max="3814" width="9.140625" style="456"/>
    <col min="3815" max="3815" width="20.5703125" style="456" customWidth="1"/>
    <col min="3816" max="3816" width="11.140625" style="456" bestFit="1" customWidth="1"/>
    <col min="3817" max="3819" width="11.28515625" style="456" bestFit="1" customWidth="1"/>
    <col min="3820" max="3820" width="10.5703125" style="456" customWidth="1"/>
    <col min="3821" max="3821" width="11.28515625" style="456" bestFit="1" customWidth="1"/>
    <col min="3822" max="3822" width="12.5703125" style="456" customWidth="1"/>
    <col min="3823" max="3823" width="11" style="456" customWidth="1"/>
    <col min="3824" max="3824" width="6.28515625" style="456" bestFit="1" customWidth="1"/>
    <col min="3825" max="3825" width="25.5703125" style="456" customWidth="1"/>
    <col min="3826" max="3826" width="10" style="456" customWidth="1"/>
    <col min="3827" max="3827" width="10.85546875" style="456" customWidth="1"/>
    <col min="3828" max="3828" width="9.85546875" style="456" customWidth="1"/>
    <col min="3829" max="3829" width="10.140625" style="456" customWidth="1"/>
    <col min="3830" max="3830" width="9.5703125" style="456" customWidth="1"/>
    <col min="3831" max="3831" width="10.42578125" style="456" customWidth="1"/>
    <col min="3832" max="4070" width="9.140625" style="456"/>
    <col min="4071" max="4071" width="20.5703125" style="456" customWidth="1"/>
    <col min="4072" max="4072" width="11.140625" style="456" bestFit="1" customWidth="1"/>
    <col min="4073" max="4075" width="11.28515625" style="456" bestFit="1" customWidth="1"/>
    <col min="4076" max="4076" width="10.5703125" style="456" customWidth="1"/>
    <col min="4077" max="4077" width="11.28515625" style="456" bestFit="1" customWidth="1"/>
    <col min="4078" max="4078" width="12.5703125" style="456" customWidth="1"/>
    <col min="4079" max="4079" width="11" style="456" customWidth="1"/>
    <col min="4080" max="4080" width="6.28515625" style="456" bestFit="1" customWidth="1"/>
    <col min="4081" max="4081" width="25.5703125" style="456" customWidth="1"/>
    <col min="4082" max="4082" width="10" style="456" customWidth="1"/>
    <col min="4083" max="4083" width="10.85546875" style="456" customWidth="1"/>
    <col min="4084" max="4084" width="9.85546875" style="456" customWidth="1"/>
    <col min="4085" max="4085" width="10.140625" style="456" customWidth="1"/>
    <col min="4086" max="4086" width="9.5703125" style="456" customWidth="1"/>
    <col min="4087" max="4087" width="10.42578125" style="456" customWidth="1"/>
    <col min="4088" max="4326" width="9.140625" style="456"/>
    <col min="4327" max="4327" width="20.5703125" style="456" customWidth="1"/>
    <col min="4328" max="4328" width="11.140625" style="456" bestFit="1" customWidth="1"/>
    <col min="4329" max="4331" width="11.28515625" style="456" bestFit="1" customWidth="1"/>
    <col min="4332" max="4332" width="10.5703125" style="456" customWidth="1"/>
    <col min="4333" max="4333" width="11.28515625" style="456" bestFit="1" customWidth="1"/>
    <col min="4334" max="4334" width="12.5703125" style="456" customWidth="1"/>
    <col min="4335" max="4335" width="11" style="456" customWidth="1"/>
    <col min="4336" max="4336" width="6.28515625" style="456" bestFit="1" customWidth="1"/>
    <col min="4337" max="4337" width="25.5703125" style="456" customWidth="1"/>
    <col min="4338" max="4338" width="10" style="456" customWidth="1"/>
    <col min="4339" max="4339" width="10.85546875" style="456" customWidth="1"/>
    <col min="4340" max="4340" width="9.85546875" style="456" customWidth="1"/>
    <col min="4341" max="4341" width="10.140625" style="456" customWidth="1"/>
    <col min="4342" max="4342" width="9.5703125" style="456" customWidth="1"/>
    <col min="4343" max="4343" width="10.42578125" style="456" customWidth="1"/>
    <col min="4344" max="4582" width="9.140625" style="456"/>
    <col min="4583" max="4583" width="20.5703125" style="456" customWidth="1"/>
    <col min="4584" max="4584" width="11.140625" style="456" bestFit="1" customWidth="1"/>
    <col min="4585" max="4587" width="11.28515625" style="456" bestFit="1" customWidth="1"/>
    <col min="4588" max="4588" width="10.5703125" style="456" customWidth="1"/>
    <col min="4589" max="4589" width="11.28515625" style="456" bestFit="1" customWidth="1"/>
    <col min="4590" max="4590" width="12.5703125" style="456" customWidth="1"/>
    <col min="4591" max="4591" width="11" style="456" customWidth="1"/>
    <col min="4592" max="4592" width="6.28515625" style="456" bestFit="1" customWidth="1"/>
    <col min="4593" max="4593" width="25.5703125" style="456" customWidth="1"/>
    <col min="4594" max="4594" width="10" style="456" customWidth="1"/>
    <col min="4595" max="4595" width="10.85546875" style="456" customWidth="1"/>
    <col min="4596" max="4596" width="9.85546875" style="456" customWidth="1"/>
    <col min="4597" max="4597" width="10.140625" style="456" customWidth="1"/>
    <col min="4598" max="4598" width="9.5703125" style="456" customWidth="1"/>
    <col min="4599" max="4599" width="10.42578125" style="456" customWidth="1"/>
    <col min="4600" max="4838" width="9.140625" style="456"/>
    <col min="4839" max="4839" width="20.5703125" style="456" customWidth="1"/>
    <col min="4840" max="4840" width="11.140625" style="456" bestFit="1" customWidth="1"/>
    <col min="4841" max="4843" width="11.28515625" style="456" bestFit="1" customWidth="1"/>
    <col min="4844" max="4844" width="10.5703125" style="456" customWidth="1"/>
    <col min="4845" max="4845" width="11.28515625" style="456" bestFit="1" customWidth="1"/>
    <col min="4846" max="4846" width="12.5703125" style="456" customWidth="1"/>
    <col min="4847" max="4847" width="11" style="456" customWidth="1"/>
    <col min="4848" max="4848" width="6.28515625" style="456" bestFit="1" customWidth="1"/>
    <col min="4849" max="4849" width="25.5703125" style="456" customWidth="1"/>
    <col min="4850" max="4850" width="10" style="456" customWidth="1"/>
    <col min="4851" max="4851" width="10.85546875" style="456" customWidth="1"/>
    <col min="4852" max="4852" width="9.85546875" style="456" customWidth="1"/>
    <col min="4853" max="4853" width="10.140625" style="456" customWidth="1"/>
    <col min="4854" max="4854" width="9.5703125" style="456" customWidth="1"/>
    <col min="4855" max="4855" width="10.42578125" style="456" customWidth="1"/>
    <col min="4856" max="5094" width="9.140625" style="456"/>
    <col min="5095" max="5095" width="20.5703125" style="456" customWidth="1"/>
    <col min="5096" max="5096" width="11.140625" style="456" bestFit="1" customWidth="1"/>
    <col min="5097" max="5099" width="11.28515625" style="456" bestFit="1" customWidth="1"/>
    <col min="5100" max="5100" width="10.5703125" style="456" customWidth="1"/>
    <col min="5101" max="5101" width="11.28515625" style="456" bestFit="1" customWidth="1"/>
    <col min="5102" max="5102" width="12.5703125" style="456" customWidth="1"/>
    <col min="5103" max="5103" width="11" style="456" customWidth="1"/>
    <col min="5104" max="5104" width="6.28515625" style="456" bestFit="1" customWidth="1"/>
    <col min="5105" max="5105" width="25.5703125" style="456" customWidth="1"/>
    <col min="5106" max="5106" width="10" style="456" customWidth="1"/>
    <col min="5107" max="5107" width="10.85546875" style="456" customWidth="1"/>
    <col min="5108" max="5108" width="9.85546875" style="456" customWidth="1"/>
    <col min="5109" max="5109" width="10.140625" style="456" customWidth="1"/>
    <col min="5110" max="5110" width="9.5703125" style="456" customWidth="1"/>
    <col min="5111" max="5111" width="10.42578125" style="456" customWidth="1"/>
    <col min="5112" max="5350" width="9.140625" style="456"/>
    <col min="5351" max="5351" width="20.5703125" style="456" customWidth="1"/>
    <col min="5352" max="5352" width="11.140625" style="456" bestFit="1" customWidth="1"/>
    <col min="5353" max="5355" width="11.28515625" style="456" bestFit="1" customWidth="1"/>
    <col min="5356" max="5356" width="10.5703125" style="456" customWidth="1"/>
    <col min="5357" max="5357" width="11.28515625" style="456" bestFit="1" customWidth="1"/>
    <col min="5358" max="5358" width="12.5703125" style="456" customWidth="1"/>
    <col min="5359" max="5359" width="11" style="456" customWidth="1"/>
    <col min="5360" max="5360" width="6.28515625" style="456" bestFit="1" customWidth="1"/>
    <col min="5361" max="5361" width="25.5703125" style="456" customWidth="1"/>
    <col min="5362" max="5362" width="10" style="456" customWidth="1"/>
    <col min="5363" max="5363" width="10.85546875" style="456" customWidth="1"/>
    <col min="5364" max="5364" width="9.85546875" style="456" customWidth="1"/>
    <col min="5365" max="5365" width="10.140625" style="456" customWidth="1"/>
    <col min="5366" max="5366" width="9.5703125" style="456" customWidth="1"/>
    <col min="5367" max="5367" width="10.42578125" style="456" customWidth="1"/>
    <col min="5368" max="5606" width="9.140625" style="456"/>
    <col min="5607" max="5607" width="20.5703125" style="456" customWidth="1"/>
    <col min="5608" max="5608" width="11.140625" style="456" bestFit="1" customWidth="1"/>
    <col min="5609" max="5611" width="11.28515625" style="456" bestFit="1" customWidth="1"/>
    <col min="5612" max="5612" width="10.5703125" style="456" customWidth="1"/>
    <col min="5613" max="5613" width="11.28515625" style="456" bestFit="1" customWidth="1"/>
    <col min="5614" max="5614" width="12.5703125" style="456" customWidth="1"/>
    <col min="5615" max="5615" width="11" style="456" customWidth="1"/>
    <col min="5616" max="5616" width="6.28515625" style="456" bestFit="1" customWidth="1"/>
    <col min="5617" max="5617" width="25.5703125" style="456" customWidth="1"/>
    <col min="5618" max="5618" width="10" style="456" customWidth="1"/>
    <col min="5619" max="5619" width="10.85546875" style="456" customWidth="1"/>
    <col min="5620" max="5620" width="9.85546875" style="456" customWidth="1"/>
    <col min="5621" max="5621" width="10.140625" style="456" customWidth="1"/>
    <col min="5622" max="5622" width="9.5703125" style="456" customWidth="1"/>
    <col min="5623" max="5623" width="10.42578125" style="456" customWidth="1"/>
    <col min="5624" max="5862" width="9.140625" style="456"/>
    <col min="5863" max="5863" width="20.5703125" style="456" customWidth="1"/>
    <col min="5864" max="5864" width="11.140625" style="456" bestFit="1" customWidth="1"/>
    <col min="5865" max="5867" width="11.28515625" style="456" bestFit="1" customWidth="1"/>
    <col min="5868" max="5868" width="10.5703125" style="456" customWidth="1"/>
    <col min="5869" max="5869" width="11.28515625" style="456" bestFit="1" customWidth="1"/>
    <col min="5870" max="5870" width="12.5703125" style="456" customWidth="1"/>
    <col min="5871" max="5871" width="11" style="456" customWidth="1"/>
    <col min="5872" max="5872" width="6.28515625" style="456" bestFit="1" customWidth="1"/>
    <col min="5873" max="5873" width="25.5703125" style="456" customWidth="1"/>
    <col min="5874" max="5874" width="10" style="456" customWidth="1"/>
    <col min="5875" max="5875" width="10.85546875" style="456" customWidth="1"/>
    <col min="5876" max="5876" width="9.85546875" style="456" customWidth="1"/>
    <col min="5877" max="5877" width="10.140625" style="456" customWidth="1"/>
    <col min="5878" max="5878" width="9.5703125" style="456" customWidth="1"/>
    <col min="5879" max="5879" width="10.42578125" style="456" customWidth="1"/>
    <col min="5880" max="6118" width="9.140625" style="456"/>
    <col min="6119" max="6119" width="20.5703125" style="456" customWidth="1"/>
    <col min="6120" max="6120" width="11.140625" style="456" bestFit="1" customWidth="1"/>
    <col min="6121" max="6123" width="11.28515625" style="456" bestFit="1" customWidth="1"/>
    <col min="6124" max="6124" width="10.5703125" style="456" customWidth="1"/>
    <col min="6125" max="6125" width="11.28515625" style="456" bestFit="1" customWidth="1"/>
    <col min="6126" max="6126" width="12.5703125" style="456" customWidth="1"/>
    <col min="6127" max="6127" width="11" style="456" customWidth="1"/>
    <col min="6128" max="6128" width="6.28515625" style="456" bestFit="1" customWidth="1"/>
    <col min="6129" max="6129" width="25.5703125" style="456" customWidth="1"/>
    <col min="6130" max="6130" width="10" style="456" customWidth="1"/>
    <col min="6131" max="6131" width="10.85546875" style="456" customWidth="1"/>
    <col min="6132" max="6132" width="9.85546875" style="456" customWidth="1"/>
    <col min="6133" max="6133" width="10.140625" style="456" customWidth="1"/>
    <col min="6134" max="6134" width="9.5703125" style="456" customWidth="1"/>
    <col min="6135" max="6135" width="10.42578125" style="456" customWidth="1"/>
    <col min="6136" max="6374" width="9.140625" style="456"/>
    <col min="6375" max="6375" width="20.5703125" style="456" customWidth="1"/>
    <col min="6376" max="6376" width="11.140625" style="456" bestFit="1" customWidth="1"/>
    <col min="6377" max="6379" width="11.28515625" style="456" bestFit="1" customWidth="1"/>
    <col min="6380" max="6380" width="10.5703125" style="456" customWidth="1"/>
    <col min="6381" max="6381" width="11.28515625" style="456" bestFit="1" customWidth="1"/>
    <col min="6382" max="6382" width="12.5703125" style="456" customWidth="1"/>
    <col min="6383" max="6383" width="11" style="456" customWidth="1"/>
    <col min="6384" max="6384" width="6.28515625" style="456" bestFit="1" customWidth="1"/>
    <col min="6385" max="6385" width="25.5703125" style="456" customWidth="1"/>
    <col min="6386" max="6386" width="10" style="456" customWidth="1"/>
    <col min="6387" max="6387" width="10.85546875" style="456" customWidth="1"/>
    <col min="6388" max="6388" width="9.85546875" style="456" customWidth="1"/>
    <col min="6389" max="6389" width="10.140625" style="456" customWidth="1"/>
    <col min="6390" max="6390" width="9.5703125" style="456" customWidth="1"/>
    <col min="6391" max="6391" width="10.42578125" style="456" customWidth="1"/>
    <col min="6392" max="6630" width="9.140625" style="456"/>
    <col min="6631" max="6631" width="20.5703125" style="456" customWidth="1"/>
    <col min="6632" max="6632" width="11.140625" style="456" bestFit="1" customWidth="1"/>
    <col min="6633" max="6635" width="11.28515625" style="456" bestFit="1" customWidth="1"/>
    <col min="6636" max="6636" width="10.5703125" style="456" customWidth="1"/>
    <col min="6637" max="6637" width="11.28515625" style="456" bestFit="1" customWidth="1"/>
    <col min="6638" max="6638" width="12.5703125" style="456" customWidth="1"/>
    <col min="6639" max="6639" width="11" style="456" customWidth="1"/>
    <col min="6640" max="6640" width="6.28515625" style="456" bestFit="1" customWidth="1"/>
    <col min="6641" max="6641" width="25.5703125" style="456" customWidth="1"/>
    <col min="6642" max="6642" width="10" style="456" customWidth="1"/>
    <col min="6643" max="6643" width="10.85546875" style="456" customWidth="1"/>
    <col min="6644" max="6644" width="9.85546875" style="456" customWidth="1"/>
    <col min="6645" max="6645" width="10.140625" style="456" customWidth="1"/>
    <col min="6646" max="6646" width="9.5703125" style="456" customWidth="1"/>
    <col min="6647" max="6647" width="10.42578125" style="456" customWidth="1"/>
    <col min="6648" max="6886" width="9.140625" style="456"/>
    <col min="6887" max="6887" width="20.5703125" style="456" customWidth="1"/>
    <col min="6888" max="6888" width="11.140625" style="456" bestFit="1" customWidth="1"/>
    <col min="6889" max="6891" width="11.28515625" style="456" bestFit="1" customWidth="1"/>
    <col min="6892" max="6892" width="10.5703125" style="456" customWidth="1"/>
    <col min="6893" max="6893" width="11.28515625" style="456" bestFit="1" customWidth="1"/>
    <col min="6894" max="6894" width="12.5703125" style="456" customWidth="1"/>
    <col min="6895" max="6895" width="11" style="456" customWidth="1"/>
    <col min="6896" max="6896" width="6.28515625" style="456" bestFit="1" customWidth="1"/>
    <col min="6897" max="6897" width="25.5703125" style="456" customWidth="1"/>
    <col min="6898" max="6898" width="10" style="456" customWidth="1"/>
    <col min="6899" max="6899" width="10.85546875" style="456" customWidth="1"/>
    <col min="6900" max="6900" width="9.85546875" style="456" customWidth="1"/>
    <col min="6901" max="6901" width="10.140625" style="456" customWidth="1"/>
    <col min="6902" max="6902" width="9.5703125" style="456" customWidth="1"/>
    <col min="6903" max="6903" width="10.42578125" style="456" customWidth="1"/>
    <col min="6904" max="7142" width="9.140625" style="456"/>
    <col min="7143" max="7143" width="20.5703125" style="456" customWidth="1"/>
    <col min="7144" max="7144" width="11.140625" style="456" bestFit="1" customWidth="1"/>
    <col min="7145" max="7147" width="11.28515625" style="456" bestFit="1" customWidth="1"/>
    <col min="7148" max="7148" width="10.5703125" style="456" customWidth="1"/>
    <col min="7149" max="7149" width="11.28515625" style="456" bestFit="1" customWidth="1"/>
    <col min="7150" max="7150" width="12.5703125" style="456" customWidth="1"/>
    <col min="7151" max="7151" width="11" style="456" customWidth="1"/>
    <col min="7152" max="7152" width="6.28515625" style="456" bestFit="1" customWidth="1"/>
    <col min="7153" max="7153" width="25.5703125" style="456" customWidth="1"/>
    <col min="7154" max="7154" width="10" style="456" customWidth="1"/>
    <col min="7155" max="7155" width="10.85546875" style="456" customWidth="1"/>
    <col min="7156" max="7156" width="9.85546875" style="456" customWidth="1"/>
    <col min="7157" max="7157" width="10.140625" style="456" customWidth="1"/>
    <col min="7158" max="7158" width="9.5703125" style="456" customWidth="1"/>
    <col min="7159" max="7159" width="10.42578125" style="456" customWidth="1"/>
    <col min="7160" max="7398" width="9.140625" style="456"/>
    <col min="7399" max="7399" width="20.5703125" style="456" customWidth="1"/>
    <col min="7400" max="7400" width="11.140625" style="456" bestFit="1" customWidth="1"/>
    <col min="7401" max="7403" width="11.28515625" style="456" bestFit="1" customWidth="1"/>
    <col min="7404" max="7404" width="10.5703125" style="456" customWidth="1"/>
    <col min="7405" max="7405" width="11.28515625" style="456" bestFit="1" customWidth="1"/>
    <col min="7406" max="7406" width="12.5703125" style="456" customWidth="1"/>
    <col min="7407" max="7407" width="11" style="456" customWidth="1"/>
    <col min="7408" max="7408" width="6.28515625" style="456" bestFit="1" customWidth="1"/>
    <col min="7409" max="7409" width="25.5703125" style="456" customWidth="1"/>
    <col min="7410" max="7410" width="10" style="456" customWidth="1"/>
    <col min="7411" max="7411" width="10.85546875" style="456" customWidth="1"/>
    <col min="7412" max="7412" width="9.85546875" style="456" customWidth="1"/>
    <col min="7413" max="7413" width="10.140625" style="456" customWidth="1"/>
    <col min="7414" max="7414" width="9.5703125" style="456" customWidth="1"/>
    <col min="7415" max="7415" width="10.42578125" style="456" customWidth="1"/>
    <col min="7416" max="7654" width="9.140625" style="456"/>
    <col min="7655" max="7655" width="20.5703125" style="456" customWidth="1"/>
    <col min="7656" max="7656" width="11.140625" style="456" bestFit="1" customWidth="1"/>
    <col min="7657" max="7659" width="11.28515625" style="456" bestFit="1" customWidth="1"/>
    <col min="7660" max="7660" width="10.5703125" style="456" customWidth="1"/>
    <col min="7661" max="7661" width="11.28515625" style="456" bestFit="1" customWidth="1"/>
    <col min="7662" max="7662" width="12.5703125" style="456" customWidth="1"/>
    <col min="7663" max="7663" width="11" style="456" customWidth="1"/>
    <col min="7664" max="7664" width="6.28515625" style="456" bestFit="1" customWidth="1"/>
    <col min="7665" max="7665" width="25.5703125" style="456" customWidth="1"/>
    <col min="7666" max="7666" width="10" style="456" customWidth="1"/>
    <col min="7667" max="7667" width="10.85546875" style="456" customWidth="1"/>
    <col min="7668" max="7668" width="9.85546875" style="456" customWidth="1"/>
    <col min="7669" max="7669" width="10.140625" style="456" customWidth="1"/>
    <col min="7670" max="7670" width="9.5703125" style="456" customWidth="1"/>
    <col min="7671" max="7671" width="10.42578125" style="456" customWidth="1"/>
    <col min="7672" max="7910" width="9.140625" style="456"/>
    <col min="7911" max="7911" width="20.5703125" style="456" customWidth="1"/>
    <col min="7912" max="7912" width="11.140625" style="456" bestFit="1" customWidth="1"/>
    <col min="7913" max="7915" width="11.28515625" style="456" bestFit="1" customWidth="1"/>
    <col min="7916" max="7916" width="10.5703125" style="456" customWidth="1"/>
    <col min="7917" max="7917" width="11.28515625" style="456" bestFit="1" customWidth="1"/>
    <col min="7918" max="7918" width="12.5703125" style="456" customWidth="1"/>
    <col min="7919" max="7919" width="11" style="456" customWidth="1"/>
    <col min="7920" max="7920" width="6.28515625" style="456" bestFit="1" customWidth="1"/>
    <col min="7921" max="7921" width="25.5703125" style="456" customWidth="1"/>
    <col min="7922" max="7922" width="10" style="456" customWidth="1"/>
    <col min="7923" max="7923" width="10.85546875" style="456" customWidth="1"/>
    <col min="7924" max="7924" width="9.85546875" style="456" customWidth="1"/>
    <col min="7925" max="7925" width="10.140625" style="456" customWidth="1"/>
    <col min="7926" max="7926" width="9.5703125" style="456" customWidth="1"/>
    <col min="7927" max="7927" width="10.42578125" style="456" customWidth="1"/>
    <col min="7928" max="8166" width="9.140625" style="456"/>
    <col min="8167" max="8167" width="20.5703125" style="456" customWidth="1"/>
    <col min="8168" max="8168" width="11.140625" style="456" bestFit="1" customWidth="1"/>
    <col min="8169" max="8171" width="11.28515625" style="456" bestFit="1" customWidth="1"/>
    <col min="8172" max="8172" width="10.5703125" style="456" customWidth="1"/>
    <col min="8173" max="8173" width="11.28515625" style="456" bestFit="1" customWidth="1"/>
    <col min="8174" max="8174" width="12.5703125" style="456" customWidth="1"/>
    <col min="8175" max="8175" width="11" style="456" customWidth="1"/>
    <col min="8176" max="8176" width="6.28515625" style="456" bestFit="1" customWidth="1"/>
    <col min="8177" max="8177" width="25.5703125" style="456" customWidth="1"/>
    <col min="8178" max="8178" width="10" style="456" customWidth="1"/>
    <col min="8179" max="8179" width="10.85546875" style="456" customWidth="1"/>
    <col min="8180" max="8180" width="9.85546875" style="456" customWidth="1"/>
    <col min="8181" max="8181" width="10.140625" style="456" customWidth="1"/>
    <col min="8182" max="8182" width="9.5703125" style="456" customWidth="1"/>
    <col min="8183" max="8183" width="10.42578125" style="456" customWidth="1"/>
    <col min="8184" max="8422" width="9.140625" style="456"/>
    <col min="8423" max="8423" width="20.5703125" style="456" customWidth="1"/>
    <col min="8424" max="8424" width="11.140625" style="456" bestFit="1" customWidth="1"/>
    <col min="8425" max="8427" width="11.28515625" style="456" bestFit="1" customWidth="1"/>
    <col min="8428" max="8428" width="10.5703125" style="456" customWidth="1"/>
    <col min="8429" max="8429" width="11.28515625" style="456" bestFit="1" customWidth="1"/>
    <col min="8430" max="8430" width="12.5703125" style="456" customWidth="1"/>
    <col min="8431" max="8431" width="11" style="456" customWidth="1"/>
    <col min="8432" max="8432" width="6.28515625" style="456" bestFit="1" customWidth="1"/>
    <col min="8433" max="8433" width="25.5703125" style="456" customWidth="1"/>
    <col min="8434" max="8434" width="10" style="456" customWidth="1"/>
    <col min="8435" max="8435" width="10.85546875" style="456" customWidth="1"/>
    <col min="8436" max="8436" width="9.85546875" style="456" customWidth="1"/>
    <col min="8437" max="8437" width="10.140625" style="456" customWidth="1"/>
    <col min="8438" max="8438" width="9.5703125" style="456" customWidth="1"/>
    <col min="8439" max="8439" width="10.42578125" style="456" customWidth="1"/>
    <col min="8440" max="8678" width="9.140625" style="456"/>
    <col min="8679" max="8679" width="20.5703125" style="456" customWidth="1"/>
    <col min="8680" max="8680" width="11.140625" style="456" bestFit="1" customWidth="1"/>
    <col min="8681" max="8683" width="11.28515625" style="456" bestFit="1" customWidth="1"/>
    <col min="8684" max="8684" width="10.5703125" style="456" customWidth="1"/>
    <col min="8685" max="8685" width="11.28515625" style="456" bestFit="1" customWidth="1"/>
    <col min="8686" max="8686" width="12.5703125" style="456" customWidth="1"/>
    <col min="8687" max="8687" width="11" style="456" customWidth="1"/>
    <col min="8688" max="8688" width="6.28515625" style="456" bestFit="1" customWidth="1"/>
    <col min="8689" max="8689" width="25.5703125" style="456" customWidth="1"/>
    <col min="8690" max="8690" width="10" style="456" customWidth="1"/>
    <col min="8691" max="8691" width="10.85546875" style="456" customWidth="1"/>
    <col min="8692" max="8692" width="9.85546875" style="456" customWidth="1"/>
    <col min="8693" max="8693" width="10.140625" style="456" customWidth="1"/>
    <col min="8694" max="8694" width="9.5703125" style="456" customWidth="1"/>
    <col min="8695" max="8695" width="10.42578125" style="456" customWidth="1"/>
    <col min="8696" max="8934" width="9.140625" style="456"/>
    <col min="8935" max="8935" width="20.5703125" style="456" customWidth="1"/>
    <col min="8936" max="8936" width="11.140625" style="456" bestFit="1" customWidth="1"/>
    <col min="8937" max="8939" width="11.28515625" style="456" bestFit="1" customWidth="1"/>
    <col min="8940" max="8940" width="10.5703125" style="456" customWidth="1"/>
    <col min="8941" max="8941" width="11.28515625" style="456" bestFit="1" customWidth="1"/>
    <col min="8942" max="8942" width="12.5703125" style="456" customWidth="1"/>
    <col min="8943" max="8943" width="11" style="456" customWidth="1"/>
    <col min="8944" max="8944" width="6.28515625" style="456" bestFit="1" customWidth="1"/>
    <col min="8945" max="8945" width="25.5703125" style="456" customWidth="1"/>
    <col min="8946" max="8946" width="10" style="456" customWidth="1"/>
    <col min="8947" max="8947" width="10.85546875" style="456" customWidth="1"/>
    <col min="8948" max="8948" width="9.85546875" style="456" customWidth="1"/>
    <col min="8949" max="8949" width="10.140625" style="456" customWidth="1"/>
    <col min="8950" max="8950" width="9.5703125" style="456" customWidth="1"/>
    <col min="8951" max="8951" width="10.42578125" style="456" customWidth="1"/>
    <col min="8952" max="9190" width="9.140625" style="456"/>
    <col min="9191" max="9191" width="20.5703125" style="456" customWidth="1"/>
    <col min="9192" max="9192" width="11.140625" style="456" bestFit="1" customWidth="1"/>
    <col min="9193" max="9195" width="11.28515625" style="456" bestFit="1" customWidth="1"/>
    <col min="9196" max="9196" width="10.5703125" style="456" customWidth="1"/>
    <col min="9197" max="9197" width="11.28515625" style="456" bestFit="1" customWidth="1"/>
    <col min="9198" max="9198" width="12.5703125" style="456" customWidth="1"/>
    <col min="9199" max="9199" width="11" style="456" customWidth="1"/>
    <col min="9200" max="9200" width="6.28515625" style="456" bestFit="1" customWidth="1"/>
    <col min="9201" max="9201" width="25.5703125" style="456" customWidth="1"/>
    <col min="9202" max="9202" width="10" style="456" customWidth="1"/>
    <col min="9203" max="9203" width="10.85546875" style="456" customWidth="1"/>
    <col min="9204" max="9204" width="9.85546875" style="456" customWidth="1"/>
    <col min="9205" max="9205" width="10.140625" style="456" customWidth="1"/>
    <col min="9206" max="9206" width="9.5703125" style="456" customWidth="1"/>
    <col min="9207" max="9207" width="10.42578125" style="456" customWidth="1"/>
    <col min="9208" max="9446" width="9.140625" style="456"/>
    <col min="9447" max="9447" width="20.5703125" style="456" customWidth="1"/>
    <col min="9448" max="9448" width="11.140625" style="456" bestFit="1" customWidth="1"/>
    <col min="9449" max="9451" width="11.28515625" style="456" bestFit="1" customWidth="1"/>
    <col min="9452" max="9452" width="10.5703125" style="456" customWidth="1"/>
    <col min="9453" max="9453" width="11.28515625" style="456" bestFit="1" customWidth="1"/>
    <col min="9454" max="9454" width="12.5703125" style="456" customWidth="1"/>
    <col min="9455" max="9455" width="11" style="456" customWidth="1"/>
    <col min="9456" max="9456" width="6.28515625" style="456" bestFit="1" customWidth="1"/>
    <col min="9457" max="9457" width="25.5703125" style="456" customWidth="1"/>
    <col min="9458" max="9458" width="10" style="456" customWidth="1"/>
    <col min="9459" max="9459" width="10.85546875" style="456" customWidth="1"/>
    <col min="9460" max="9460" width="9.85546875" style="456" customWidth="1"/>
    <col min="9461" max="9461" width="10.140625" style="456" customWidth="1"/>
    <col min="9462" max="9462" width="9.5703125" style="456" customWidth="1"/>
    <col min="9463" max="9463" width="10.42578125" style="456" customWidth="1"/>
    <col min="9464" max="9702" width="9.140625" style="456"/>
    <col min="9703" max="9703" width="20.5703125" style="456" customWidth="1"/>
    <col min="9704" max="9704" width="11.140625" style="456" bestFit="1" customWidth="1"/>
    <col min="9705" max="9707" width="11.28515625" style="456" bestFit="1" customWidth="1"/>
    <col min="9708" max="9708" width="10.5703125" style="456" customWidth="1"/>
    <col min="9709" max="9709" width="11.28515625" style="456" bestFit="1" customWidth="1"/>
    <col min="9710" max="9710" width="12.5703125" style="456" customWidth="1"/>
    <col min="9711" max="9711" width="11" style="456" customWidth="1"/>
    <col min="9712" max="9712" width="6.28515625" style="456" bestFit="1" customWidth="1"/>
    <col min="9713" max="9713" width="25.5703125" style="456" customWidth="1"/>
    <col min="9714" max="9714" width="10" style="456" customWidth="1"/>
    <col min="9715" max="9715" width="10.85546875" style="456" customWidth="1"/>
    <col min="9716" max="9716" width="9.85546875" style="456" customWidth="1"/>
    <col min="9717" max="9717" width="10.140625" style="456" customWidth="1"/>
    <col min="9718" max="9718" width="9.5703125" style="456" customWidth="1"/>
    <col min="9719" max="9719" width="10.42578125" style="456" customWidth="1"/>
    <col min="9720" max="9958" width="9.140625" style="456"/>
    <col min="9959" max="9959" width="20.5703125" style="456" customWidth="1"/>
    <col min="9960" max="9960" width="11.140625" style="456" bestFit="1" customWidth="1"/>
    <col min="9961" max="9963" width="11.28515625" style="456" bestFit="1" customWidth="1"/>
    <col min="9964" max="9964" width="10.5703125" style="456" customWidth="1"/>
    <col min="9965" max="9965" width="11.28515625" style="456" bestFit="1" customWidth="1"/>
    <col min="9966" max="9966" width="12.5703125" style="456" customWidth="1"/>
    <col min="9967" max="9967" width="11" style="456" customWidth="1"/>
    <col min="9968" max="9968" width="6.28515625" style="456" bestFit="1" customWidth="1"/>
    <col min="9969" max="9969" width="25.5703125" style="456" customWidth="1"/>
    <col min="9970" max="9970" width="10" style="456" customWidth="1"/>
    <col min="9971" max="9971" width="10.85546875" style="456" customWidth="1"/>
    <col min="9972" max="9972" width="9.85546875" style="456" customWidth="1"/>
    <col min="9973" max="9973" width="10.140625" style="456" customWidth="1"/>
    <col min="9974" max="9974" width="9.5703125" style="456" customWidth="1"/>
    <col min="9975" max="9975" width="10.42578125" style="456" customWidth="1"/>
    <col min="9976" max="10214" width="9.140625" style="456"/>
    <col min="10215" max="10215" width="20.5703125" style="456" customWidth="1"/>
    <col min="10216" max="10216" width="11.140625" style="456" bestFit="1" customWidth="1"/>
    <col min="10217" max="10219" width="11.28515625" style="456" bestFit="1" customWidth="1"/>
    <col min="10220" max="10220" width="10.5703125" style="456" customWidth="1"/>
    <col min="10221" max="10221" width="11.28515625" style="456" bestFit="1" customWidth="1"/>
    <col min="10222" max="10222" width="12.5703125" style="456" customWidth="1"/>
    <col min="10223" max="10223" width="11" style="456" customWidth="1"/>
    <col min="10224" max="10224" width="6.28515625" style="456" bestFit="1" customWidth="1"/>
    <col min="10225" max="10225" width="25.5703125" style="456" customWidth="1"/>
    <col min="10226" max="10226" width="10" style="456" customWidth="1"/>
    <col min="10227" max="10227" width="10.85546875" style="456" customWidth="1"/>
    <col min="10228" max="10228" width="9.85546875" style="456" customWidth="1"/>
    <col min="10229" max="10229" width="10.140625" style="456" customWidth="1"/>
    <col min="10230" max="10230" width="9.5703125" style="456" customWidth="1"/>
    <col min="10231" max="10231" width="10.42578125" style="456" customWidth="1"/>
    <col min="10232" max="10470" width="9.140625" style="456"/>
    <col min="10471" max="10471" width="20.5703125" style="456" customWidth="1"/>
    <col min="10472" max="10472" width="11.140625" style="456" bestFit="1" customWidth="1"/>
    <col min="10473" max="10475" width="11.28515625" style="456" bestFit="1" customWidth="1"/>
    <col min="10476" max="10476" width="10.5703125" style="456" customWidth="1"/>
    <col min="10477" max="10477" width="11.28515625" style="456" bestFit="1" customWidth="1"/>
    <col min="10478" max="10478" width="12.5703125" style="456" customWidth="1"/>
    <col min="10479" max="10479" width="11" style="456" customWidth="1"/>
    <col min="10480" max="10480" width="6.28515625" style="456" bestFit="1" customWidth="1"/>
    <col min="10481" max="10481" width="25.5703125" style="456" customWidth="1"/>
    <col min="10482" max="10482" width="10" style="456" customWidth="1"/>
    <col min="10483" max="10483" width="10.85546875" style="456" customWidth="1"/>
    <col min="10484" max="10484" width="9.85546875" style="456" customWidth="1"/>
    <col min="10485" max="10485" width="10.140625" style="456" customWidth="1"/>
    <col min="10486" max="10486" width="9.5703125" style="456" customWidth="1"/>
    <col min="10487" max="10487" width="10.42578125" style="456" customWidth="1"/>
    <col min="10488" max="10726" width="9.140625" style="456"/>
    <col min="10727" max="10727" width="20.5703125" style="456" customWidth="1"/>
    <col min="10728" max="10728" width="11.140625" style="456" bestFit="1" customWidth="1"/>
    <col min="10729" max="10731" width="11.28515625" style="456" bestFit="1" customWidth="1"/>
    <col min="10732" max="10732" width="10.5703125" style="456" customWidth="1"/>
    <col min="10733" max="10733" width="11.28515625" style="456" bestFit="1" customWidth="1"/>
    <col min="10734" max="10734" width="12.5703125" style="456" customWidth="1"/>
    <col min="10735" max="10735" width="11" style="456" customWidth="1"/>
    <col min="10736" max="10736" width="6.28515625" style="456" bestFit="1" customWidth="1"/>
    <col min="10737" max="10737" width="25.5703125" style="456" customWidth="1"/>
    <col min="10738" max="10738" width="10" style="456" customWidth="1"/>
    <col min="10739" max="10739" width="10.85546875" style="456" customWidth="1"/>
    <col min="10740" max="10740" width="9.85546875" style="456" customWidth="1"/>
    <col min="10741" max="10741" width="10.140625" style="456" customWidth="1"/>
    <col min="10742" max="10742" width="9.5703125" style="456" customWidth="1"/>
    <col min="10743" max="10743" width="10.42578125" style="456" customWidth="1"/>
    <col min="10744" max="10982" width="9.140625" style="456"/>
    <col min="10983" max="10983" width="20.5703125" style="456" customWidth="1"/>
    <col min="10984" max="10984" width="11.140625" style="456" bestFit="1" customWidth="1"/>
    <col min="10985" max="10987" width="11.28515625" style="456" bestFit="1" customWidth="1"/>
    <col min="10988" max="10988" width="10.5703125" style="456" customWidth="1"/>
    <col min="10989" max="10989" width="11.28515625" style="456" bestFit="1" customWidth="1"/>
    <col min="10990" max="10990" width="12.5703125" style="456" customWidth="1"/>
    <col min="10991" max="10991" width="11" style="456" customWidth="1"/>
    <col min="10992" max="10992" width="6.28515625" style="456" bestFit="1" customWidth="1"/>
    <col min="10993" max="10993" width="25.5703125" style="456" customWidth="1"/>
    <col min="10994" max="10994" width="10" style="456" customWidth="1"/>
    <col min="10995" max="10995" width="10.85546875" style="456" customWidth="1"/>
    <col min="10996" max="10996" width="9.85546875" style="456" customWidth="1"/>
    <col min="10997" max="10997" width="10.140625" style="456" customWidth="1"/>
    <col min="10998" max="10998" width="9.5703125" style="456" customWidth="1"/>
    <col min="10999" max="10999" width="10.42578125" style="456" customWidth="1"/>
    <col min="11000" max="11238" width="9.140625" style="456"/>
    <col min="11239" max="11239" width="20.5703125" style="456" customWidth="1"/>
    <col min="11240" max="11240" width="11.140625" style="456" bestFit="1" customWidth="1"/>
    <col min="11241" max="11243" width="11.28515625" style="456" bestFit="1" customWidth="1"/>
    <col min="11244" max="11244" width="10.5703125" style="456" customWidth="1"/>
    <col min="11245" max="11245" width="11.28515625" style="456" bestFit="1" customWidth="1"/>
    <col min="11246" max="11246" width="12.5703125" style="456" customWidth="1"/>
    <col min="11247" max="11247" width="11" style="456" customWidth="1"/>
    <col min="11248" max="11248" width="6.28515625" style="456" bestFit="1" customWidth="1"/>
    <col min="11249" max="11249" width="25.5703125" style="456" customWidth="1"/>
    <col min="11250" max="11250" width="10" style="456" customWidth="1"/>
    <col min="11251" max="11251" width="10.85546875" style="456" customWidth="1"/>
    <col min="11252" max="11252" width="9.85546875" style="456" customWidth="1"/>
    <col min="11253" max="11253" width="10.140625" style="456" customWidth="1"/>
    <col min="11254" max="11254" width="9.5703125" style="456" customWidth="1"/>
    <col min="11255" max="11255" width="10.42578125" style="456" customWidth="1"/>
    <col min="11256" max="11494" width="9.140625" style="456"/>
    <col min="11495" max="11495" width="20.5703125" style="456" customWidth="1"/>
    <col min="11496" max="11496" width="11.140625" style="456" bestFit="1" customWidth="1"/>
    <col min="11497" max="11499" width="11.28515625" style="456" bestFit="1" customWidth="1"/>
    <col min="11500" max="11500" width="10.5703125" style="456" customWidth="1"/>
    <col min="11501" max="11501" width="11.28515625" style="456" bestFit="1" customWidth="1"/>
    <col min="11502" max="11502" width="12.5703125" style="456" customWidth="1"/>
    <col min="11503" max="11503" width="11" style="456" customWidth="1"/>
    <col min="11504" max="11504" width="6.28515625" style="456" bestFit="1" customWidth="1"/>
    <col min="11505" max="11505" width="25.5703125" style="456" customWidth="1"/>
    <col min="11506" max="11506" width="10" style="456" customWidth="1"/>
    <col min="11507" max="11507" width="10.85546875" style="456" customWidth="1"/>
    <col min="11508" max="11508" width="9.85546875" style="456" customWidth="1"/>
    <col min="11509" max="11509" width="10.140625" style="456" customWidth="1"/>
    <col min="11510" max="11510" width="9.5703125" style="456" customWidth="1"/>
    <col min="11511" max="11511" width="10.42578125" style="456" customWidth="1"/>
    <col min="11512" max="11750" width="9.140625" style="456"/>
    <col min="11751" max="11751" width="20.5703125" style="456" customWidth="1"/>
    <col min="11752" max="11752" width="11.140625" style="456" bestFit="1" customWidth="1"/>
    <col min="11753" max="11755" width="11.28515625" style="456" bestFit="1" customWidth="1"/>
    <col min="11756" max="11756" width="10.5703125" style="456" customWidth="1"/>
    <col min="11757" max="11757" width="11.28515625" style="456" bestFit="1" customWidth="1"/>
    <col min="11758" max="11758" width="12.5703125" style="456" customWidth="1"/>
    <col min="11759" max="11759" width="11" style="456" customWidth="1"/>
    <col min="11760" max="11760" width="6.28515625" style="456" bestFit="1" customWidth="1"/>
    <col min="11761" max="11761" width="25.5703125" style="456" customWidth="1"/>
    <col min="11762" max="11762" width="10" style="456" customWidth="1"/>
    <col min="11763" max="11763" width="10.85546875" style="456" customWidth="1"/>
    <col min="11764" max="11764" width="9.85546875" style="456" customWidth="1"/>
    <col min="11765" max="11765" width="10.140625" style="456" customWidth="1"/>
    <col min="11766" max="11766" width="9.5703125" style="456" customWidth="1"/>
    <col min="11767" max="11767" width="10.42578125" style="456" customWidth="1"/>
    <col min="11768" max="12006" width="9.140625" style="456"/>
    <col min="12007" max="12007" width="20.5703125" style="456" customWidth="1"/>
    <col min="12008" max="12008" width="11.140625" style="456" bestFit="1" customWidth="1"/>
    <col min="12009" max="12011" width="11.28515625" style="456" bestFit="1" customWidth="1"/>
    <col min="12012" max="12012" width="10.5703125" style="456" customWidth="1"/>
    <col min="12013" max="12013" width="11.28515625" style="456" bestFit="1" customWidth="1"/>
    <col min="12014" max="12014" width="12.5703125" style="456" customWidth="1"/>
    <col min="12015" max="12015" width="11" style="456" customWidth="1"/>
    <col min="12016" max="12016" width="6.28515625" style="456" bestFit="1" customWidth="1"/>
    <col min="12017" max="12017" width="25.5703125" style="456" customWidth="1"/>
    <col min="12018" max="12018" width="10" style="456" customWidth="1"/>
    <col min="12019" max="12019" width="10.85546875" style="456" customWidth="1"/>
    <col min="12020" max="12020" width="9.85546875" style="456" customWidth="1"/>
    <col min="12021" max="12021" width="10.140625" style="456" customWidth="1"/>
    <col min="12022" max="12022" width="9.5703125" style="456" customWidth="1"/>
    <col min="12023" max="12023" width="10.42578125" style="456" customWidth="1"/>
    <col min="12024" max="12262" width="9.140625" style="456"/>
    <col min="12263" max="12263" width="20.5703125" style="456" customWidth="1"/>
    <col min="12264" max="12264" width="11.140625" style="456" bestFit="1" customWidth="1"/>
    <col min="12265" max="12267" width="11.28515625" style="456" bestFit="1" customWidth="1"/>
    <col min="12268" max="12268" width="10.5703125" style="456" customWidth="1"/>
    <col min="12269" max="12269" width="11.28515625" style="456" bestFit="1" customWidth="1"/>
    <col min="12270" max="12270" width="12.5703125" style="456" customWidth="1"/>
    <col min="12271" max="12271" width="11" style="456" customWidth="1"/>
    <col min="12272" max="12272" width="6.28515625" style="456" bestFit="1" customWidth="1"/>
    <col min="12273" max="12273" width="25.5703125" style="456" customWidth="1"/>
    <col min="12274" max="12274" width="10" style="456" customWidth="1"/>
    <col min="12275" max="12275" width="10.85546875" style="456" customWidth="1"/>
    <col min="12276" max="12276" width="9.85546875" style="456" customWidth="1"/>
    <col min="12277" max="12277" width="10.140625" style="456" customWidth="1"/>
    <col min="12278" max="12278" width="9.5703125" style="456" customWidth="1"/>
    <col min="12279" max="12279" width="10.42578125" style="456" customWidth="1"/>
    <col min="12280" max="12518" width="9.140625" style="456"/>
    <col min="12519" max="12519" width="20.5703125" style="456" customWidth="1"/>
    <col min="12520" max="12520" width="11.140625" style="456" bestFit="1" customWidth="1"/>
    <col min="12521" max="12523" width="11.28515625" style="456" bestFit="1" customWidth="1"/>
    <col min="12524" max="12524" width="10.5703125" style="456" customWidth="1"/>
    <col min="12525" max="12525" width="11.28515625" style="456" bestFit="1" customWidth="1"/>
    <col min="12526" max="12526" width="12.5703125" style="456" customWidth="1"/>
    <col min="12527" max="12527" width="11" style="456" customWidth="1"/>
    <col min="12528" max="12528" width="6.28515625" style="456" bestFit="1" customWidth="1"/>
    <col min="12529" max="12529" width="25.5703125" style="456" customWidth="1"/>
    <col min="12530" max="12530" width="10" style="456" customWidth="1"/>
    <col min="12531" max="12531" width="10.85546875" style="456" customWidth="1"/>
    <col min="12532" max="12532" width="9.85546875" style="456" customWidth="1"/>
    <col min="12533" max="12533" width="10.140625" style="456" customWidth="1"/>
    <col min="12534" max="12534" width="9.5703125" style="456" customWidth="1"/>
    <col min="12535" max="12535" width="10.42578125" style="456" customWidth="1"/>
    <col min="12536" max="12774" width="9.140625" style="456"/>
    <col min="12775" max="12775" width="20.5703125" style="456" customWidth="1"/>
    <col min="12776" max="12776" width="11.140625" style="456" bestFit="1" customWidth="1"/>
    <col min="12777" max="12779" width="11.28515625" style="456" bestFit="1" customWidth="1"/>
    <col min="12780" max="12780" width="10.5703125" style="456" customWidth="1"/>
    <col min="12781" max="12781" width="11.28515625" style="456" bestFit="1" customWidth="1"/>
    <col min="12782" max="12782" width="12.5703125" style="456" customWidth="1"/>
    <col min="12783" max="12783" width="11" style="456" customWidth="1"/>
    <col min="12784" max="12784" width="6.28515625" style="456" bestFit="1" customWidth="1"/>
    <col min="12785" max="12785" width="25.5703125" style="456" customWidth="1"/>
    <col min="12786" max="12786" width="10" style="456" customWidth="1"/>
    <col min="12787" max="12787" width="10.85546875" style="456" customWidth="1"/>
    <col min="12788" max="12788" width="9.85546875" style="456" customWidth="1"/>
    <col min="12789" max="12789" width="10.140625" style="456" customWidth="1"/>
    <col min="12790" max="12790" width="9.5703125" style="456" customWidth="1"/>
    <col min="12791" max="12791" width="10.42578125" style="456" customWidth="1"/>
    <col min="12792" max="13030" width="9.140625" style="456"/>
    <col min="13031" max="13031" width="20.5703125" style="456" customWidth="1"/>
    <col min="13032" max="13032" width="11.140625" style="456" bestFit="1" customWidth="1"/>
    <col min="13033" max="13035" width="11.28515625" style="456" bestFit="1" customWidth="1"/>
    <col min="13036" max="13036" width="10.5703125" style="456" customWidth="1"/>
    <col min="13037" max="13037" width="11.28515625" style="456" bestFit="1" customWidth="1"/>
    <col min="13038" max="13038" width="12.5703125" style="456" customWidth="1"/>
    <col min="13039" max="13039" width="11" style="456" customWidth="1"/>
    <col min="13040" max="13040" width="6.28515625" style="456" bestFit="1" customWidth="1"/>
    <col min="13041" max="13041" width="25.5703125" style="456" customWidth="1"/>
    <col min="13042" max="13042" width="10" style="456" customWidth="1"/>
    <col min="13043" max="13043" width="10.85546875" style="456" customWidth="1"/>
    <col min="13044" max="13044" width="9.85546875" style="456" customWidth="1"/>
    <col min="13045" max="13045" width="10.140625" style="456" customWidth="1"/>
    <col min="13046" max="13046" width="9.5703125" style="456" customWidth="1"/>
    <col min="13047" max="13047" width="10.42578125" style="456" customWidth="1"/>
    <col min="13048" max="13286" width="9.140625" style="456"/>
    <col min="13287" max="13287" width="20.5703125" style="456" customWidth="1"/>
    <col min="13288" max="13288" width="11.140625" style="456" bestFit="1" customWidth="1"/>
    <col min="13289" max="13291" width="11.28515625" style="456" bestFit="1" customWidth="1"/>
    <col min="13292" max="13292" width="10.5703125" style="456" customWidth="1"/>
    <col min="13293" max="13293" width="11.28515625" style="456" bestFit="1" customWidth="1"/>
    <col min="13294" max="13294" width="12.5703125" style="456" customWidth="1"/>
    <col min="13295" max="13295" width="11" style="456" customWidth="1"/>
    <col min="13296" max="13296" width="6.28515625" style="456" bestFit="1" customWidth="1"/>
    <col min="13297" max="13297" width="25.5703125" style="456" customWidth="1"/>
    <col min="13298" max="13298" width="10" style="456" customWidth="1"/>
    <col min="13299" max="13299" width="10.85546875" style="456" customWidth="1"/>
    <col min="13300" max="13300" width="9.85546875" style="456" customWidth="1"/>
    <col min="13301" max="13301" width="10.140625" style="456" customWidth="1"/>
    <col min="13302" max="13302" width="9.5703125" style="456" customWidth="1"/>
    <col min="13303" max="13303" width="10.42578125" style="456" customWidth="1"/>
    <col min="13304" max="13542" width="9.140625" style="456"/>
    <col min="13543" max="13543" width="20.5703125" style="456" customWidth="1"/>
    <col min="13544" max="13544" width="11.140625" style="456" bestFit="1" customWidth="1"/>
    <col min="13545" max="13547" width="11.28515625" style="456" bestFit="1" customWidth="1"/>
    <col min="13548" max="13548" width="10.5703125" style="456" customWidth="1"/>
    <col min="13549" max="13549" width="11.28515625" style="456" bestFit="1" customWidth="1"/>
    <col min="13550" max="13550" width="12.5703125" style="456" customWidth="1"/>
    <col min="13551" max="13551" width="11" style="456" customWidth="1"/>
    <col min="13552" max="13552" width="6.28515625" style="456" bestFit="1" customWidth="1"/>
    <col min="13553" max="13553" width="25.5703125" style="456" customWidth="1"/>
    <col min="13554" max="13554" width="10" style="456" customWidth="1"/>
    <col min="13555" max="13555" width="10.85546875" style="456" customWidth="1"/>
    <col min="13556" max="13556" width="9.85546875" style="456" customWidth="1"/>
    <col min="13557" max="13557" width="10.140625" style="456" customWidth="1"/>
    <col min="13558" max="13558" width="9.5703125" style="456" customWidth="1"/>
    <col min="13559" max="13559" width="10.42578125" style="456" customWidth="1"/>
    <col min="13560" max="13798" width="9.140625" style="456"/>
    <col min="13799" max="13799" width="20.5703125" style="456" customWidth="1"/>
    <col min="13800" max="13800" width="11.140625" style="456" bestFit="1" customWidth="1"/>
    <col min="13801" max="13803" width="11.28515625" style="456" bestFit="1" customWidth="1"/>
    <col min="13804" max="13804" width="10.5703125" style="456" customWidth="1"/>
    <col min="13805" max="13805" width="11.28515625" style="456" bestFit="1" customWidth="1"/>
    <col min="13806" max="13806" width="12.5703125" style="456" customWidth="1"/>
    <col min="13807" max="13807" width="11" style="456" customWidth="1"/>
    <col min="13808" max="13808" width="6.28515625" style="456" bestFit="1" customWidth="1"/>
    <col min="13809" max="13809" width="25.5703125" style="456" customWidth="1"/>
    <col min="13810" max="13810" width="10" style="456" customWidth="1"/>
    <col min="13811" max="13811" width="10.85546875" style="456" customWidth="1"/>
    <col min="13812" max="13812" width="9.85546875" style="456" customWidth="1"/>
    <col min="13813" max="13813" width="10.140625" style="456" customWidth="1"/>
    <col min="13814" max="13814" width="9.5703125" style="456" customWidth="1"/>
    <col min="13815" max="13815" width="10.42578125" style="456" customWidth="1"/>
    <col min="13816" max="14054" width="9.140625" style="456"/>
    <col min="14055" max="14055" width="20.5703125" style="456" customWidth="1"/>
    <col min="14056" max="14056" width="11.140625" style="456" bestFit="1" customWidth="1"/>
    <col min="14057" max="14059" width="11.28515625" style="456" bestFit="1" customWidth="1"/>
    <col min="14060" max="14060" width="10.5703125" style="456" customWidth="1"/>
    <col min="14061" max="14061" width="11.28515625" style="456" bestFit="1" customWidth="1"/>
    <col min="14062" max="14062" width="12.5703125" style="456" customWidth="1"/>
    <col min="14063" max="14063" width="11" style="456" customWidth="1"/>
    <col min="14064" max="14064" width="6.28515625" style="456" bestFit="1" customWidth="1"/>
    <col min="14065" max="14065" width="25.5703125" style="456" customWidth="1"/>
    <col min="14066" max="14066" width="10" style="456" customWidth="1"/>
    <col min="14067" max="14067" width="10.85546875" style="456" customWidth="1"/>
    <col min="14068" max="14068" width="9.85546875" style="456" customWidth="1"/>
    <col min="14069" max="14069" width="10.140625" style="456" customWidth="1"/>
    <col min="14070" max="14070" width="9.5703125" style="456" customWidth="1"/>
    <col min="14071" max="14071" width="10.42578125" style="456" customWidth="1"/>
    <col min="14072" max="14310" width="9.140625" style="456"/>
    <col min="14311" max="14311" width="20.5703125" style="456" customWidth="1"/>
    <col min="14312" max="14312" width="11.140625" style="456" bestFit="1" customWidth="1"/>
    <col min="14313" max="14315" width="11.28515625" style="456" bestFit="1" customWidth="1"/>
    <col min="14316" max="14316" width="10.5703125" style="456" customWidth="1"/>
    <col min="14317" max="14317" width="11.28515625" style="456" bestFit="1" customWidth="1"/>
    <col min="14318" max="14318" width="12.5703125" style="456" customWidth="1"/>
    <col min="14319" max="14319" width="11" style="456" customWidth="1"/>
    <col min="14320" max="14320" width="6.28515625" style="456" bestFit="1" customWidth="1"/>
    <col min="14321" max="14321" width="25.5703125" style="456" customWidth="1"/>
    <col min="14322" max="14322" width="10" style="456" customWidth="1"/>
    <col min="14323" max="14323" width="10.85546875" style="456" customWidth="1"/>
    <col min="14324" max="14324" width="9.85546875" style="456" customWidth="1"/>
    <col min="14325" max="14325" width="10.140625" style="456" customWidth="1"/>
    <col min="14326" max="14326" width="9.5703125" style="456" customWidth="1"/>
    <col min="14327" max="14327" width="10.42578125" style="456" customWidth="1"/>
    <col min="14328" max="14566" width="9.140625" style="456"/>
    <col min="14567" max="14567" width="20.5703125" style="456" customWidth="1"/>
    <col min="14568" max="14568" width="11.140625" style="456" bestFit="1" customWidth="1"/>
    <col min="14569" max="14571" width="11.28515625" style="456" bestFit="1" customWidth="1"/>
    <col min="14572" max="14572" width="10.5703125" style="456" customWidth="1"/>
    <col min="14573" max="14573" width="11.28515625" style="456" bestFit="1" customWidth="1"/>
    <col min="14574" max="14574" width="12.5703125" style="456" customWidth="1"/>
    <col min="14575" max="14575" width="11" style="456" customWidth="1"/>
    <col min="14576" max="14576" width="6.28515625" style="456" bestFit="1" customWidth="1"/>
    <col min="14577" max="14577" width="25.5703125" style="456" customWidth="1"/>
    <col min="14578" max="14578" width="10" style="456" customWidth="1"/>
    <col min="14579" max="14579" width="10.85546875" style="456" customWidth="1"/>
    <col min="14580" max="14580" width="9.85546875" style="456" customWidth="1"/>
    <col min="14581" max="14581" width="10.140625" style="456" customWidth="1"/>
    <col min="14582" max="14582" width="9.5703125" style="456" customWidth="1"/>
    <col min="14583" max="14583" width="10.42578125" style="456" customWidth="1"/>
    <col min="14584" max="14822" width="9.140625" style="456"/>
    <col min="14823" max="14823" width="20.5703125" style="456" customWidth="1"/>
    <col min="14824" max="14824" width="11.140625" style="456" bestFit="1" customWidth="1"/>
    <col min="14825" max="14827" width="11.28515625" style="456" bestFit="1" customWidth="1"/>
    <col min="14828" max="14828" width="10.5703125" style="456" customWidth="1"/>
    <col min="14829" max="14829" width="11.28515625" style="456" bestFit="1" customWidth="1"/>
    <col min="14830" max="14830" width="12.5703125" style="456" customWidth="1"/>
    <col min="14831" max="14831" width="11" style="456" customWidth="1"/>
    <col min="14832" max="14832" width="6.28515625" style="456" bestFit="1" customWidth="1"/>
    <col min="14833" max="14833" width="25.5703125" style="456" customWidth="1"/>
    <col min="14834" max="14834" width="10" style="456" customWidth="1"/>
    <col min="14835" max="14835" width="10.85546875" style="456" customWidth="1"/>
    <col min="14836" max="14836" width="9.85546875" style="456" customWidth="1"/>
    <col min="14837" max="14837" width="10.140625" style="456" customWidth="1"/>
    <col min="14838" max="14838" width="9.5703125" style="456" customWidth="1"/>
    <col min="14839" max="14839" width="10.42578125" style="456" customWidth="1"/>
    <col min="14840" max="15078" width="9.140625" style="456"/>
    <col min="15079" max="15079" width="20.5703125" style="456" customWidth="1"/>
    <col min="15080" max="15080" width="11.140625" style="456" bestFit="1" customWidth="1"/>
    <col min="15081" max="15083" width="11.28515625" style="456" bestFit="1" customWidth="1"/>
    <col min="15084" max="15084" width="10.5703125" style="456" customWidth="1"/>
    <col min="15085" max="15085" width="11.28515625" style="456" bestFit="1" customWidth="1"/>
    <col min="15086" max="15086" width="12.5703125" style="456" customWidth="1"/>
    <col min="15087" max="15087" width="11" style="456" customWidth="1"/>
    <col min="15088" max="15088" width="6.28515625" style="456" bestFit="1" customWidth="1"/>
    <col min="15089" max="15089" width="25.5703125" style="456" customWidth="1"/>
    <col min="15090" max="15090" width="10" style="456" customWidth="1"/>
    <col min="15091" max="15091" width="10.85546875" style="456" customWidth="1"/>
    <col min="15092" max="15092" width="9.85546875" style="456" customWidth="1"/>
    <col min="15093" max="15093" width="10.140625" style="456" customWidth="1"/>
    <col min="15094" max="15094" width="9.5703125" style="456" customWidth="1"/>
    <col min="15095" max="15095" width="10.42578125" style="456" customWidth="1"/>
    <col min="15096" max="15334" width="9.140625" style="456"/>
    <col min="15335" max="15335" width="20.5703125" style="456" customWidth="1"/>
    <col min="15336" max="15336" width="11.140625" style="456" bestFit="1" customWidth="1"/>
    <col min="15337" max="15339" width="11.28515625" style="456" bestFit="1" customWidth="1"/>
    <col min="15340" max="15340" width="10.5703125" style="456" customWidth="1"/>
    <col min="15341" max="15341" width="11.28515625" style="456" bestFit="1" customWidth="1"/>
    <col min="15342" max="15342" width="12.5703125" style="456" customWidth="1"/>
    <col min="15343" max="15343" width="11" style="456" customWidth="1"/>
    <col min="15344" max="15344" width="6.28515625" style="456" bestFit="1" customWidth="1"/>
    <col min="15345" max="15345" width="25.5703125" style="456" customWidth="1"/>
    <col min="15346" max="15346" width="10" style="456" customWidth="1"/>
    <col min="15347" max="15347" width="10.85546875" style="456" customWidth="1"/>
    <col min="15348" max="15348" width="9.85546875" style="456" customWidth="1"/>
    <col min="15349" max="15349" width="10.140625" style="456" customWidth="1"/>
    <col min="15350" max="15350" width="9.5703125" style="456" customWidth="1"/>
    <col min="15351" max="15351" width="10.42578125" style="456" customWidth="1"/>
    <col min="15352" max="15590" width="9.140625" style="456"/>
    <col min="15591" max="15591" width="20.5703125" style="456" customWidth="1"/>
    <col min="15592" max="15592" width="11.140625" style="456" bestFit="1" customWidth="1"/>
    <col min="15593" max="15595" width="11.28515625" style="456" bestFit="1" customWidth="1"/>
    <col min="15596" max="15596" width="10.5703125" style="456" customWidth="1"/>
    <col min="15597" max="15597" width="11.28515625" style="456" bestFit="1" customWidth="1"/>
    <col min="15598" max="15598" width="12.5703125" style="456" customWidth="1"/>
    <col min="15599" max="15599" width="11" style="456" customWidth="1"/>
    <col min="15600" max="15600" width="6.28515625" style="456" bestFit="1" customWidth="1"/>
    <col min="15601" max="15601" width="25.5703125" style="456" customWidth="1"/>
    <col min="15602" max="15602" width="10" style="456" customWidth="1"/>
    <col min="15603" max="15603" width="10.85546875" style="456" customWidth="1"/>
    <col min="15604" max="15604" width="9.85546875" style="456" customWidth="1"/>
    <col min="15605" max="15605" width="10.140625" style="456" customWidth="1"/>
    <col min="15606" max="15606" width="9.5703125" style="456" customWidth="1"/>
    <col min="15607" max="15607" width="10.42578125" style="456" customWidth="1"/>
    <col min="15608" max="15846" width="9.140625" style="456"/>
    <col min="15847" max="15847" width="20.5703125" style="456" customWidth="1"/>
    <col min="15848" max="15848" width="11.140625" style="456" bestFit="1" customWidth="1"/>
    <col min="15849" max="15851" width="11.28515625" style="456" bestFit="1" customWidth="1"/>
    <col min="15852" max="15852" width="10.5703125" style="456" customWidth="1"/>
    <col min="15853" max="15853" width="11.28515625" style="456" bestFit="1" customWidth="1"/>
    <col min="15854" max="15854" width="12.5703125" style="456" customWidth="1"/>
    <col min="15855" max="15855" width="11" style="456" customWidth="1"/>
    <col min="15856" max="15856" width="6.28515625" style="456" bestFit="1" customWidth="1"/>
    <col min="15857" max="15857" width="25.5703125" style="456" customWidth="1"/>
    <col min="15858" max="15858" width="10" style="456" customWidth="1"/>
    <col min="15859" max="15859" width="10.85546875" style="456" customWidth="1"/>
    <col min="15860" max="15860" width="9.85546875" style="456" customWidth="1"/>
    <col min="15861" max="15861" width="10.140625" style="456" customWidth="1"/>
    <col min="15862" max="15862" width="9.5703125" style="456" customWidth="1"/>
    <col min="15863" max="15863" width="10.42578125" style="456" customWidth="1"/>
    <col min="15864" max="16102" width="9.140625" style="456"/>
    <col min="16103" max="16103" width="20.5703125" style="456" customWidth="1"/>
    <col min="16104" max="16104" width="11.140625" style="456" bestFit="1" customWidth="1"/>
    <col min="16105" max="16107" width="11.28515625" style="456" bestFit="1" customWidth="1"/>
    <col min="16108" max="16108" width="10.5703125" style="456" customWidth="1"/>
    <col min="16109" max="16109" width="11.28515625" style="456" bestFit="1" customWidth="1"/>
    <col min="16110" max="16110" width="12.5703125" style="456" customWidth="1"/>
    <col min="16111" max="16111" width="11" style="456" customWidth="1"/>
    <col min="16112" max="16112" width="6.28515625" style="456" bestFit="1" customWidth="1"/>
    <col min="16113" max="16113" width="25.5703125" style="456" customWidth="1"/>
    <col min="16114" max="16114" width="10" style="456" customWidth="1"/>
    <col min="16115" max="16115" width="10.85546875" style="456" customWidth="1"/>
    <col min="16116" max="16116" width="9.85546875" style="456" customWidth="1"/>
    <col min="16117" max="16117" width="10.140625" style="456" customWidth="1"/>
    <col min="16118" max="16118" width="9.5703125" style="456" customWidth="1"/>
    <col min="16119" max="16119" width="10.42578125" style="456" customWidth="1"/>
    <col min="16120" max="16384" width="9.140625" style="456"/>
  </cols>
  <sheetData>
    <row r="1" spans="2:11" ht="15" customHeight="1">
      <c r="I1" s="2207" t="s">
        <v>388</v>
      </c>
      <c r="J1" s="2207"/>
    </row>
    <row r="3" spans="2:11" ht="14.25">
      <c r="B3" s="2208" t="s">
        <v>389</v>
      </c>
      <c r="C3" s="2208"/>
      <c r="D3" s="2208"/>
      <c r="E3" s="2208"/>
      <c r="F3" s="2208"/>
      <c r="G3" s="2208"/>
      <c r="H3" s="2208"/>
      <c r="I3" s="2208"/>
      <c r="J3" s="2208"/>
    </row>
    <row r="4" spans="2:11" ht="13.5" thickBot="1">
      <c r="B4" s="457"/>
      <c r="C4" s="457"/>
      <c r="D4" s="457"/>
      <c r="E4" s="457"/>
      <c r="F4" s="457"/>
      <c r="G4" s="457"/>
      <c r="H4" s="457"/>
      <c r="I4" s="457"/>
    </row>
    <row r="5" spans="2:11" ht="30.75" customHeight="1" thickBot="1">
      <c r="B5" s="2209" t="s">
        <v>390</v>
      </c>
      <c r="C5" s="2211" t="s">
        <v>391</v>
      </c>
      <c r="D5" s="2212"/>
      <c r="E5" s="2213" t="s">
        <v>392</v>
      </c>
      <c r="F5" s="2213"/>
      <c r="G5" s="2214" t="s">
        <v>393</v>
      </c>
      <c r="H5" s="2215"/>
      <c r="I5" s="2216"/>
      <c r="J5" s="2216"/>
    </row>
    <row r="6" spans="2:11" ht="42" customHeight="1">
      <c r="B6" s="2210"/>
      <c r="C6" s="458" t="s">
        <v>394</v>
      </c>
      <c r="D6" s="458" t="s">
        <v>4</v>
      </c>
      <c r="E6" s="458" t="s">
        <v>394</v>
      </c>
      <c r="F6" s="458" t="s">
        <v>4</v>
      </c>
      <c r="G6" s="459" t="s">
        <v>395</v>
      </c>
      <c r="H6" s="459" t="s">
        <v>396</v>
      </c>
      <c r="I6" s="459" t="s">
        <v>397</v>
      </c>
      <c r="J6" s="460" t="s">
        <v>398</v>
      </c>
    </row>
    <row r="7" spans="2:11" ht="15.75" customHeight="1">
      <c r="B7" s="461" t="s">
        <v>399</v>
      </c>
      <c r="C7" s="462">
        <f>C8+C10+C9</f>
        <v>352885.90899999999</v>
      </c>
      <c r="D7" s="462">
        <f>D8+D9+D10</f>
        <v>355651.55499999999</v>
      </c>
      <c r="E7" s="463">
        <f>E8+E9+E10</f>
        <v>1</v>
      </c>
      <c r="F7" s="463">
        <f>F8+F9+F10</f>
        <v>0.99999999999999989</v>
      </c>
      <c r="G7" s="464">
        <f t="shared" ref="G7:G18" si="0">D7-C7</f>
        <v>2765.6460000000079</v>
      </c>
      <c r="H7" s="465">
        <f t="shared" ref="H7:H18" si="1">G7/C7</f>
        <v>7.8372242400872056E-3</v>
      </c>
      <c r="I7" s="463"/>
      <c r="J7" s="465">
        <f>J8+J9+J10</f>
        <v>0.999999999999996</v>
      </c>
    </row>
    <row r="8" spans="2:11" ht="14.25" customHeight="1">
      <c r="B8" s="466" t="s">
        <v>400</v>
      </c>
      <c r="C8" s="467">
        <v>244771.90599999999</v>
      </c>
      <c r="D8" s="467">
        <f>[9]KNBIFO_31.03.2013!X3600/1000</f>
        <v>246110.40299999999</v>
      </c>
      <c r="E8" s="468">
        <f>C8/C7</f>
        <v>0.69362901651026254</v>
      </c>
      <c r="F8" s="468">
        <f>D8/D7</f>
        <v>0.69199866987788083</v>
      </c>
      <c r="G8" s="469">
        <f t="shared" si="0"/>
        <v>1338.497000000003</v>
      </c>
      <c r="H8" s="470">
        <f t="shared" si="1"/>
        <v>5.4683440672313229E-3</v>
      </c>
      <c r="I8" s="471">
        <f>F8-E8</f>
        <v>-1.6303466323817073E-3</v>
      </c>
      <c r="J8" s="472">
        <f>G8/G7</f>
        <v>0.48397264147327573</v>
      </c>
      <c r="K8" s="473"/>
    </row>
    <row r="9" spans="2:11" ht="13.5" customHeight="1">
      <c r="B9" s="466" t="s">
        <v>401</v>
      </c>
      <c r="C9" s="467">
        <v>94235.008000000002</v>
      </c>
      <c r="D9" s="467">
        <f>[9]KNBIFO_31.03.2013!Y3600/1000</f>
        <v>95105.786999999997</v>
      </c>
      <c r="E9" s="468">
        <f>C9/C7</f>
        <v>0.26704100559594746</v>
      </c>
      <c r="F9" s="468">
        <f>D9/D7</f>
        <v>0.26741282489261153</v>
      </c>
      <c r="G9" s="474">
        <f t="shared" si="0"/>
        <v>870.77899999999499</v>
      </c>
      <c r="H9" s="468">
        <f t="shared" si="1"/>
        <v>9.2405043357134849E-3</v>
      </c>
      <c r="I9" s="475">
        <f>F9-E9</f>
        <v>3.7181929666407765E-4</v>
      </c>
      <c r="J9" s="472">
        <f>G9/G7</f>
        <v>0.3148555527352353</v>
      </c>
    </row>
    <row r="10" spans="2:11" ht="13.5" customHeight="1">
      <c r="B10" s="476" t="s">
        <v>402</v>
      </c>
      <c r="C10" s="477">
        <v>13878.995000000001</v>
      </c>
      <c r="D10" s="477">
        <f>[9]KNBIFO_31.03.2013!Z3600/1000</f>
        <v>14435.365</v>
      </c>
      <c r="E10" s="478">
        <f>C10/C7</f>
        <v>3.932997789379003E-2</v>
      </c>
      <c r="F10" s="478">
        <f>D10/D7</f>
        <v>4.058850522950757E-2</v>
      </c>
      <c r="G10" s="479">
        <f t="shared" si="0"/>
        <v>556.36999999999898</v>
      </c>
      <c r="H10" s="478">
        <f t="shared" si="1"/>
        <v>4.0087196515309571E-2</v>
      </c>
      <c r="I10" s="480">
        <f>F10-E10</f>
        <v>1.2585273357175394E-3</v>
      </c>
      <c r="J10" s="481">
        <f>G10/G7</f>
        <v>0.20117180579148503</v>
      </c>
    </row>
    <row r="11" spans="2:11" ht="42" customHeight="1">
      <c r="B11" s="482" t="s">
        <v>993</v>
      </c>
      <c r="C11" s="462">
        <f>C12+C13+C14</f>
        <v>216224.834</v>
      </c>
      <c r="D11" s="462">
        <f>D12+D13+D14</f>
        <v>217407.03</v>
      </c>
      <c r="E11" s="463">
        <f>E12+E13+E14</f>
        <v>1</v>
      </c>
      <c r="F11" s="463">
        <f>F12+F13+F14</f>
        <v>1</v>
      </c>
      <c r="G11" s="483">
        <f t="shared" si="0"/>
        <v>1182.1959999999963</v>
      </c>
      <c r="H11" s="465">
        <f t="shared" si="1"/>
        <v>5.4674385829335233E-3</v>
      </c>
      <c r="I11" s="484"/>
      <c r="J11" s="485">
        <f>J12+J13+J14</f>
        <v>0.99999999999999534</v>
      </c>
    </row>
    <row r="12" spans="2:11" ht="14.25" customHeight="1">
      <c r="B12" s="466" t="s">
        <v>400</v>
      </c>
      <c r="C12" s="486">
        <v>159511.12400000001</v>
      </c>
      <c r="D12" s="486">
        <f>[9]KNBIFO_31.03.2013!X3615/1000</f>
        <v>159186.622</v>
      </c>
      <c r="E12" s="487">
        <f>C12/C11</f>
        <v>0.73770954542622058</v>
      </c>
      <c r="F12" s="487">
        <f>D12/D11</f>
        <v>0.73220549491890863</v>
      </c>
      <c r="G12" s="469">
        <f t="shared" si="0"/>
        <v>-324.50200000000768</v>
      </c>
      <c r="H12" s="470">
        <f t="shared" si="1"/>
        <v>-2.0343534160038122E-3</v>
      </c>
      <c r="I12" s="488">
        <f>F12-E12</f>
        <v>-5.5040505073119528E-3</v>
      </c>
      <c r="J12" s="489">
        <f>G12/G11</f>
        <v>-0.27449086276726425</v>
      </c>
    </row>
    <row r="13" spans="2:11" ht="14.25" customHeight="1">
      <c r="B13" s="466" t="s">
        <v>401</v>
      </c>
      <c r="C13" s="467">
        <v>47920.908000000003</v>
      </c>
      <c r="D13" s="467">
        <f>[9]KNBIFO_31.03.2013!Y3615/1000</f>
        <v>49253.487000000001</v>
      </c>
      <c r="E13" s="468">
        <f>C13/C11</f>
        <v>0.22162536612237613</v>
      </c>
      <c r="F13" s="468">
        <f>D13/D11</f>
        <v>0.22654965205126992</v>
      </c>
      <c r="G13" s="474">
        <f t="shared" si="0"/>
        <v>1332.5789999999979</v>
      </c>
      <c r="H13" s="468">
        <f t="shared" si="1"/>
        <v>2.7807882939112877E-2</v>
      </c>
      <c r="I13" s="488">
        <f>F13-E13</f>
        <v>4.9242859288937957E-3</v>
      </c>
      <c r="J13" s="490">
        <f>G13/G11</f>
        <v>1.1272064869108016</v>
      </c>
    </row>
    <row r="14" spans="2:11" ht="14.25" customHeight="1">
      <c r="B14" s="476" t="s">
        <v>402</v>
      </c>
      <c r="C14" s="467">
        <v>8792.8019999999997</v>
      </c>
      <c r="D14" s="467">
        <f>[9]KNBIFO_31.03.2013!Z3615/1000</f>
        <v>8966.9210000000003</v>
      </c>
      <c r="E14" s="468">
        <f>C14/C11</f>
        <v>4.066508845140332E-2</v>
      </c>
      <c r="F14" s="468">
        <f>D14/D11</f>
        <v>4.1244853029821532E-2</v>
      </c>
      <c r="G14" s="474">
        <f t="shared" si="0"/>
        <v>174.1190000000006</v>
      </c>
      <c r="H14" s="468">
        <f t="shared" si="1"/>
        <v>1.980244750194541E-2</v>
      </c>
      <c r="I14" s="488">
        <f>F14-E14</f>
        <v>5.7976457841821261E-4</v>
      </c>
      <c r="J14" s="490">
        <f>G14/G11</f>
        <v>0.14728437585645793</v>
      </c>
    </row>
    <row r="15" spans="2:11" ht="41.25" customHeight="1">
      <c r="B15" s="491" t="s">
        <v>994</v>
      </c>
      <c r="C15" s="492">
        <f>C16+C17+C18</f>
        <v>245372.82099999997</v>
      </c>
      <c r="D15" s="492">
        <f>D16+D17+D18</f>
        <v>248327.736</v>
      </c>
      <c r="E15" s="493">
        <f>E16+E17+E18</f>
        <v>1.0000000000000002</v>
      </c>
      <c r="F15" s="493">
        <f>F16+F17+F18</f>
        <v>1</v>
      </c>
      <c r="G15" s="494">
        <f t="shared" si="0"/>
        <v>2954.9150000000373</v>
      </c>
      <c r="H15" s="495">
        <f t="shared" si="1"/>
        <v>1.2042552178181289E-2</v>
      </c>
      <c r="I15" s="496"/>
      <c r="J15" s="497">
        <f>J16+J17+J18</f>
        <v>0.99999999999999145</v>
      </c>
    </row>
    <row r="16" spans="2:11" ht="13.5" customHeight="1">
      <c r="B16" s="466" t="s">
        <v>400</v>
      </c>
      <c r="C16" s="498">
        <v>187850.47899999999</v>
      </c>
      <c r="D16" s="498">
        <f>[9]KNBIFO_31.03.2013!X4000/1000</f>
        <v>189318.478</v>
      </c>
      <c r="E16" s="499">
        <f>C16/C15</f>
        <v>0.76557166451617731</v>
      </c>
      <c r="F16" s="499">
        <f>D16/D15</f>
        <v>0.7623734708393588</v>
      </c>
      <c r="G16" s="500">
        <f t="shared" si="0"/>
        <v>1467.9990000000107</v>
      </c>
      <c r="H16" s="501">
        <f t="shared" si="1"/>
        <v>7.8147205576197167E-3</v>
      </c>
      <c r="I16" s="502">
        <f>F16-E16</f>
        <v>-3.198193676818506E-3</v>
      </c>
      <c r="J16" s="501">
        <f>G16/G15</f>
        <v>0.49679906190194717</v>
      </c>
    </row>
    <row r="17" spans="2:10" ht="13.5" customHeight="1">
      <c r="B17" s="466" t="s">
        <v>401</v>
      </c>
      <c r="C17" s="503">
        <v>47916.805999999997</v>
      </c>
      <c r="D17" s="503">
        <f>[9]KNBIFO_31.03.2013!Y4000/1000</f>
        <v>48710.220999999998</v>
      </c>
      <c r="E17" s="504">
        <f>C17/C15</f>
        <v>0.19528163634716497</v>
      </c>
      <c r="F17" s="504">
        <f>D17/D15</f>
        <v>0.19615296214837635</v>
      </c>
      <c r="G17" s="505">
        <f t="shared" si="0"/>
        <v>793.41500000000087</v>
      </c>
      <c r="H17" s="504">
        <f t="shared" si="1"/>
        <v>1.6558177938654779E-2</v>
      </c>
      <c r="I17" s="506">
        <f>F17-E17</f>
        <v>8.7132580121138115E-4</v>
      </c>
      <c r="J17" s="507">
        <f>G17/G15</f>
        <v>0.26850687752439273</v>
      </c>
    </row>
    <row r="18" spans="2:10" ht="14.25" customHeight="1" thickBot="1">
      <c r="B18" s="466" t="s">
        <v>402</v>
      </c>
      <c r="C18" s="508">
        <v>9605.5360000000001</v>
      </c>
      <c r="D18" s="508">
        <f>[9]KNBIFO_31.03.2013!Z4000/1000</f>
        <v>10299.037</v>
      </c>
      <c r="E18" s="509">
        <f>C18/C15</f>
        <v>3.9146699136657852E-2</v>
      </c>
      <c r="F18" s="509">
        <f>D18/D15</f>
        <v>4.1473567012264789E-2</v>
      </c>
      <c r="G18" s="510">
        <f t="shared" si="0"/>
        <v>693.5010000000002</v>
      </c>
      <c r="H18" s="509">
        <f t="shared" si="1"/>
        <v>7.219805328926987E-2</v>
      </c>
      <c r="I18" s="511">
        <f>F18-E18</f>
        <v>2.3268678756069375E-3</v>
      </c>
      <c r="J18" s="512">
        <f>G18/G15</f>
        <v>0.23469406057365153</v>
      </c>
    </row>
    <row r="19" spans="2:10">
      <c r="B19" s="513"/>
      <c r="C19" s="514"/>
      <c r="D19" s="514"/>
      <c r="E19" s="515"/>
      <c r="F19" s="515"/>
      <c r="H19" s="515"/>
      <c r="I19" s="516"/>
      <c r="J19" s="515"/>
    </row>
    <row r="20" spans="2:10">
      <c r="B20" s="517"/>
      <c r="D20" s="514"/>
      <c r="E20" s="518"/>
      <c r="F20" s="519"/>
      <c r="I20" s="516"/>
      <c r="J20" s="515"/>
    </row>
    <row r="22" spans="2:10">
      <c r="H22" s="520"/>
      <c r="I22" s="520"/>
      <c r="J22" s="520"/>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ignoredErrors>
    <ignoredError sqref="H8:H10 H12:H14 H16:H18" formula="1"/>
  </ignoredErrors>
</worksheet>
</file>

<file path=xl/worksheets/sheet5.xml><?xml version="1.0" encoding="utf-8"?>
<worksheet xmlns="http://schemas.openxmlformats.org/spreadsheetml/2006/main" xmlns:r="http://schemas.openxmlformats.org/officeDocument/2006/relationships">
  <sheetPr>
    <pageSetUpPr fitToPage="1"/>
  </sheetPr>
  <dimension ref="A1:S168"/>
  <sheetViews>
    <sheetView workbookViewId="0"/>
  </sheetViews>
  <sheetFormatPr defaultRowHeight="15"/>
  <cols>
    <col min="1" max="1" width="9.85546875" customWidth="1"/>
    <col min="2" max="2" width="27.7109375" customWidth="1"/>
    <col min="3" max="3" width="12.42578125" bestFit="1" customWidth="1"/>
    <col min="4" max="4" width="11.28515625" bestFit="1" customWidth="1"/>
    <col min="5" max="5" width="13" bestFit="1" customWidth="1"/>
    <col min="6" max="7" width="11.28515625" bestFit="1" customWidth="1"/>
    <col min="8" max="8" width="12.5703125" customWidth="1"/>
    <col min="9" max="9" width="11.28515625" bestFit="1" customWidth="1"/>
    <col min="10" max="10" width="12.42578125" bestFit="1" customWidth="1"/>
    <col min="11" max="11" width="11.140625" customWidth="1"/>
    <col min="12" max="12" width="13" bestFit="1" customWidth="1"/>
    <col min="13" max="13" width="12" customWidth="1"/>
    <col min="14" max="14" width="11.28515625" bestFit="1" customWidth="1"/>
    <col min="15" max="15" width="11" customWidth="1"/>
    <col min="16" max="16" width="12.85546875" bestFit="1" customWidth="1"/>
    <col min="17" max="17" width="10.85546875" customWidth="1"/>
    <col min="18" max="18" width="11.5703125" customWidth="1"/>
  </cols>
  <sheetData>
    <row r="1" spans="1:18">
      <c r="A1" s="521"/>
      <c r="B1" s="521"/>
      <c r="C1" s="521"/>
      <c r="D1" s="521"/>
      <c r="E1" s="521"/>
      <c r="F1" s="521"/>
      <c r="G1" s="521"/>
      <c r="H1" s="521"/>
      <c r="I1" s="521"/>
      <c r="J1" s="521"/>
      <c r="K1" s="521"/>
      <c r="L1" s="521"/>
      <c r="M1" s="521"/>
      <c r="N1" s="521"/>
      <c r="O1" s="2217" t="s">
        <v>426</v>
      </c>
      <c r="P1" s="2217"/>
      <c r="Q1" s="2217"/>
      <c r="R1" s="2217"/>
    </row>
    <row r="2" spans="1:18">
      <c r="A2" s="2218" t="s">
        <v>403</v>
      </c>
      <c r="B2" s="2218"/>
      <c r="C2" s="2218"/>
      <c r="D2" s="2218"/>
      <c r="E2" s="2218"/>
      <c r="F2" s="2218"/>
      <c r="G2" s="2218"/>
      <c r="H2" s="2218"/>
      <c r="I2" s="2218"/>
      <c r="J2" s="2218"/>
      <c r="K2" s="2218"/>
      <c r="L2" s="2218"/>
      <c r="M2" s="2218"/>
      <c r="N2" s="2218"/>
      <c r="O2" s="2218"/>
      <c r="P2" s="2218"/>
      <c r="Q2" s="2218"/>
      <c r="R2" s="2218"/>
    </row>
    <row r="3" spans="1:18">
      <c r="A3" s="522"/>
      <c r="B3" s="522"/>
      <c r="C3" s="522"/>
      <c r="D3" s="522"/>
      <c r="E3" s="522"/>
      <c r="F3" s="522"/>
      <c r="G3" s="522"/>
      <c r="H3" s="522"/>
      <c r="I3" s="522"/>
      <c r="J3" s="522"/>
      <c r="K3" s="522"/>
      <c r="L3" s="522"/>
      <c r="M3" s="522"/>
      <c r="N3" s="522"/>
      <c r="O3" s="522"/>
      <c r="P3" s="522"/>
      <c r="Q3" s="522"/>
      <c r="R3" s="522"/>
    </row>
    <row r="4" spans="1:18" ht="15.75" thickBot="1">
      <c r="A4" s="521"/>
      <c r="B4" s="521"/>
      <c r="C4" s="521"/>
      <c r="D4" s="523"/>
      <c r="E4" s="523"/>
      <c r="F4" s="521"/>
      <c r="G4" s="521"/>
      <c r="H4" s="521"/>
      <c r="I4" s="521"/>
      <c r="J4" s="521"/>
      <c r="K4" s="521"/>
      <c r="L4" s="521"/>
      <c r="M4" s="521"/>
      <c r="N4" s="521"/>
      <c r="O4" s="2219" t="s">
        <v>2</v>
      </c>
      <c r="P4" s="2219"/>
      <c r="Q4" s="2219"/>
      <c r="R4" s="2219"/>
    </row>
    <row r="5" spans="1:18" ht="15" customHeight="1">
      <c r="A5" s="2220" t="s">
        <v>404</v>
      </c>
      <c r="B5" s="2222" t="s">
        <v>405</v>
      </c>
      <c r="C5" s="2220" t="s">
        <v>9</v>
      </c>
      <c r="D5" s="2220" t="s">
        <v>9</v>
      </c>
      <c r="E5" s="2224"/>
      <c r="F5" s="2224"/>
      <c r="G5" s="2225" t="s">
        <v>406</v>
      </c>
      <c r="H5" s="2226"/>
      <c r="I5" s="2226"/>
      <c r="J5" s="2227"/>
      <c r="K5" s="2224" t="s">
        <v>407</v>
      </c>
      <c r="L5" s="2224"/>
      <c r="M5" s="2224"/>
      <c r="N5" s="2228"/>
      <c r="O5" s="2220" t="s">
        <v>408</v>
      </c>
      <c r="P5" s="2224"/>
      <c r="Q5" s="2224"/>
      <c r="R5" s="2228"/>
    </row>
    <row r="6" spans="1:18" ht="39" thickBot="1">
      <c r="A6" s="2221"/>
      <c r="B6" s="2223"/>
      <c r="C6" s="2221"/>
      <c r="D6" s="524" t="s">
        <v>409</v>
      </c>
      <c r="E6" s="525" t="s">
        <v>410</v>
      </c>
      <c r="F6" s="526" t="s">
        <v>411</v>
      </c>
      <c r="G6" s="524" t="s">
        <v>409</v>
      </c>
      <c r="H6" s="525" t="s">
        <v>410</v>
      </c>
      <c r="I6" s="526" t="s">
        <v>411</v>
      </c>
      <c r="J6" s="527" t="s">
        <v>9</v>
      </c>
      <c r="K6" s="528" t="s">
        <v>409</v>
      </c>
      <c r="L6" s="529" t="s">
        <v>410</v>
      </c>
      <c r="M6" s="529" t="s">
        <v>411</v>
      </c>
      <c r="N6" s="530" t="s">
        <v>9</v>
      </c>
      <c r="O6" s="531" t="s">
        <v>409</v>
      </c>
      <c r="P6" s="529" t="s">
        <v>410</v>
      </c>
      <c r="Q6" s="529" t="s">
        <v>411</v>
      </c>
      <c r="R6" s="532" t="s">
        <v>9</v>
      </c>
    </row>
    <row r="7" spans="1:18">
      <c r="A7" s="2241" t="s">
        <v>412</v>
      </c>
      <c r="B7" s="533" t="s">
        <v>413</v>
      </c>
      <c r="C7" s="534">
        <v>2576.8379999999997</v>
      </c>
      <c r="D7" s="535">
        <v>1382.972</v>
      </c>
      <c r="E7" s="536">
        <v>831.87400000000002</v>
      </c>
      <c r="F7" s="537">
        <v>361.99199999999996</v>
      </c>
      <c r="G7" s="538">
        <v>692.68200000000002</v>
      </c>
      <c r="H7" s="536">
        <v>731.84299999999996</v>
      </c>
      <c r="I7" s="536">
        <v>333.5</v>
      </c>
      <c r="J7" s="537">
        <v>1758.0250000000001</v>
      </c>
      <c r="K7" s="535">
        <v>689.81600000000003</v>
      </c>
      <c r="L7" s="536">
        <v>97.498999999999995</v>
      </c>
      <c r="M7" s="536">
        <v>15.962</v>
      </c>
      <c r="N7" s="537">
        <v>803.27700000000004</v>
      </c>
      <c r="O7" s="535">
        <v>0.47399999999999998</v>
      </c>
      <c r="P7" s="536">
        <v>2.532</v>
      </c>
      <c r="Q7" s="536">
        <v>12.53</v>
      </c>
      <c r="R7" s="537">
        <v>15.536</v>
      </c>
    </row>
    <row r="8" spans="1:18">
      <c r="A8" s="2242"/>
      <c r="B8" s="539" t="s">
        <v>414</v>
      </c>
      <c r="C8" s="540">
        <v>40589.247000000003</v>
      </c>
      <c r="D8" s="541">
        <v>26453.532999999999</v>
      </c>
      <c r="E8" s="542">
        <v>6442.2420000000002</v>
      </c>
      <c r="F8" s="543">
        <v>7693.4719999999998</v>
      </c>
      <c r="G8" s="544">
        <v>20321.93</v>
      </c>
      <c r="H8" s="542">
        <v>6352.8050000000003</v>
      </c>
      <c r="I8" s="542">
        <v>7665.9639999999999</v>
      </c>
      <c r="J8" s="543">
        <v>34340.699000000001</v>
      </c>
      <c r="K8" s="541">
        <v>6085.8040000000001</v>
      </c>
      <c r="L8" s="542">
        <v>86.296999999999997</v>
      </c>
      <c r="M8" s="542">
        <v>18.893000000000001</v>
      </c>
      <c r="N8" s="543">
        <v>6190.9939999999997</v>
      </c>
      <c r="O8" s="541">
        <v>45.798999999999999</v>
      </c>
      <c r="P8" s="542">
        <v>3.14</v>
      </c>
      <c r="Q8" s="542">
        <v>8.6150000000000002</v>
      </c>
      <c r="R8" s="543">
        <v>57.554000000000002</v>
      </c>
    </row>
    <row r="9" spans="1:18">
      <c r="A9" s="2242"/>
      <c r="B9" s="539" t="s">
        <v>415</v>
      </c>
      <c r="C9" s="540">
        <v>142306.27299999999</v>
      </c>
      <c r="D9" s="541">
        <v>47950.137999999999</v>
      </c>
      <c r="E9" s="542">
        <v>50824.561999999998</v>
      </c>
      <c r="F9" s="543">
        <v>43531.573000000004</v>
      </c>
      <c r="G9" s="544">
        <v>17211.714</v>
      </c>
      <c r="H9" s="542">
        <v>21669.324000000001</v>
      </c>
      <c r="I9" s="542">
        <v>37301.497000000003</v>
      </c>
      <c r="J9" s="543">
        <v>76182.535000000003</v>
      </c>
      <c r="K9" s="541">
        <v>30697.376</v>
      </c>
      <c r="L9" s="542">
        <v>28815.985000000001</v>
      </c>
      <c r="M9" s="542">
        <v>5942.4579999999996</v>
      </c>
      <c r="N9" s="543">
        <v>65455.819000000003</v>
      </c>
      <c r="O9" s="541">
        <v>41.048000000000002</v>
      </c>
      <c r="P9" s="542">
        <v>339.25299999999999</v>
      </c>
      <c r="Q9" s="542">
        <v>287.61799999999999</v>
      </c>
      <c r="R9" s="543">
        <v>667.91899999999998</v>
      </c>
    </row>
    <row r="10" spans="1:18">
      <c r="A10" s="2242"/>
      <c r="B10" s="539" t="s">
        <v>416</v>
      </c>
      <c r="C10" s="540">
        <v>21094.097000000002</v>
      </c>
      <c r="D10" s="541">
        <v>10085.296</v>
      </c>
      <c r="E10" s="542">
        <v>4569.1719999999996</v>
      </c>
      <c r="F10" s="543">
        <v>6439.6289999999999</v>
      </c>
      <c r="G10" s="544">
        <v>6256.33</v>
      </c>
      <c r="H10" s="542">
        <v>2958.5340000000001</v>
      </c>
      <c r="I10" s="542">
        <v>5853.0940000000001</v>
      </c>
      <c r="J10" s="543">
        <v>15067.957999999999</v>
      </c>
      <c r="K10" s="541">
        <v>3828.6729999999998</v>
      </c>
      <c r="L10" s="542">
        <v>1559.894</v>
      </c>
      <c r="M10" s="542">
        <v>583.11699999999996</v>
      </c>
      <c r="N10" s="543">
        <v>5971.6840000000002</v>
      </c>
      <c r="O10" s="541">
        <v>0.29299999999999998</v>
      </c>
      <c r="P10" s="542">
        <v>50.744</v>
      </c>
      <c r="Q10" s="542">
        <v>3.4180000000000001</v>
      </c>
      <c r="R10" s="543">
        <v>54.454999999999998</v>
      </c>
    </row>
    <row r="11" spans="1:18" ht="15.75" thickBot="1">
      <c r="A11" s="2242"/>
      <c r="B11" s="545" t="s">
        <v>417</v>
      </c>
      <c r="C11" s="546">
        <v>206566.45500000002</v>
      </c>
      <c r="D11" s="547">
        <v>85871.939000000013</v>
      </c>
      <c r="E11" s="548">
        <v>62667.85</v>
      </c>
      <c r="F11" s="549">
        <v>58026.665999999997</v>
      </c>
      <c r="G11" s="550">
        <v>44482.656000000003</v>
      </c>
      <c r="H11" s="548">
        <v>31712.506000000001</v>
      </c>
      <c r="I11" s="548">
        <v>51154.055</v>
      </c>
      <c r="J11" s="551">
        <v>127349.217</v>
      </c>
      <c r="K11" s="547">
        <v>41301.669000000002</v>
      </c>
      <c r="L11" s="548">
        <v>30559.674999999999</v>
      </c>
      <c r="M11" s="548">
        <v>6560.4299999999994</v>
      </c>
      <c r="N11" s="551">
        <v>78421.77399999999</v>
      </c>
      <c r="O11" s="547">
        <v>87.614000000000004</v>
      </c>
      <c r="P11" s="548">
        <v>395.66899999999998</v>
      </c>
      <c r="Q11" s="548">
        <v>312.18099999999998</v>
      </c>
      <c r="R11" s="552">
        <v>795.46399999999994</v>
      </c>
    </row>
    <row r="12" spans="1:18">
      <c r="A12" s="2242"/>
      <c r="B12" s="553" t="s">
        <v>418</v>
      </c>
      <c r="C12" s="554">
        <v>-22085.848000000002</v>
      </c>
      <c r="D12" s="2244"/>
      <c r="E12" s="2245"/>
      <c r="F12" s="2246"/>
      <c r="G12" s="2229"/>
      <c r="H12" s="2230"/>
      <c r="I12" s="2230"/>
      <c r="J12" s="2231"/>
      <c r="K12" s="2229"/>
      <c r="L12" s="2230"/>
      <c r="M12" s="2230"/>
      <c r="N12" s="2231"/>
      <c r="O12" s="2229"/>
      <c r="P12" s="2230"/>
      <c r="Q12" s="2230"/>
      <c r="R12" s="2231"/>
    </row>
    <row r="13" spans="1:18">
      <c r="A13" s="2242"/>
      <c r="B13" s="555" t="s">
        <v>419</v>
      </c>
      <c r="C13" s="556">
        <v>-883.41399999999999</v>
      </c>
      <c r="D13" s="2247"/>
      <c r="E13" s="2248"/>
      <c r="F13" s="2249"/>
      <c r="G13" s="2232"/>
      <c r="H13" s="2233"/>
      <c r="I13" s="2233"/>
      <c r="J13" s="2234"/>
      <c r="K13" s="2232"/>
      <c r="L13" s="2233"/>
      <c r="M13" s="2233"/>
      <c r="N13" s="2234"/>
      <c r="O13" s="2232"/>
      <c r="P13" s="2233"/>
      <c r="Q13" s="2233"/>
      <c r="R13" s="2234"/>
    </row>
    <row r="14" spans="1:18" ht="15.75" thickBot="1">
      <c r="A14" s="2243"/>
      <c r="B14" s="557" t="s">
        <v>420</v>
      </c>
      <c r="C14" s="558">
        <v>183597.19300000003</v>
      </c>
      <c r="D14" s="2250"/>
      <c r="E14" s="2251"/>
      <c r="F14" s="2252"/>
      <c r="G14" s="2235"/>
      <c r="H14" s="2236"/>
      <c r="I14" s="2236"/>
      <c r="J14" s="2237"/>
      <c r="K14" s="2235"/>
      <c r="L14" s="2236"/>
      <c r="M14" s="2236"/>
      <c r="N14" s="2237"/>
      <c r="O14" s="2235"/>
      <c r="P14" s="2236"/>
      <c r="Q14" s="2236"/>
      <c r="R14" s="2237"/>
    </row>
    <row r="15" spans="1:18" s="564" customFormat="1">
      <c r="A15" s="2241" t="s">
        <v>394</v>
      </c>
      <c r="B15" s="533" t="s">
        <v>413</v>
      </c>
      <c r="C15" s="534">
        <v>2470.5160000000001</v>
      </c>
      <c r="D15" s="559">
        <v>1553.1770000000001</v>
      </c>
      <c r="E15" s="560">
        <v>544.82299999999998</v>
      </c>
      <c r="F15" s="561">
        <v>372.51599999999996</v>
      </c>
      <c r="G15" s="559">
        <v>928.822</v>
      </c>
      <c r="H15" s="560">
        <v>472.60500000000002</v>
      </c>
      <c r="I15" s="560">
        <v>342.20400000000001</v>
      </c>
      <c r="J15" s="562">
        <v>1743.6310000000001</v>
      </c>
      <c r="K15" s="563">
        <v>623.75900000000001</v>
      </c>
      <c r="L15" s="560">
        <v>70.823999999999998</v>
      </c>
      <c r="M15" s="560">
        <v>14.744</v>
      </c>
      <c r="N15" s="562">
        <v>709.327</v>
      </c>
      <c r="O15" s="563">
        <v>0.59599999999999997</v>
      </c>
      <c r="P15" s="560">
        <v>1.3939999999999999</v>
      </c>
      <c r="Q15" s="560">
        <v>15.568</v>
      </c>
      <c r="R15" s="562">
        <v>17.558</v>
      </c>
    </row>
    <row r="16" spans="1:18" s="564" customFormat="1">
      <c r="A16" s="2242"/>
      <c r="B16" s="539" t="s">
        <v>414</v>
      </c>
      <c r="C16" s="540">
        <v>42673.800999999999</v>
      </c>
      <c r="D16" s="565">
        <v>28932.599000000002</v>
      </c>
      <c r="E16" s="566">
        <v>6965.7509999999993</v>
      </c>
      <c r="F16" s="567">
        <v>6775.451</v>
      </c>
      <c r="G16" s="565">
        <v>22473.617999999999</v>
      </c>
      <c r="H16" s="566">
        <v>6865.0029999999997</v>
      </c>
      <c r="I16" s="566">
        <v>6723.8890000000001</v>
      </c>
      <c r="J16" s="568">
        <v>36062.51</v>
      </c>
      <c r="K16" s="569">
        <v>6359.8670000000002</v>
      </c>
      <c r="L16" s="566">
        <v>100.748</v>
      </c>
      <c r="M16" s="566">
        <v>12.44</v>
      </c>
      <c r="N16" s="568">
        <v>6473.0549999999994</v>
      </c>
      <c r="O16" s="569">
        <v>99.114000000000004</v>
      </c>
      <c r="P16" s="566">
        <v>0</v>
      </c>
      <c r="Q16" s="566">
        <v>39.122</v>
      </c>
      <c r="R16" s="568">
        <v>138.23599999999999</v>
      </c>
    </row>
    <row r="17" spans="1:18" s="564" customFormat="1">
      <c r="A17" s="2242"/>
      <c r="B17" s="539" t="s">
        <v>415</v>
      </c>
      <c r="C17" s="540">
        <v>148392.85500000001</v>
      </c>
      <c r="D17" s="565">
        <v>54965.645000000004</v>
      </c>
      <c r="E17" s="566">
        <v>51208.516000000003</v>
      </c>
      <c r="F17" s="567">
        <v>42218.693999999996</v>
      </c>
      <c r="G17" s="565">
        <v>21657.054</v>
      </c>
      <c r="H17" s="566">
        <v>18445.001</v>
      </c>
      <c r="I17" s="566">
        <v>35288.004000000001</v>
      </c>
      <c r="J17" s="568">
        <v>75390.059000000008</v>
      </c>
      <c r="K17" s="569">
        <v>33215.752999999997</v>
      </c>
      <c r="L17" s="566">
        <v>30914.481</v>
      </c>
      <c r="M17" s="566">
        <v>5898.2489999999998</v>
      </c>
      <c r="N17" s="568">
        <v>70028.482999999993</v>
      </c>
      <c r="O17" s="569">
        <v>92.837999999999994</v>
      </c>
      <c r="P17" s="566">
        <v>1849.0340000000001</v>
      </c>
      <c r="Q17" s="566">
        <v>1032.441</v>
      </c>
      <c r="R17" s="568">
        <v>2974.3130000000001</v>
      </c>
    </row>
    <row r="18" spans="1:18" s="564" customFormat="1">
      <c r="A18" s="2242"/>
      <c r="B18" s="539" t="s">
        <v>416</v>
      </c>
      <c r="C18" s="540">
        <v>22687.662</v>
      </c>
      <c r="D18" s="565">
        <v>11041.256000000001</v>
      </c>
      <c r="E18" s="566">
        <v>5800.2840000000006</v>
      </c>
      <c r="F18" s="567">
        <v>5846.1219999999994</v>
      </c>
      <c r="G18" s="565">
        <v>7217.0370000000003</v>
      </c>
      <c r="H18" s="566">
        <v>4193.1710000000003</v>
      </c>
      <c r="I18" s="566">
        <v>5298.8879999999999</v>
      </c>
      <c r="J18" s="568">
        <v>16709.096000000001</v>
      </c>
      <c r="K18" s="569">
        <v>3775.681</v>
      </c>
      <c r="L18" s="566">
        <v>1553.1990000000001</v>
      </c>
      <c r="M18" s="566">
        <v>543.88800000000003</v>
      </c>
      <c r="N18" s="568">
        <v>5872.768</v>
      </c>
      <c r="O18" s="569">
        <v>48.537999999999997</v>
      </c>
      <c r="P18" s="566">
        <v>53.914000000000001</v>
      </c>
      <c r="Q18" s="566">
        <v>3.3460000000000001</v>
      </c>
      <c r="R18" s="568">
        <v>105.798</v>
      </c>
    </row>
    <row r="19" spans="1:18" s="564" customFormat="1" ht="15.75" thickBot="1">
      <c r="A19" s="2242"/>
      <c r="B19" s="545" t="s">
        <v>417</v>
      </c>
      <c r="C19" s="570">
        <v>216224.834</v>
      </c>
      <c r="D19" s="571">
        <v>96492.676999999996</v>
      </c>
      <c r="E19" s="572">
        <v>64519.374000000003</v>
      </c>
      <c r="F19" s="573">
        <v>55212.782999999996</v>
      </c>
      <c r="G19" s="571">
        <v>52276.531000000003</v>
      </c>
      <c r="H19" s="572">
        <v>29975.78</v>
      </c>
      <c r="I19" s="572">
        <v>47652.985000000001</v>
      </c>
      <c r="J19" s="574">
        <v>129905.296</v>
      </c>
      <c r="K19" s="575">
        <v>43975.06</v>
      </c>
      <c r="L19" s="572">
        <v>32639.252</v>
      </c>
      <c r="M19" s="572">
        <v>6469.3209999999999</v>
      </c>
      <c r="N19" s="574">
        <v>83083.633000000002</v>
      </c>
      <c r="O19" s="575">
        <v>241.08600000000001</v>
      </c>
      <c r="P19" s="575">
        <v>1904.3420000000001</v>
      </c>
      <c r="Q19" s="575">
        <v>1090.4770000000001</v>
      </c>
      <c r="R19" s="574">
        <v>3235.9049999999997</v>
      </c>
    </row>
    <row r="20" spans="1:18" s="564" customFormat="1">
      <c r="A20" s="2242"/>
      <c r="B20" s="553" t="s">
        <v>418</v>
      </c>
      <c r="C20" s="576">
        <v>-24393.348999999998</v>
      </c>
      <c r="D20" s="2229"/>
      <c r="E20" s="2230"/>
      <c r="F20" s="2231"/>
      <c r="G20" s="2229"/>
      <c r="H20" s="2230"/>
      <c r="I20" s="2230"/>
      <c r="J20" s="2231"/>
      <c r="K20" s="2229"/>
      <c r="L20" s="2230"/>
      <c r="M20" s="2230"/>
      <c r="N20" s="2231"/>
      <c r="O20" s="2229"/>
      <c r="P20" s="2230"/>
      <c r="Q20" s="2230"/>
      <c r="R20" s="2231"/>
    </row>
    <row r="21" spans="1:18" s="564" customFormat="1">
      <c r="A21" s="2242"/>
      <c r="B21" s="555" t="s">
        <v>419</v>
      </c>
      <c r="C21" s="577">
        <v>-964.971</v>
      </c>
      <c r="D21" s="2232"/>
      <c r="E21" s="2233"/>
      <c r="F21" s="2234"/>
      <c r="G21" s="2232"/>
      <c r="H21" s="2233"/>
      <c r="I21" s="2233"/>
      <c r="J21" s="2234"/>
      <c r="K21" s="2232"/>
      <c r="L21" s="2233"/>
      <c r="M21" s="2233"/>
      <c r="N21" s="2234"/>
      <c r="O21" s="2232"/>
      <c r="P21" s="2233"/>
      <c r="Q21" s="2233"/>
      <c r="R21" s="2234"/>
    </row>
    <row r="22" spans="1:18" s="564" customFormat="1" ht="15.75" thickBot="1">
      <c r="A22" s="2243"/>
      <c r="B22" s="557" t="s">
        <v>420</v>
      </c>
      <c r="C22" s="578">
        <v>190866.51400000002</v>
      </c>
      <c r="D22" s="2235"/>
      <c r="E22" s="2236"/>
      <c r="F22" s="2237"/>
      <c r="G22" s="2235"/>
      <c r="H22" s="2236"/>
      <c r="I22" s="2236"/>
      <c r="J22" s="2237"/>
      <c r="K22" s="2235"/>
      <c r="L22" s="2236"/>
      <c r="M22" s="2236"/>
      <c r="N22" s="2237"/>
      <c r="O22" s="2235"/>
      <c r="P22" s="2236"/>
      <c r="Q22" s="2236"/>
      <c r="R22" s="2237"/>
    </row>
    <row r="23" spans="1:18" s="564" customFormat="1">
      <c r="A23" s="2241" t="s">
        <v>4</v>
      </c>
      <c r="B23" s="533" t="s">
        <v>413</v>
      </c>
      <c r="C23" s="534">
        <v>2987.2979999999998</v>
      </c>
      <c r="D23" s="559">
        <v>1463.1310000000001</v>
      </c>
      <c r="E23" s="560">
        <v>578.93100000000004</v>
      </c>
      <c r="F23" s="561">
        <v>945.23599999999999</v>
      </c>
      <c r="G23" s="559">
        <v>777.08299999999997</v>
      </c>
      <c r="H23" s="560">
        <v>486.10700000000003</v>
      </c>
      <c r="I23" s="560">
        <v>889.53700000000003</v>
      </c>
      <c r="J23" s="561">
        <v>2152.7269999999999</v>
      </c>
      <c r="K23" s="559">
        <v>684.97400000000005</v>
      </c>
      <c r="L23" s="560">
        <v>90.54</v>
      </c>
      <c r="M23" s="560">
        <v>21.956</v>
      </c>
      <c r="N23" s="562">
        <v>797.47</v>
      </c>
      <c r="O23" s="563">
        <v>1.0740000000000001</v>
      </c>
      <c r="P23" s="560">
        <v>2.2839999999999998</v>
      </c>
      <c r="Q23" s="560">
        <v>33.743000000000002</v>
      </c>
      <c r="R23" s="562">
        <v>37.100999999999999</v>
      </c>
    </row>
    <row r="24" spans="1:18" s="564" customFormat="1">
      <c r="A24" s="2242"/>
      <c r="B24" s="539" t="s">
        <v>414</v>
      </c>
      <c r="C24" s="540">
        <v>42016.877999999997</v>
      </c>
      <c r="D24" s="565">
        <v>28779.823</v>
      </c>
      <c r="E24" s="566">
        <v>6490.7110000000002</v>
      </c>
      <c r="F24" s="567">
        <v>6746.3440000000001</v>
      </c>
      <c r="G24" s="565">
        <v>22101.111000000001</v>
      </c>
      <c r="H24" s="566">
        <v>6412.2070000000003</v>
      </c>
      <c r="I24" s="566">
        <v>6720.8130000000001</v>
      </c>
      <c r="J24" s="567">
        <v>35234.131000000001</v>
      </c>
      <c r="K24" s="565">
        <v>6632.3410000000003</v>
      </c>
      <c r="L24" s="566">
        <v>78.504000000000005</v>
      </c>
      <c r="M24" s="566">
        <v>8.9019999999999992</v>
      </c>
      <c r="N24" s="568">
        <v>6719.7470000000003</v>
      </c>
      <c r="O24" s="569">
        <v>46.371000000000002</v>
      </c>
      <c r="P24" s="566">
        <v>0</v>
      </c>
      <c r="Q24" s="566">
        <v>16.629000000000001</v>
      </c>
      <c r="R24" s="568">
        <v>63</v>
      </c>
    </row>
    <row r="25" spans="1:18" s="564" customFormat="1">
      <c r="A25" s="2242"/>
      <c r="B25" s="539" t="s">
        <v>415</v>
      </c>
      <c r="C25" s="540">
        <v>146636.82999999999</v>
      </c>
      <c r="D25" s="565">
        <v>54714.466</v>
      </c>
      <c r="E25" s="566">
        <v>50077.642999999996</v>
      </c>
      <c r="F25" s="567">
        <v>41844.720999999998</v>
      </c>
      <c r="G25" s="565">
        <v>21558.174999999999</v>
      </c>
      <c r="H25" s="566">
        <v>16495.399000000001</v>
      </c>
      <c r="I25" s="566">
        <v>35290.127999999997</v>
      </c>
      <c r="J25" s="567">
        <v>73343.702000000005</v>
      </c>
      <c r="K25" s="565">
        <v>33074.275999999998</v>
      </c>
      <c r="L25" s="566">
        <v>31710</v>
      </c>
      <c r="M25" s="566">
        <v>5803.7209999999995</v>
      </c>
      <c r="N25" s="568">
        <v>70587.997000000003</v>
      </c>
      <c r="O25" s="569">
        <v>82.015000000000001</v>
      </c>
      <c r="P25" s="566">
        <v>1872.2439999999999</v>
      </c>
      <c r="Q25" s="566">
        <v>750.87199999999996</v>
      </c>
      <c r="R25" s="568">
        <v>2705.1309999999999</v>
      </c>
    </row>
    <row r="26" spans="1:18" s="564" customFormat="1">
      <c r="A26" s="2242"/>
      <c r="B26" s="539" t="s">
        <v>416</v>
      </c>
      <c r="C26" s="540">
        <v>25766.024000000001</v>
      </c>
      <c r="D26" s="565">
        <v>12841.849</v>
      </c>
      <c r="E26" s="566">
        <v>6942.6019999999999</v>
      </c>
      <c r="F26" s="567">
        <v>5981.5730000000003</v>
      </c>
      <c r="G26" s="565">
        <v>8983.4770000000008</v>
      </c>
      <c r="H26" s="566">
        <v>5382.7550000000001</v>
      </c>
      <c r="I26" s="566">
        <v>5426.8630000000003</v>
      </c>
      <c r="J26" s="567">
        <v>19793.095000000001</v>
      </c>
      <c r="K26" s="565">
        <v>3817.6759999999999</v>
      </c>
      <c r="L26" s="566">
        <v>1506.0650000000001</v>
      </c>
      <c r="M26" s="566">
        <v>551.35199999999998</v>
      </c>
      <c r="N26" s="568">
        <v>5875.0929999999998</v>
      </c>
      <c r="O26" s="569">
        <v>40.695999999999998</v>
      </c>
      <c r="P26" s="566">
        <v>53.781999999999996</v>
      </c>
      <c r="Q26" s="566">
        <v>3.3580000000000001</v>
      </c>
      <c r="R26" s="568">
        <v>97.835999999999999</v>
      </c>
    </row>
    <row r="27" spans="1:18" s="564" customFormat="1" ht="15.75" thickBot="1">
      <c r="A27" s="2242"/>
      <c r="B27" s="545" t="s">
        <v>417</v>
      </c>
      <c r="C27" s="570">
        <v>217407.03</v>
      </c>
      <c r="D27" s="571">
        <v>97799.269</v>
      </c>
      <c r="E27" s="572">
        <v>64089.887000000002</v>
      </c>
      <c r="F27" s="573">
        <v>55517.874000000003</v>
      </c>
      <c r="G27" s="571">
        <v>53419.845999999998</v>
      </c>
      <c r="H27" s="572">
        <v>28776.468000000001</v>
      </c>
      <c r="I27" s="572">
        <v>48327.341</v>
      </c>
      <c r="J27" s="573">
        <v>130523.655</v>
      </c>
      <c r="K27" s="571">
        <v>44209.267</v>
      </c>
      <c r="L27" s="572">
        <v>33385.108999999997</v>
      </c>
      <c r="M27" s="572">
        <v>6385.9309999999996</v>
      </c>
      <c r="N27" s="574">
        <v>83980.307000000001</v>
      </c>
      <c r="O27" s="575">
        <v>170.15600000000001</v>
      </c>
      <c r="P27" s="575">
        <v>1928.31</v>
      </c>
      <c r="Q27" s="575">
        <v>804.60199999999998</v>
      </c>
      <c r="R27" s="574">
        <v>2903.0680000000002</v>
      </c>
    </row>
    <row r="28" spans="1:18" s="564" customFormat="1">
      <c r="A28" s="2242"/>
      <c r="B28" s="553" t="s">
        <v>418</v>
      </c>
      <c r="C28" s="576">
        <v>-25916.76</v>
      </c>
      <c r="D28" s="2229"/>
      <c r="E28" s="2230"/>
      <c r="F28" s="2231"/>
      <c r="G28" s="2229"/>
      <c r="H28" s="2230"/>
      <c r="I28" s="2230"/>
      <c r="J28" s="2231"/>
      <c r="K28" s="2229"/>
      <c r="L28" s="2230"/>
      <c r="M28" s="2230"/>
      <c r="N28" s="2231"/>
      <c r="O28" s="2229"/>
      <c r="P28" s="2230"/>
      <c r="Q28" s="2230"/>
      <c r="R28" s="2231"/>
    </row>
    <row r="29" spans="1:18" s="564" customFormat="1">
      <c r="A29" s="2242"/>
      <c r="B29" s="555" t="s">
        <v>419</v>
      </c>
      <c r="C29" s="577">
        <v>-957.202</v>
      </c>
      <c r="D29" s="2232"/>
      <c r="E29" s="2233"/>
      <c r="F29" s="2234"/>
      <c r="G29" s="2232"/>
      <c r="H29" s="2233"/>
      <c r="I29" s="2233"/>
      <c r="J29" s="2234"/>
      <c r="K29" s="2232"/>
      <c r="L29" s="2233"/>
      <c r="M29" s="2233"/>
      <c r="N29" s="2234"/>
      <c r="O29" s="2232"/>
      <c r="P29" s="2233"/>
      <c r="Q29" s="2233"/>
      <c r="R29" s="2234"/>
    </row>
    <row r="30" spans="1:18" s="564" customFormat="1" ht="15.75" thickBot="1">
      <c r="A30" s="2243"/>
      <c r="B30" s="557" t="s">
        <v>420</v>
      </c>
      <c r="C30" s="578">
        <v>190533.068</v>
      </c>
      <c r="D30" s="2235"/>
      <c r="E30" s="2236"/>
      <c r="F30" s="2237"/>
      <c r="G30" s="2235"/>
      <c r="H30" s="2236"/>
      <c r="I30" s="2236"/>
      <c r="J30" s="2237"/>
      <c r="K30" s="2235"/>
      <c r="L30" s="2236"/>
      <c r="M30" s="2236"/>
      <c r="N30" s="2237"/>
      <c r="O30" s="2235"/>
      <c r="P30" s="2236"/>
      <c r="Q30" s="2236"/>
      <c r="R30" s="2237"/>
    </row>
    <row r="31" spans="1:18" s="564" customFormat="1" ht="15" customHeight="1">
      <c r="A31" s="2238" t="s">
        <v>421</v>
      </c>
      <c r="B31" s="533" t="s">
        <v>422</v>
      </c>
      <c r="C31" s="579">
        <f>C27-C19</f>
        <v>1182.1959999999963</v>
      </c>
      <c r="D31" s="580">
        <f t="shared" ref="D31:R31" si="0">D27-D19</f>
        <v>1306.5920000000042</v>
      </c>
      <c r="E31" s="581">
        <f t="shared" si="0"/>
        <v>-429.48700000000099</v>
      </c>
      <c r="F31" s="582">
        <f t="shared" si="0"/>
        <v>305.09100000000763</v>
      </c>
      <c r="G31" s="580">
        <f t="shared" si="0"/>
        <v>1143.3149999999951</v>
      </c>
      <c r="H31" s="581">
        <f t="shared" si="0"/>
        <v>-1199.3119999999981</v>
      </c>
      <c r="I31" s="581">
        <f t="shared" si="0"/>
        <v>674.35599999999977</v>
      </c>
      <c r="J31" s="582">
        <f t="shared" si="0"/>
        <v>618.35899999999674</v>
      </c>
      <c r="K31" s="580">
        <f t="shared" si="0"/>
        <v>234.20700000000215</v>
      </c>
      <c r="L31" s="581">
        <f t="shared" si="0"/>
        <v>745.85699999999633</v>
      </c>
      <c r="M31" s="581">
        <f t="shared" si="0"/>
        <v>-83.390000000000327</v>
      </c>
      <c r="N31" s="582">
        <f t="shared" si="0"/>
        <v>896.67399999999907</v>
      </c>
      <c r="O31" s="580">
        <f t="shared" si="0"/>
        <v>-70.930000000000007</v>
      </c>
      <c r="P31" s="581">
        <f t="shared" si="0"/>
        <v>23.967999999999847</v>
      </c>
      <c r="Q31" s="581">
        <f t="shared" si="0"/>
        <v>-285.87500000000011</v>
      </c>
      <c r="R31" s="583">
        <f t="shared" si="0"/>
        <v>-332.83699999999953</v>
      </c>
    </row>
    <row r="32" spans="1:18" s="564" customFormat="1">
      <c r="A32" s="2239"/>
      <c r="B32" s="539" t="s">
        <v>423</v>
      </c>
      <c r="C32" s="584">
        <f>C31/C19</f>
        <v>5.4674385829335233E-3</v>
      </c>
      <c r="D32" s="585">
        <f t="shared" ref="D32:R32" si="1">D31/D19</f>
        <v>1.3540841031905502E-2</v>
      </c>
      <c r="E32" s="586">
        <f t="shared" si="1"/>
        <v>-6.6567136872716865E-3</v>
      </c>
      <c r="F32" s="587">
        <f t="shared" si="1"/>
        <v>5.5257312423466799E-3</v>
      </c>
      <c r="G32" s="585">
        <f t="shared" si="1"/>
        <v>2.1870521592184358E-2</v>
      </c>
      <c r="H32" s="586">
        <f t="shared" si="1"/>
        <v>-4.0009367562745597E-2</v>
      </c>
      <c r="I32" s="586">
        <f t="shared" si="1"/>
        <v>1.4151390516249921E-2</v>
      </c>
      <c r="J32" s="587">
        <f t="shared" si="1"/>
        <v>4.760075370599184E-3</v>
      </c>
      <c r="K32" s="585">
        <f t="shared" si="1"/>
        <v>5.3259051835290771E-3</v>
      </c>
      <c r="L32" s="586">
        <f t="shared" si="1"/>
        <v>2.2851534710415431E-2</v>
      </c>
      <c r="M32" s="586">
        <f t="shared" si="1"/>
        <v>-1.2890069916147356E-2</v>
      </c>
      <c r="N32" s="587">
        <f t="shared" si="1"/>
        <v>1.0792426469843935E-2</v>
      </c>
      <c r="O32" s="585">
        <f t="shared" si="1"/>
        <v>-0.29421036476610007</v>
      </c>
      <c r="P32" s="586">
        <f t="shared" si="1"/>
        <v>1.258597457809566E-2</v>
      </c>
      <c r="Q32" s="586">
        <f t="shared" si="1"/>
        <v>-0.26215591892355372</v>
      </c>
      <c r="R32" s="588">
        <f t="shared" si="1"/>
        <v>-0.10285746954870417</v>
      </c>
    </row>
    <row r="33" spans="1:19" s="564" customFormat="1" ht="34.5" customHeight="1" thickBot="1">
      <c r="A33" s="2240"/>
      <c r="B33" s="589" t="s">
        <v>424</v>
      </c>
      <c r="C33" s="590"/>
      <c r="D33" s="591">
        <f>D31/$C$31</f>
        <v>1.1052245143783335</v>
      </c>
      <c r="E33" s="592">
        <f t="shared" ref="E33:R33" si="2">E31/$C$31</f>
        <v>-0.36329593400756077</v>
      </c>
      <c r="F33" s="593">
        <f t="shared" si="2"/>
        <v>0.25807141962923963</v>
      </c>
      <c r="G33" s="591">
        <f t="shared" si="2"/>
        <v>0.96711120660194982</v>
      </c>
      <c r="H33" s="592">
        <f t="shared" si="2"/>
        <v>-1.0144781406805656</v>
      </c>
      <c r="I33" s="592">
        <f t="shared" si="2"/>
        <v>0.5704265620929202</v>
      </c>
      <c r="J33" s="593">
        <f t="shared" si="2"/>
        <v>0.5230596280143045</v>
      </c>
      <c r="K33" s="591">
        <f t="shared" si="2"/>
        <v>0.19811181902155217</v>
      </c>
      <c r="L33" s="592">
        <f t="shared" si="2"/>
        <v>0.63090807277304162</v>
      </c>
      <c r="M33" s="592">
        <f t="shared" si="2"/>
        <v>-7.0538218704851469E-2</v>
      </c>
      <c r="N33" s="593">
        <f t="shared" si="2"/>
        <v>0.75848167308974301</v>
      </c>
      <c r="O33" s="591">
        <f t="shared" si="2"/>
        <v>-5.9998511245174427E-2</v>
      </c>
      <c r="P33" s="592">
        <f t="shared" si="2"/>
        <v>2.0274133899962379E-2</v>
      </c>
      <c r="Q33" s="592">
        <f t="shared" si="2"/>
        <v>-0.24181692375883612</v>
      </c>
      <c r="R33" s="594">
        <f t="shared" si="2"/>
        <v>-0.28154130110404751</v>
      </c>
    </row>
    <row r="34" spans="1:19" s="564" customFormat="1" ht="25.5">
      <c r="A34" s="2238" t="s">
        <v>425</v>
      </c>
      <c r="B34" s="533" t="s">
        <v>422</v>
      </c>
      <c r="C34" s="579">
        <f>C27-C11</f>
        <v>10840.574999999983</v>
      </c>
      <c r="D34" s="580">
        <f t="shared" ref="D34:R34" si="3">D27-D11</f>
        <v>11927.329999999987</v>
      </c>
      <c r="E34" s="581">
        <f t="shared" si="3"/>
        <v>1422.0370000000039</v>
      </c>
      <c r="F34" s="582">
        <f t="shared" si="3"/>
        <v>-2508.791999999994</v>
      </c>
      <c r="G34" s="580">
        <f t="shared" si="3"/>
        <v>8937.1899999999951</v>
      </c>
      <c r="H34" s="581">
        <f t="shared" si="3"/>
        <v>-2936.0380000000005</v>
      </c>
      <c r="I34" s="581">
        <f t="shared" si="3"/>
        <v>-2826.7139999999999</v>
      </c>
      <c r="J34" s="582">
        <f t="shared" si="3"/>
        <v>3174.4379999999946</v>
      </c>
      <c r="K34" s="580">
        <f t="shared" si="3"/>
        <v>2907.5979999999981</v>
      </c>
      <c r="L34" s="581">
        <f t="shared" si="3"/>
        <v>2825.4339999999975</v>
      </c>
      <c r="M34" s="581">
        <f t="shared" si="3"/>
        <v>-174.4989999999998</v>
      </c>
      <c r="N34" s="582">
        <f t="shared" si="3"/>
        <v>5558.5330000000104</v>
      </c>
      <c r="O34" s="580">
        <f t="shared" si="3"/>
        <v>82.542000000000002</v>
      </c>
      <c r="P34" s="581">
        <f t="shared" si="3"/>
        <v>1532.6410000000001</v>
      </c>
      <c r="Q34" s="581">
        <f t="shared" si="3"/>
        <v>492.42099999999999</v>
      </c>
      <c r="R34" s="583">
        <f t="shared" si="3"/>
        <v>2107.6040000000003</v>
      </c>
    </row>
    <row r="35" spans="1:19" s="564" customFormat="1">
      <c r="A35" s="2239"/>
      <c r="B35" s="539" t="s">
        <v>423</v>
      </c>
      <c r="C35" s="584">
        <f>C34/C11</f>
        <v>5.2479842382926994E-2</v>
      </c>
      <c r="D35" s="585">
        <f t="shared" ref="D35:R35" si="4">D34/D11</f>
        <v>0.13889671223098835</v>
      </c>
      <c r="E35" s="586">
        <f t="shared" si="4"/>
        <v>2.2691651301265384E-2</v>
      </c>
      <c r="F35" s="587">
        <f t="shared" si="4"/>
        <v>-4.3235156746727343E-2</v>
      </c>
      <c r="G35" s="585">
        <f t="shared" si="4"/>
        <v>0.20091403714742201</v>
      </c>
      <c r="H35" s="586">
        <f t="shared" si="4"/>
        <v>-9.2582970264160153E-2</v>
      </c>
      <c r="I35" s="586">
        <f t="shared" si="4"/>
        <v>-5.5258845071031022E-2</v>
      </c>
      <c r="J35" s="587">
        <f t="shared" si="4"/>
        <v>2.4927031942410721E-2</v>
      </c>
      <c r="K35" s="585">
        <f t="shared" si="4"/>
        <v>7.0399043680292872E-2</v>
      </c>
      <c r="L35" s="586">
        <f t="shared" si="4"/>
        <v>9.2456284302761649E-2</v>
      </c>
      <c r="M35" s="586">
        <f t="shared" si="4"/>
        <v>-2.6598713803820756E-2</v>
      </c>
      <c r="N35" s="587">
        <f t="shared" si="4"/>
        <v>7.0879970147066693E-2</v>
      </c>
      <c r="O35" s="585">
        <f t="shared" si="4"/>
        <v>0.94210970849407627</v>
      </c>
      <c r="P35" s="586">
        <f t="shared" si="4"/>
        <v>3.873543289972174</v>
      </c>
      <c r="Q35" s="586">
        <f t="shared" si="4"/>
        <v>1.5773573663996208</v>
      </c>
      <c r="R35" s="588">
        <f t="shared" si="4"/>
        <v>2.6495278227550214</v>
      </c>
    </row>
    <row r="36" spans="1:19" s="564" customFormat="1" ht="26.25" customHeight="1" thickBot="1">
      <c r="A36" s="2240"/>
      <c r="B36" s="589" t="s">
        <v>424</v>
      </c>
      <c r="C36" s="590"/>
      <c r="D36" s="595">
        <f t="shared" ref="D36:R36" si="5">D34/$C$34</f>
        <v>1.1002488336642666</v>
      </c>
      <c r="E36" s="596">
        <f t="shared" si="5"/>
        <v>0.13117726688851894</v>
      </c>
      <c r="F36" s="597">
        <f t="shared" si="5"/>
        <v>-0.23142610055278415</v>
      </c>
      <c r="G36" s="595">
        <f t="shared" si="5"/>
        <v>0.82442029135908468</v>
      </c>
      <c r="H36" s="596">
        <f t="shared" si="5"/>
        <v>-0.27083784762339685</v>
      </c>
      <c r="I36" s="596">
        <f t="shared" si="5"/>
        <v>-0.26075314270691402</v>
      </c>
      <c r="J36" s="597">
        <f t="shared" si="5"/>
        <v>0.2928293010287738</v>
      </c>
      <c r="K36" s="595">
        <f t="shared" si="5"/>
        <v>0.26821437054768799</v>
      </c>
      <c r="L36" s="596">
        <f t="shared" si="5"/>
        <v>0.26063506778930101</v>
      </c>
      <c r="M36" s="596">
        <f t="shared" si="5"/>
        <v>-1.609683988164835E-2</v>
      </c>
      <c r="N36" s="597">
        <f t="shared" si="5"/>
        <v>0.51275259845534205</v>
      </c>
      <c r="O36" s="595">
        <f t="shared" si="5"/>
        <v>7.614171757494426E-3</v>
      </c>
      <c r="P36" s="596">
        <f t="shared" si="5"/>
        <v>0.14138004672261412</v>
      </c>
      <c r="Q36" s="596">
        <f t="shared" si="5"/>
        <v>4.5423882035777692E-2</v>
      </c>
      <c r="R36" s="598">
        <f t="shared" si="5"/>
        <v>0.19441810051588626</v>
      </c>
    </row>
    <row r="37" spans="1:19" s="564" customFormat="1" ht="26.25" customHeight="1">
      <c r="A37" s="599"/>
      <c r="B37" s="600"/>
      <c r="C37" s="601"/>
      <c r="D37" s="602"/>
      <c r="E37" s="602"/>
      <c r="F37" s="602"/>
      <c r="G37" s="602"/>
      <c r="H37" s="602"/>
      <c r="I37" s="602"/>
      <c r="J37" s="602"/>
      <c r="K37" s="602"/>
      <c r="L37" s="602"/>
      <c r="M37" s="602"/>
      <c r="N37" s="602"/>
      <c r="O37" s="602"/>
      <c r="P37" s="602"/>
      <c r="Q37" s="602"/>
      <c r="R37" s="602"/>
    </row>
    <row r="38" spans="1:19" s="564" customFormat="1" ht="26.25" customHeight="1">
      <c r="A38" s="599"/>
      <c r="B38" s="600"/>
      <c r="C38" s="603"/>
      <c r="D38" s="603"/>
      <c r="E38" s="603"/>
      <c r="F38" s="603"/>
      <c r="G38" s="603"/>
      <c r="H38" s="603"/>
      <c r="I38" s="603"/>
      <c r="J38" s="603"/>
      <c r="K38" s="603"/>
      <c r="L38" s="603"/>
      <c r="M38" s="603"/>
      <c r="N38" s="603"/>
      <c r="O38" s="603"/>
      <c r="P38" s="603"/>
      <c r="Q38" s="603"/>
      <c r="R38" s="603"/>
    </row>
    <row r="39" spans="1:19">
      <c r="C39" s="604"/>
      <c r="D39" s="604"/>
      <c r="E39" s="604"/>
      <c r="F39" s="604"/>
      <c r="G39" s="604"/>
      <c r="H39" s="604"/>
      <c r="I39" s="604"/>
      <c r="J39" s="604"/>
      <c r="K39" s="604"/>
      <c r="L39" s="604"/>
      <c r="M39" s="604"/>
      <c r="N39" s="604"/>
      <c r="O39" s="604"/>
      <c r="P39" s="604"/>
      <c r="Q39" s="604"/>
      <c r="R39" s="604"/>
    </row>
    <row r="40" spans="1:19">
      <c r="D40" s="604"/>
      <c r="E40" s="604"/>
      <c r="F40" s="604"/>
      <c r="G40" s="604"/>
      <c r="H40" s="604"/>
      <c r="I40" s="604"/>
      <c r="J40" s="604"/>
      <c r="K40" s="604"/>
      <c r="L40" s="604"/>
      <c r="M40" s="604"/>
      <c r="N40" s="604"/>
      <c r="O40" s="604"/>
      <c r="P40" s="604"/>
      <c r="Q40" s="604"/>
      <c r="R40" s="604"/>
      <c r="S40" s="604"/>
    </row>
    <row r="41" spans="1:19">
      <c r="C41" s="605"/>
      <c r="G41" s="564"/>
      <c r="H41" s="564"/>
      <c r="I41" s="1761"/>
      <c r="J41" s="606"/>
      <c r="K41" s="564"/>
      <c r="L41" s="564"/>
      <c r="M41" s="607"/>
      <c r="N41" s="608"/>
      <c r="O41" s="606"/>
      <c r="P41" s="564"/>
      <c r="Q41" s="564"/>
      <c r="R41" s="608"/>
    </row>
    <row r="42" spans="1:19">
      <c r="C42" s="605"/>
      <c r="D42" s="605"/>
      <c r="E42" s="605"/>
      <c r="F42" s="605"/>
      <c r="G42" s="605"/>
      <c r="H42" s="605"/>
      <c r="I42" s="605"/>
      <c r="J42" s="605"/>
      <c r="K42" s="605"/>
      <c r="L42" s="605"/>
      <c r="M42" s="605"/>
      <c r="N42" s="605"/>
      <c r="O42" s="605"/>
      <c r="P42" s="605"/>
      <c r="Q42" s="605"/>
      <c r="R42" s="605"/>
    </row>
    <row r="43" spans="1:19">
      <c r="C43" s="604"/>
      <c r="D43" s="604"/>
      <c r="E43" s="604"/>
      <c r="F43" s="604"/>
      <c r="G43" s="604"/>
      <c r="H43" s="604"/>
      <c r="I43" s="604"/>
      <c r="J43" s="604"/>
      <c r="K43" s="604"/>
      <c r="L43" s="604"/>
      <c r="M43" s="604"/>
      <c r="N43" s="604"/>
      <c r="O43" s="604"/>
      <c r="P43" s="604"/>
      <c r="Q43" s="604"/>
      <c r="R43" s="604"/>
    </row>
    <row r="44" spans="1:19">
      <c r="D44" s="604"/>
      <c r="E44" s="604"/>
      <c r="F44" s="604"/>
      <c r="G44" s="604"/>
      <c r="H44" s="604"/>
      <c r="I44" s="604"/>
      <c r="J44" s="604"/>
      <c r="K44" s="604"/>
      <c r="L44" s="604"/>
      <c r="M44" s="604"/>
      <c r="N44" s="604"/>
      <c r="O44" s="604"/>
      <c r="P44" s="604"/>
      <c r="Q44" s="604"/>
      <c r="R44" s="604"/>
    </row>
    <row r="45" spans="1:19">
      <c r="C45" s="609"/>
      <c r="D45" s="609"/>
      <c r="E45" s="609"/>
      <c r="F45" s="609"/>
      <c r="G45" s="610"/>
      <c r="H45" s="610"/>
      <c r="I45" s="610"/>
      <c r="J45" s="611"/>
      <c r="K45" s="610"/>
      <c r="L45" s="610"/>
      <c r="M45" s="610"/>
      <c r="N45" s="610"/>
      <c r="O45" s="612"/>
      <c r="P45" s="610"/>
      <c r="Q45" s="564"/>
      <c r="R45" s="564"/>
    </row>
    <row r="46" spans="1:19">
      <c r="C46" s="609"/>
      <c r="D46" s="609"/>
      <c r="E46" s="609"/>
      <c r="F46" s="609"/>
      <c r="G46" s="610"/>
      <c r="H46" s="610"/>
      <c r="I46" s="610"/>
      <c r="J46" s="610"/>
      <c r="K46" s="610"/>
      <c r="L46" s="610"/>
      <c r="M46" s="610"/>
      <c r="N46" s="612"/>
      <c r="O46" s="612"/>
      <c r="P46" s="610"/>
      <c r="Q46" s="564"/>
      <c r="R46" s="564"/>
    </row>
    <row r="47" spans="1:19">
      <c r="C47" s="609"/>
      <c r="D47" s="609"/>
      <c r="E47" s="609"/>
      <c r="F47" s="609"/>
      <c r="G47" s="610"/>
      <c r="H47" s="610"/>
      <c r="I47" s="610"/>
      <c r="J47" s="610"/>
      <c r="K47" s="610"/>
      <c r="L47" s="610"/>
      <c r="M47" s="610"/>
      <c r="N47" s="610"/>
      <c r="O47" s="612"/>
      <c r="P47" s="610"/>
      <c r="Q47" s="564"/>
      <c r="R47" s="564"/>
    </row>
    <row r="48" spans="1:19">
      <c r="C48" s="609"/>
      <c r="D48" s="609"/>
      <c r="E48" s="609"/>
      <c r="F48" s="609"/>
      <c r="G48" s="610"/>
      <c r="H48" s="610"/>
      <c r="I48" s="610"/>
      <c r="J48" s="610"/>
      <c r="K48" s="610"/>
      <c r="L48" s="610"/>
      <c r="M48" s="610"/>
      <c r="N48" s="610"/>
      <c r="O48" s="610"/>
      <c r="P48" s="610"/>
      <c r="Q48" s="564"/>
      <c r="R48" s="564"/>
    </row>
    <row r="49" spans="3:18">
      <c r="C49" s="609"/>
      <c r="D49" s="609"/>
      <c r="E49" s="609"/>
      <c r="F49" s="609"/>
      <c r="G49" s="610"/>
      <c r="H49" s="613"/>
      <c r="I49" s="610"/>
      <c r="J49" s="610"/>
      <c r="K49" s="610"/>
      <c r="L49" s="610"/>
      <c r="M49" s="610"/>
      <c r="N49" s="612"/>
      <c r="O49" s="610"/>
      <c r="P49" s="610"/>
      <c r="Q49" s="564"/>
      <c r="R49" s="564"/>
    </row>
    <row r="50" spans="3:18">
      <c r="C50" s="609"/>
      <c r="D50" s="609"/>
      <c r="E50" s="609"/>
      <c r="F50" s="609"/>
      <c r="G50" s="610"/>
      <c r="H50" s="610"/>
      <c r="I50" s="610"/>
      <c r="J50" s="610"/>
      <c r="K50" s="610"/>
      <c r="L50" s="610"/>
      <c r="M50" s="610"/>
      <c r="N50" s="610"/>
      <c r="O50" s="610"/>
      <c r="P50" s="610"/>
      <c r="Q50" s="610"/>
      <c r="R50" s="608"/>
    </row>
    <row r="51" spans="3:18">
      <c r="C51" s="609"/>
      <c r="D51" s="609"/>
      <c r="E51" s="609"/>
      <c r="F51" s="609"/>
      <c r="G51" s="610"/>
      <c r="H51" s="610"/>
      <c r="I51" s="610"/>
      <c r="J51" s="610"/>
      <c r="K51" s="610"/>
      <c r="L51" s="610"/>
      <c r="M51" s="610"/>
      <c r="N51" s="610"/>
      <c r="O51" s="610"/>
      <c r="P51" s="610"/>
      <c r="Q51" s="564"/>
      <c r="R51" s="608"/>
    </row>
    <row r="52" spans="3:18">
      <c r="C52" s="609"/>
      <c r="D52" s="609"/>
      <c r="E52" s="609"/>
      <c r="F52" s="609"/>
      <c r="G52" s="610"/>
      <c r="H52" s="610"/>
      <c r="I52" s="610"/>
      <c r="J52" s="610"/>
      <c r="K52" s="610"/>
      <c r="L52" s="610"/>
      <c r="M52" s="610"/>
      <c r="N52" s="610"/>
      <c r="O52" s="610"/>
      <c r="P52" s="610"/>
      <c r="Q52" s="564"/>
      <c r="R52" s="564"/>
    </row>
    <row r="53" spans="3:18">
      <c r="G53" s="564"/>
      <c r="H53" s="564"/>
      <c r="I53" s="564"/>
      <c r="J53" s="564"/>
      <c r="K53" s="614"/>
      <c r="L53" s="614"/>
      <c r="M53" s="614"/>
      <c r="N53" s="614"/>
      <c r="O53" s="606"/>
      <c r="P53" s="564"/>
      <c r="Q53" s="564"/>
      <c r="R53" s="564"/>
    </row>
    <row r="54" spans="3:18">
      <c r="G54" s="564"/>
      <c r="H54" s="564"/>
      <c r="I54" s="564"/>
      <c r="J54" s="564"/>
      <c r="K54" s="564"/>
      <c r="L54" s="564"/>
      <c r="M54" s="564"/>
      <c r="N54" s="614"/>
      <c r="O54" s="564"/>
      <c r="P54" s="564"/>
      <c r="Q54" s="564"/>
      <c r="R54" s="564"/>
    </row>
    <row r="55" spans="3:18">
      <c r="G55" s="564"/>
      <c r="H55" s="564"/>
      <c r="I55" s="564"/>
      <c r="J55" s="564"/>
      <c r="K55" s="606"/>
      <c r="L55" s="606"/>
      <c r="M55" s="606"/>
      <c r="N55" s="564"/>
      <c r="O55" s="564"/>
      <c r="P55" s="564"/>
      <c r="Q55" s="564"/>
      <c r="R55" s="564"/>
    </row>
    <row r="56" spans="3:18">
      <c r="G56" s="564"/>
      <c r="H56" s="564"/>
      <c r="I56" s="564"/>
      <c r="J56" s="564"/>
      <c r="K56" s="564"/>
      <c r="L56" s="564"/>
      <c r="M56" s="564"/>
      <c r="N56" s="614"/>
      <c r="O56" s="607"/>
      <c r="P56" s="564"/>
      <c r="Q56" s="564"/>
      <c r="R56" s="564"/>
    </row>
    <row r="57" spans="3:18">
      <c r="G57" s="564"/>
      <c r="H57" s="564"/>
      <c r="I57" s="564"/>
      <c r="J57" s="564"/>
      <c r="K57" s="564"/>
      <c r="L57" s="564"/>
      <c r="M57" s="564"/>
      <c r="N57" s="614"/>
      <c r="O57" s="564"/>
      <c r="P57" s="564"/>
      <c r="Q57" s="564"/>
      <c r="R57" s="564"/>
    </row>
    <row r="58" spans="3:18">
      <c r="G58" s="564"/>
      <c r="H58" s="564"/>
      <c r="I58" s="564"/>
      <c r="J58" s="564"/>
      <c r="K58" s="564"/>
      <c r="L58" s="564"/>
      <c r="M58" s="564"/>
      <c r="N58" s="564"/>
      <c r="O58" s="564"/>
      <c r="P58" s="564"/>
      <c r="Q58" s="564"/>
      <c r="R58" s="564"/>
    </row>
    <row r="59" spans="3:18">
      <c r="G59" s="564"/>
      <c r="H59" s="564"/>
      <c r="I59" s="564"/>
      <c r="J59" s="564"/>
      <c r="K59" s="564"/>
      <c r="L59" s="564"/>
      <c r="M59" s="564"/>
      <c r="N59" s="564"/>
      <c r="O59" s="564"/>
      <c r="P59" s="564"/>
      <c r="Q59" s="564"/>
      <c r="R59" s="564"/>
    </row>
    <row r="60" spans="3:18">
      <c r="G60" s="564"/>
      <c r="H60" s="564"/>
      <c r="I60" s="564"/>
      <c r="J60" s="564"/>
      <c r="K60" s="564"/>
      <c r="L60" s="564"/>
      <c r="M60" s="564"/>
      <c r="N60" s="564"/>
      <c r="O60" s="564"/>
      <c r="P60" s="564"/>
      <c r="Q60" s="564"/>
      <c r="R60" s="564"/>
    </row>
    <row r="61" spans="3:18">
      <c r="G61" s="564"/>
      <c r="H61" s="564"/>
      <c r="I61" s="564"/>
      <c r="J61" s="564"/>
      <c r="K61" s="564"/>
      <c r="L61" s="564"/>
      <c r="M61" s="564"/>
      <c r="N61" s="564"/>
      <c r="O61" s="564"/>
      <c r="P61" s="564"/>
      <c r="Q61" s="564"/>
      <c r="R61" s="564"/>
    </row>
    <row r="62" spans="3:18">
      <c r="G62" s="564"/>
      <c r="H62" s="564"/>
      <c r="I62" s="564"/>
      <c r="J62" s="564"/>
      <c r="K62" s="564"/>
      <c r="L62" s="564"/>
      <c r="M62" s="564"/>
      <c r="N62" s="564"/>
      <c r="O62" s="564"/>
      <c r="P62" s="564"/>
      <c r="Q62" s="564"/>
      <c r="R62" s="564"/>
    </row>
    <row r="63" spans="3:18">
      <c r="G63" s="564"/>
      <c r="H63" s="564"/>
      <c r="I63" s="564"/>
      <c r="J63" s="564"/>
      <c r="K63" s="564"/>
      <c r="L63" s="564"/>
      <c r="M63" s="564"/>
      <c r="N63" s="564"/>
      <c r="O63" s="564"/>
      <c r="P63" s="564"/>
      <c r="Q63" s="564"/>
      <c r="R63" s="564"/>
    </row>
    <row r="64" spans="3:18">
      <c r="G64" s="564"/>
      <c r="H64" s="564"/>
      <c r="I64" s="564"/>
      <c r="J64" s="564"/>
      <c r="K64" s="564"/>
      <c r="L64" s="564"/>
      <c r="M64" s="564"/>
      <c r="N64" s="564"/>
      <c r="O64" s="564"/>
      <c r="P64" s="564"/>
      <c r="Q64" s="564"/>
      <c r="R64" s="564"/>
    </row>
    <row r="65" spans="7:18">
      <c r="G65" s="564"/>
      <c r="H65" s="564"/>
      <c r="I65" s="564"/>
      <c r="J65" s="564"/>
      <c r="K65" s="564"/>
      <c r="L65" s="564"/>
      <c r="M65" s="564"/>
      <c r="N65" s="564"/>
      <c r="O65" s="564"/>
      <c r="P65" s="564"/>
      <c r="Q65" s="564"/>
      <c r="R65" s="564"/>
    </row>
    <row r="66" spans="7:18">
      <c r="G66" s="564"/>
      <c r="H66" s="564"/>
      <c r="I66" s="564"/>
      <c r="J66" s="564"/>
      <c r="K66" s="564"/>
      <c r="L66" s="564"/>
      <c r="M66" s="564"/>
      <c r="N66" s="564"/>
      <c r="O66" s="564"/>
      <c r="P66" s="564"/>
      <c r="Q66" s="564"/>
      <c r="R66" s="564"/>
    </row>
    <row r="67" spans="7:18">
      <c r="G67" s="564"/>
      <c r="H67" s="564"/>
      <c r="I67" s="564"/>
      <c r="J67" s="564"/>
      <c r="K67" s="564"/>
      <c r="L67" s="564"/>
      <c r="M67" s="564"/>
      <c r="N67" s="564"/>
      <c r="O67" s="564"/>
      <c r="P67" s="564"/>
      <c r="Q67" s="564"/>
      <c r="R67" s="564"/>
    </row>
    <row r="68" spans="7:18">
      <c r="G68" s="564"/>
      <c r="H68" s="564"/>
      <c r="I68" s="564"/>
      <c r="J68" s="564"/>
      <c r="K68" s="564"/>
      <c r="L68" s="564"/>
      <c r="M68" s="564"/>
      <c r="N68" s="564"/>
      <c r="O68" s="564"/>
      <c r="P68" s="564"/>
      <c r="Q68" s="564"/>
      <c r="R68" s="564"/>
    </row>
    <row r="69" spans="7:18">
      <c r="G69" s="564"/>
      <c r="H69" s="564"/>
      <c r="I69" s="564"/>
      <c r="J69" s="564"/>
      <c r="K69" s="564"/>
      <c r="L69" s="564"/>
      <c r="M69" s="564"/>
      <c r="N69" s="564"/>
      <c r="O69" s="564"/>
      <c r="P69" s="564"/>
      <c r="Q69" s="564"/>
      <c r="R69" s="564"/>
    </row>
    <row r="70" spans="7:18">
      <c r="G70" s="564"/>
      <c r="H70" s="564"/>
      <c r="I70" s="564"/>
      <c r="J70" s="564"/>
      <c r="K70" s="564"/>
      <c r="L70" s="564"/>
      <c r="M70" s="564"/>
      <c r="N70" s="564"/>
      <c r="O70" s="564"/>
      <c r="P70" s="564"/>
      <c r="Q70" s="564"/>
      <c r="R70" s="564"/>
    </row>
    <row r="71" spans="7:18">
      <c r="G71" s="564"/>
      <c r="H71" s="564"/>
      <c r="I71" s="564"/>
      <c r="J71" s="564"/>
      <c r="K71" s="564"/>
      <c r="L71" s="564"/>
      <c r="M71" s="564"/>
      <c r="N71" s="564"/>
      <c r="O71" s="564"/>
      <c r="P71" s="564"/>
      <c r="Q71" s="564"/>
      <c r="R71" s="564"/>
    </row>
    <row r="72" spans="7:18">
      <c r="G72" s="564"/>
      <c r="H72" s="564"/>
      <c r="I72" s="564"/>
      <c r="J72" s="564"/>
      <c r="K72" s="564"/>
      <c r="L72" s="564"/>
      <c r="M72" s="564"/>
      <c r="N72" s="564"/>
      <c r="O72" s="564"/>
      <c r="P72" s="564"/>
      <c r="Q72" s="564"/>
      <c r="R72" s="564"/>
    </row>
    <row r="73" spans="7:18">
      <c r="G73" s="564"/>
      <c r="H73" s="564"/>
      <c r="I73" s="564"/>
      <c r="J73" s="564"/>
      <c r="K73" s="564"/>
      <c r="L73" s="564"/>
      <c r="M73" s="564"/>
      <c r="N73" s="564"/>
      <c r="O73" s="564"/>
      <c r="P73" s="564"/>
      <c r="Q73" s="564"/>
      <c r="R73" s="564"/>
    </row>
    <row r="74" spans="7:18">
      <c r="G74" s="564"/>
      <c r="H74" s="564"/>
      <c r="I74" s="564"/>
      <c r="J74" s="564"/>
      <c r="K74" s="564"/>
      <c r="L74" s="564"/>
      <c r="M74" s="564"/>
      <c r="N74" s="564"/>
      <c r="O74" s="564"/>
      <c r="P74" s="564"/>
      <c r="Q74" s="564"/>
      <c r="R74" s="564"/>
    </row>
    <row r="75" spans="7:18">
      <c r="G75" s="564"/>
      <c r="H75" s="564"/>
      <c r="I75" s="564"/>
      <c r="J75" s="564"/>
      <c r="K75" s="564"/>
      <c r="L75" s="564"/>
      <c r="M75" s="564"/>
      <c r="N75" s="564"/>
      <c r="O75" s="564"/>
      <c r="P75" s="564"/>
      <c r="Q75" s="564"/>
      <c r="R75" s="564"/>
    </row>
    <row r="76" spans="7:18">
      <c r="G76" s="564"/>
      <c r="H76" s="564"/>
      <c r="I76" s="564"/>
      <c r="J76" s="564"/>
      <c r="K76" s="564"/>
      <c r="L76" s="564"/>
      <c r="M76" s="564"/>
      <c r="N76" s="564"/>
      <c r="O76" s="564"/>
      <c r="P76" s="564"/>
      <c r="Q76" s="564"/>
      <c r="R76" s="564"/>
    </row>
    <row r="77" spans="7:18">
      <c r="G77" s="564"/>
      <c r="H77" s="564"/>
      <c r="I77" s="564"/>
      <c r="J77" s="564"/>
      <c r="K77" s="564"/>
      <c r="L77" s="564"/>
      <c r="M77" s="564"/>
      <c r="N77" s="564"/>
      <c r="O77" s="564"/>
      <c r="P77" s="564"/>
      <c r="Q77" s="564"/>
      <c r="R77" s="564"/>
    </row>
    <row r="78" spans="7:18">
      <c r="G78" s="564"/>
      <c r="H78" s="564"/>
      <c r="I78" s="564"/>
      <c r="J78" s="564"/>
      <c r="K78" s="564"/>
      <c r="L78" s="564"/>
      <c r="M78" s="564"/>
      <c r="N78" s="564"/>
      <c r="O78" s="564"/>
      <c r="P78" s="564"/>
      <c r="Q78" s="564"/>
      <c r="R78" s="564"/>
    </row>
    <row r="79" spans="7:18">
      <c r="G79" s="564"/>
      <c r="H79" s="564"/>
      <c r="I79" s="564"/>
      <c r="J79" s="564"/>
      <c r="K79" s="564"/>
      <c r="L79" s="564"/>
      <c r="M79" s="564"/>
      <c r="N79" s="564"/>
      <c r="O79" s="564"/>
      <c r="P79" s="564"/>
      <c r="Q79" s="564"/>
      <c r="R79" s="564"/>
    </row>
    <row r="80" spans="7:18">
      <c r="G80" s="564"/>
      <c r="H80" s="564"/>
      <c r="I80" s="564"/>
      <c r="J80" s="564"/>
      <c r="K80" s="564"/>
      <c r="L80" s="564"/>
      <c r="M80" s="564"/>
      <c r="N80" s="564"/>
      <c r="O80" s="564"/>
      <c r="P80" s="564"/>
      <c r="Q80" s="564"/>
      <c r="R80" s="564"/>
    </row>
    <row r="81" spans="7:18">
      <c r="G81" s="564"/>
      <c r="H81" s="564"/>
      <c r="I81" s="564"/>
      <c r="J81" s="564"/>
      <c r="K81" s="564"/>
      <c r="L81" s="564"/>
      <c r="M81" s="564"/>
      <c r="N81" s="564"/>
      <c r="O81" s="564"/>
      <c r="P81" s="564"/>
      <c r="Q81" s="564"/>
      <c r="R81" s="564"/>
    </row>
    <row r="82" spans="7:18">
      <c r="G82" s="564"/>
      <c r="H82" s="564"/>
      <c r="I82" s="564"/>
      <c r="J82" s="564"/>
      <c r="K82" s="564"/>
      <c r="L82" s="564"/>
      <c r="M82" s="564"/>
      <c r="N82" s="564"/>
      <c r="O82" s="564"/>
      <c r="P82" s="564"/>
      <c r="Q82" s="564"/>
      <c r="R82" s="564"/>
    </row>
    <row r="83" spans="7:18">
      <c r="G83" s="564"/>
      <c r="H83" s="564"/>
      <c r="I83" s="564"/>
      <c r="J83" s="564"/>
      <c r="K83" s="564"/>
      <c r="L83" s="564"/>
      <c r="M83" s="564"/>
      <c r="N83" s="564"/>
      <c r="O83" s="564"/>
      <c r="P83" s="564"/>
      <c r="Q83" s="564"/>
      <c r="R83" s="564"/>
    </row>
    <row r="84" spans="7:18">
      <c r="G84" s="564"/>
      <c r="H84" s="564"/>
      <c r="I84" s="564"/>
      <c r="J84" s="564"/>
      <c r="K84" s="564"/>
      <c r="L84" s="564"/>
      <c r="M84" s="564"/>
      <c r="N84" s="564"/>
      <c r="O84" s="564"/>
      <c r="P84" s="564"/>
      <c r="Q84" s="564"/>
      <c r="R84" s="564"/>
    </row>
    <row r="85" spans="7:18">
      <c r="G85" s="564"/>
      <c r="H85" s="564"/>
      <c r="I85" s="564"/>
      <c r="J85" s="564"/>
      <c r="K85" s="564"/>
      <c r="L85" s="564"/>
      <c r="M85" s="564"/>
      <c r="N85" s="564"/>
      <c r="O85" s="564"/>
      <c r="P85" s="564"/>
      <c r="Q85" s="564"/>
      <c r="R85" s="564"/>
    </row>
    <row r="86" spans="7:18">
      <c r="G86" s="564"/>
      <c r="H86" s="564"/>
      <c r="I86" s="564"/>
      <c r="J86" s="564"/>
      <c r="K86" s="564"/>
      <c r="L86" s="564"/>
      <c r="M86" s="564"/>
      <c r="N86" s="564"/>
      <c r="O86" s="564"/>
      <c r="P86" s="564"/>
      <c r="Q86" s="564"/>
      <c r="R86" s="564"/>
    </row>
    <row r="87" spans="7:18">
      <c r="G87" s="564"/>
      <c r="H87" s="564"/>
      <c r="I87" s="564"/>
      <c r="J87" s="564"/>
      <c r="K87" s="564"/>
      <c r="L87" s="564"/>
      <c r="M87" s="564"/>
      <c r="N87" s="564"/>
      <c r="O87" s="564"/>
      <c r="P87" s="564"/>
      <c r="Q87" s="564"/>
      <c r="R87" s="564"/>
    </row>
    <row r="88" spans="7:18">
      <c r="G88" s="564"/>
      <c r="H88" s="564"/>
      <c r="I88" s="564"/>
      <c r="J88" s="564"/>
      <c r="K88" s="564"/>
      <c r="L88" s="564"/>
      <c r="M88" s="564"/>
      <c r="N88" s="564"/>
      <c r="O88" s="564"/>
      <c r="P88" s="564"/>
      <c r="Q88" s="564"/>
      <c r="R88" s="564"/>
    </row>
    <row r="89" spans="7:18">
      <c r="G89" s="564"/>
      <c r="H89" s="564"/>
      <c r="I89" s="564"/>
      <c r="J89" s="564"/>
      <c r="K89" s="564"/>
      <c r="L89" s="564"/>
      <c r="M89" s="564"/>
      <c r="N89" s="564"/>
      <c r="O89" s="564"/>
      <c r="P89" s="564"/>
      <c r="Q89" s="564"/>
      <c r="R89" s="564"/>
    </row>
    <row r="90" spans="7:18">
      <c r="G90" s="564"/>
      <c r="H90" s="564"/>
      <c r="I90" s="564"/>
      <c r="J90" s="564"/>
      <c r="K90" s="564"/>
      <c r="L90" s="564"/>
      <c r="M90" s="564"/>
      <c r="N90" s="564"/>
      <c r="O90" s="564"/>
      <c r="P90" s="564"/>
      <c r="Q90" s="564"/>
      <c r="R90" s="564"/>
    </row>
    <row r="91" spans="7:18">
      <c r="G91" s="564"/>
      <c r="H91" s="564"/>
      <c r="I91" s="564"/>
      <c r="J91" s="564"/>
      <c r="K91" s="564"/>
      <c r="L91" s="564"/>
      <c r="M91" s="564"/>
      <c r="N91" s="564"/>
      <c r="O91" s="564"/>
      <c r="P91" s="564"/>
      <c r="Q91" s="564"/>
      <c r="R91" s="564"/>
    </row>
    <row r="92" spans="7:18">
      <c r="G92" s="564"/>
      <c r="H92" s="564"/>
      <c r="I92" s="564"/>
      <c r="J92" s="564"/>
      <c r="K92" s="564"/>
      <c r="L92" s="564"/>
      <c r="M92" s="564"/>
      <c r="N92" s="564"/>
      <c r="O92" s="564"/>
      <c r="P92" s="564"/>
      <c r="Q92" s="564"/>
      <c r="R92" s="564"/>
    </row>
    <row r="93" spans="7:18">
      <c r="G93" s="564"/>
      <c r="H93" s="564"/>
      <c r="I93" s="564"/>
      <c r="J93" s="564"/>
      <c r="K93" s="564"/>
      <c r="L93" s="564"/>
      <c r="M93" s="564"/>
      <c r="N93" s="564"/>
      <c r="O93" s="564"/>
      <c r="P93" s="564"/>
      <c r="Q93" s="564"/>
      <c r="R93" s="564"/>
    </row>
    <row r="94" spans="7:18">
      <c r="G94" s="564"/>
      <c r="H94" s="564"/>
      <c r="I94" s="564"/>
      <c r="J94" s="564"/>
      <c r="K94" s="564"/>
      <c r="L94" s="564"/>
      <c r="M94" s="564"/>
      <c r="N94" s="564"/>
      <c r="O94" s="564"/>
      <c r="P94" s="564"/>
      <c r="Q94" s="564"/>
      <c r="R94" s="564"/>
    </row>
    <row r="95" spans="7:18">
      <c r="G95" s="564"/>
      <c r="H95" s="564"/>
      <c r="I95" s="564"/>
      <c r="J95" s="564"/>
      <c r="K95" s="564"/>
      <c r="L95" s="564"/>
      <c r="M95" s="564"/>
      <c r="N95" s="564"/>
      <c r="O95" s="564"/>
      <c r="P95" s="564"/>
      <c r="Q95" s="564"/>
      <c r="R95" s="564"/>
    </row>
    <row r="96" spans="7:18">
      <c r="G96" s="564"/>
      <c r="H96" s="564"/>
      <c r="I96" s="564"/>
      <c r="J96" s="564"/>
      <c r="K96" s="564"/>
      <c r="L96" s="564"/>
      <c r="M96" s="564"/>
      <c r="N96" s="564"/>
      <c r="O96" s="564"/>
      <c r="P96" s="564"/>
      <c r="Q96" s="564"/>
      <c r="R96" s="564"/>
    </row>
    <row r="97" spans="7:18">
      <c r="G97" s="564"/>
      <c r="H97" s="564"/>
      <c r="I97" s="564"/>
      <c r="J97" s="564"/>
      <c r="K97" s="564"/>
      <c r="L97" s="564"/>
      <c r="M97" s="564"/>
      <c r="N97" s="564"/>
      <c r="O97" s="564"/>
      <c r="P97" s="564"/>
      <c r="Q97" s="564"/>
      <c r="R97" s="564"/>
    </row>
    <row r="98" spans="7:18">
      <c r="G98" s="564"/>
      <c r="H98" s="564"/>
      <c r="I98" s="564"/>
      <c r="J98" s="564"/>
      <c r="K98" s="564"/>
      <c r="L98" s="564"/>
      <c r="M98" s="564"/>
      <c r="N98" s="564"/>
      <c r="O98" s="564"/>
      <c r="P98" s="564"/>
      <c r="Q98" s="564"/>
      <c r="R98" s="564"/>
    </row>
    <row r="99" spans="7:18">
      <c r="G99" s="564"/>
      <c r="H99" s="564"/>
      <c r="I99" s="564"/>
      <c r="J99" s="564"/>
      <c r="K99" s="564"/>
      <c r="L99" s="564"/>
      <c r="M99" s="564"/>
      <c r="N99" s="564"/>
      <c r="O99" s="564"/>
      <c r="P99" s="564"/>
      <c r="Q99" s="564"/>
      <c r="R99" s="564"/>
    </row>
    <row r="100" spans="7:18">
      <c r="G100" s="564"/>
      <c r="H100" s="564"/>
      <c r="I100" s="564"/>
      <c r="J100" s="564"/>
      <c r="K100" s="564"/>
      <c r="L100" s="564"/>
      <c r="M100" s="564"/>
      <c r="N100" s="564"/>
      <c r="O100" s="564"/>
      <c r="P100" s="564"/>
      <c r="Q100" s="564"/>
      <c r="R100" s="564"/>
    </row>
    <row r="101" spans="7:18">
      <c r="G101" s="564"/>
      <c r="H101" s="564"/>
      <c r="I101" s="564"/>
      <c r="J101" s="564"/>
      <c r="K101" s="564"/>
      <c r="L101" s="564"/>
      <c r="M101" s="564"/>
      <c r="N101" s="564"/>
      <c r="O101" s="564"/>
      <c r="P101" s="564"/>
      <c r="Q101" s="564"/>
      <c r="R101" s="564"/>
    </row>
    <row r="102" spans="7:18">
      <c r="G102" s="564"/>
      <c r="H102" s="564"/>
      <c r="I102" s="564"/>
      <c r="J102" s="564"/>
      <c r="K102" s="564"/>
      <c r="L102" s="564"/>
      <c r="M102" s="564"/>
      <c r="N102" s="564"/>
      <c r="O102" s="564"/>
      <c r="P102" s="564"/>
      <c r="Q102" s="564"/>
      <c r="R102" s="564"/>
    </row>
    <row r="103" spans="7:18">
      <c r="G103" s="564"/>
      <c r="H103" s="564"/>
      <c r="I103" s="564"/>
      <c r="J103" s="564"/>
      <c r="K103" s="564"/>
      <c r="L103" s="564"/>
      <c r="M103" s="564"/>
      <c r="N103" s="564"/>
      <c r="O103" s="564"/>
      <c r="P103" s="564"/>
      <c r="Q103" s="564"/>
      <c r="R103" s="564"/>
    </row>
    <row r="104" spans="7:18">
      <c r="G104" s="564"/>
      <c r="H104" s="564"/>
      <c r="I104" s="564"/>
      <c r="J104" s="564"/>
      <c r="K104" s="564"/>
      <c r="L104" s="564"/>
      <c r="M104" s="564"/>
      <c r="N104" s="564"/>
      <c r="O104" s="564"/>
      <c r="P104" s="564"/>
      <c r="Q104" s="564"/>
      <c r="R104" s="564"/>
    </row>
    <row r="105" spans="7:18">
      <c r="G105" s="564"/>
      <c r="H105" s="564"/>
      <c r="I105" s="564"/>
      <c r="J105" s="564"/>
      <c r="K105" s="564"/>
      <c r="L105" s="564"/>
      <c r="M105" s="564"/>
      <c r="N105" s="564"/>
      <c r="O105" s="564"/>
      <c r="P105" s="564"/>
      <c r="Q105" s="564"/>
      <c r="R105" s="564"/>
    </row>
    <row r="106" spans="7:18">
      <c r="G106" s="564"/>
      <c r="H106" s="564"/>
      <c r="I106" s="564"/>
      <c r="J106" s="564"/>
      <c r="K106" s="564"/>
      <c r="L106" s="564"/>
      <c r="M106" s="564"/>
      <c r="N106" s="564"/>
      <c r="O106" s="564"/>
      <c r="P106" s="564"/>
      <c r="Q106" s="564"/>
      <c r="R106" s="564"/>
    </row>
    <row r="107" spans="7:18">
      <c r="G107" s="564"/>
      <c r="H107" s="564"/>
      <c r="I107" s="564"/>
      <c r="J107" s="564"/>
      <c r="K107" s="564"/>
      <c r="L107" s="564"/>
      <c r="M107" s="564"/>
      <c r="N107" s="564"/>
      <c r="O107" s="564"/>
      <c r="P107" s="564"/>
      <c r="Q107" s="564"/>
      <c r="R107" s="564"/>
    </row>
    <row r="108" spans="7:18">
      <c r="G108" s="564"/>
      <c r="H108" s="564"/>
      <c r="I108" s="564"/>
      <c r="J108" s="564"/>
      <c r="K108" s="564"/>
      <c r="L108" s="564"/>
      <c r="M108" s="564"/>
      <c r="N108" s="564"/>
      <c r="O108" s="564"/>
      <c r="P108" s="564"/>
      <c r="Q108" s="564"/>
      <c r="R108" s="564"/>
    </row>
    <row r="109" spans="7:18">
      <c r="G109" s="564"/>
      <c r="H109" s="564"/>
      <c r="I109" s="564"/>
      <c r="J109" s="564"/>
      <c r="K109" s="564"/>
      <c r="L109" s="564"/>
      <c r="M109" s="564"/>
      <c r="N109" s="564"/>
      <c r="O109" s="564"/>
      <c r="P109" s="564"/>
      <c r="Q109" s="564"/>
      <c r="R109" s="564"/>
    </row>
    <row r="110" spans="7:18">
      <c r="G110" s="564"/>
      <c r="H110" s="564"/>
      <c r="I110" s="564"/>
      <c r="J110" s="564"/>
      <c r="K110" s="564"/>
      <c r="L110" s="564"/>
      <c r="M110" s="564"/>
      <c r="N110" s="564"/>
      <c r="O110" s="564"/>
      <c r="P110" s="564"/>
      <c r="Q110" s="564"/>
      <c r="R110" s="564"/>
    </row>
    <row r="111" spans="7:18">
      <c r="G111" s="564"/>
      <c r="H111" s="564"/>
      <c r="I111" s="564"/>
      <c r="J111" s="564"/>
      <c r="K111" s="564"/>
      <c r="L111" s="564"/>
      <c r="M111" s="564"/>
      <c r="N111" s="564"/>
      <c r="O111" s="564"/>
      <c r="P111" s="564"/>
      <c r="Q111" s="564"/>
      <c r="R111" s="564"/>
    </row>
    <row r="112" spans="7:18">
      <c r="G112" s="564"/>
      <c r="H112" s="564"/>
      <c r="I112" s="564"/>
      <c r="J112" s="564"/>
      <c r="K112" s="564"/>
      <c r="L112" s="564"/>
      <c r="M112" s="564"/>
      <c r="N112" s="564"/>
      <c r="O112" s="564"/>
      <c r="P112" s="564"/>
      <c r="Q112" s="564"/>
      <c r="R112" s="564"/>
    </row>
    <row r="113" spans="7:18">
      <c r="G113" s="564"/>
      <c r="H113" s="564"/>
      <c r="I113" s="564"/>
      <c r="J113" s="564"/>
      <c r="K113" s="564"/>
      <c r="L113" s="564"/>
      <c r="M113" s="564"/>
      <c r="N113" s="564"/>
      <c r="O113" s="564"/>
      <c r="P113" s="564"/>
      <c r="Q113" s="564"/>
      <c r="R113" s="564"/>
    </row>
    <row r="114" spans="7:18">
      <c r="G114" s="564"/>
      <c r="H114" s="564"/>
      <c r="I114" s="564"/>
      <c r="J114" s="564"/>
      <c r="K114" s="564"/>
      <c r="L114" s="564"/>
      <c r="M114" s="564"/>
      <c r="N114" s="564"/>
      <c r="O114" s="564"/>
      <c r="P114" s="564"/>
      <c r="Q114" s="564"/>
      <c r="R114" s="564"/>
    </row>
    <row r="115" spans="7:18">
      <c r="G115" s="564"/>
      <c r="H115" s="564"/>
      <c r="I115" s="564"/>
      <c r="J115" s="564"/>
      <c r="K115" s="564"/>
      <c r="L115" s="564"/>
      <c r="M115" s="564"/>
      <c r="N115" s="564"/>
      <c r="O115" s="564"/>
      <c r="P115" s="564"/>
      <c r="Q115" s="564"/>
      <c r="R115" s="564"/>
    </row>
    <row r="116" spans="7:18">
      <c r="G116" s="564"/>
      <c r="H116" s="564"/>
      <c r="I116" s="564"/>
      <c r="J116" s="564"/>
      <c r="K116" s="564"/>
      <c r="L116" s="564"/>
      <c r="M116" s="564"/>
      <c r="N116" s="564"/>
      <c r="O116" s="564"/>
      <c r="P116" s="564"/>
      <c r="Q116" s="564"/>
      <c r="R116" s="564"/>
    </row>
    <row r="117" spans="7:18">
      <c r="G117" s="564"/>
      <c r="H117" s="564"/>
      <c r="I117" s="564"/>
      <c r="J117" s="564"/>
      <c r="K117" s="564"/>
      <c r="L117" s="564"/>
      <c r="M117" s="564"/>
      <c r="N117" s="564"/>
      <c r="O117" s="564"/>
      <c r="P117" s="564"/>
      <c r="Q117" s="564"/>
      <c r="R117" s="564"/>
    </row>
    <row r="118" spans="7:18">
      <c r="G118" s="564"/>
      <c r="H118" s="564"/>
      <c r="I118" s="564"/>
      <c r="J118" s="564"/>
      <c r="K118" s="564"/>
      <c r="L118" s="564"/>
      <c r="M118" s="564"/>
      <c r="N118" s="564"/>
      <c r="O118" s="564"/>
      <c r="P118" s="564"/>
      <c r="Q118" s="564"/>
      <c r="R118" s="564"/>
    </row>
    <row r="119" spans="7:18">
      <c r="G119" s="564"/>
      <c r="H119" s="564"/>
      <c r="I119" s="564"/>
      <c r="J119" s="564"/>
      <c r="K119" s="564"/>
      <c r="L119" s="564"/>
      <c r="M119" s="564"/>
      <c r="N119" s="564"/>
      <c r="O119" s="564"/>
      <c r="P119" s="564"/>
      <c r="Q119" s="564"/>
      <c r="R119" s="564"/>
    </row>
    <row r="120" spans="7:18">
      <c r="G120" s="564"/>
      <c r="H120" s="564"/>
      <c r="I120" s="564"/>
      <c r="J120" s="564"/>
      <c r="K120" s="564"/>
      <c r="L120" s="564"/>
      <c r="M120" s="564"/>
      <c r="N120" s="564"/>
      <c r="O120" s="564"/>
      <c r="P120" s="564"/>
      <c r="Q120" s="564"/>
      <c r="R120" s="564"/>
    </row>
    <row r="121" spans="7:18">
      <c r="G121" s="564"/>
      <c r="H121" s="564"/>
      <c r="I121" s="564"/>
      <c r="J121" s="564"/>
      <c r="K121" s="564"/>
      <c r="L121" s="564"/>
      <c r="M121" s="564"/>
      <c r="N121" s="564"/>
      <c r="O121" s="564"/>
      <c r="P121" s="564"/>
      <c r="Q121" s="564"/>
      <c r="R121" s="564"/>
    </row>
    <row r="122" spans="7:18">
      <c r="G122" s="564"/>
      <c r="H122" s="564"/>
      <c r="I122" s="564"/>
      <c r="J122" s="564"/>
      <c r="K122" s="564"/>
      <c r="L122" s="564"/>
      <c r="M122" s="564"/>
      <c r="N122" s="564"/>
      <c r="O122" s="564"/>
      <c r="P122" s="564"/>
      <c r="Q122" s="564"/>
      <c r="R122" s="564"/>
    </row>
    <row r="123" spans="7:18">
      <c r="G123" s="564"/>
      <c r="H123" s="564"/>
      <c r="I123" s="564"/>
      <c r="J123" s="564"/>
      <c r="K123" s="564"/>
      <c r="L123" s="564"/>
      <c r="M123" s="564"/>
      <c r="N123" s="564"/>
      <c r="O123" s="564"/>
      <c r="P123" s="564"/>
      <c r="Q123" s="564"/>
      <c r="R123" s="564"/>
    </row>
    <row r="124" spans="7:18">
      <c r="G124" s="564"/>
      <c r="H124" s="564"/>
      <c r="I124" s="564"/>
      <c r="J124" s="564"/>
      <c r="K124" s="564"/>
      <c r="L124" s="564"/>
      <c r="M124" s="564"/>
      <c r="N124" s="564"/>
      <c r="O124" s="564"/>
      <c r="P124" s="564"/>
      <c r="Q124" s="564"/>
      <c r="R124" s="564"/>
    </row>
    <row r="125" spans="7:18">
      <c r="G125" s="564"/>
      <c r="H125" s="564"/>
      <c r="I125" s="564"/>
      <c r="J125" s="564"/>
      <c r="K125" s="564"/>
      <c r="L125" s="564"/>
      <c r="M125" s="564"/>
      <c r="N125" s="564"/>
      <c r="O125" s="564"/>
      <c r="P125" s="564"/>
      <c r="Q125" s="564"/>
      <c r="R125" s="564"/>
    </row>
    <row r="126" spans="7:18">
      <c r="G126" s="564"/>
      <c r="H126" s="564"/>
      <c r="I126" s="564"/>
      <c r="J126" s="564"/>
      <c r="K126" s="564"/>
      <c r="L126" s="564"/>
      <c r="M126" s="564"/>
      <c r="N126" s="564"/>
      <c r="O126" s="564"/>
      <c r="P126" s="564"/>
      <c r="Q126" s="564"/>
      <c r="R126" s="564"/>
    </row>
    <row r="127" spans="7:18">
      <c r="G127" s="564"/>
      <c r="H127" s="564"/>
      <c r="I127" s="564"/>
      <c r="J127" s="564"/>
      <c r="K127" s="564"/>
      <c r="L127" s="564"/>
      <c r="M127" s="564"/>
      <c r="N127" s="564"/>
      <c r="O127" s="564"/>
      <c r="P127" s="564"/>
      <c r="Q127" s="564"/>
      <c r="R127" s="564"/>
    </row>
    <row r="128" spans="7:18">
      <c r="G128" s="564"/>
      <c r="H128" s="564"/>
      <c r="I128" s="564"/>
      <c r="J128" s="564"/>
      <c r="K128" s="564"/>
      <c r="L128" s="564"/>
      <c r="M128" s="564"/>
      <c r="N128" s="564"/>
      <c r="O128" s="564"/>
      <c r="P128" s="564"/>
      <c r="Q128" s="564"/>
      <c r="R128" s="564"/>
    </row>
    <row r="129" spans="7:18">
      <c r="G129" s="564"/>
      <c r="H129" s="564"/>
      <c r="I129" s="564"/>
      <c r="J129" s="564"/>
      <c r="K129" s="564"/>
      <c r="L129" s="564"/>
      <c r="M129" s="564"/>
      <c r="N129" s="564"/>
      <c r="O129" s="564"/>
      <c r="P129" s="564"/>
      <c r="Q129" s="564"/>
      <c r="R129" s="564"/>
    </row>
    <row r="130" spans="7:18">
      <c r="G130" s="564"/>
      <c r="H130" s="564"/>
      <c r="I130" s="564"/>
      <c r="J130" s="564"/>
      <c r="K130" s="564"/>
      <c r="L130" s="564"/>
      <c r="M130" s="564"/>
      <c r="N130" s="564"/>
      <c r="O130" s="564"/>
      <c r="P130" s="564"/>
      <c r="Q130" s="564"/>
      <c r="R130" s="564"/>
    </row>
    <row r="131" spans="7:18">
      <c r="G131" s="564"/>
      <c r="H131" s="564"/>
      <c r="I131" s="564"/>
      <c r="J131" s="564"/>
      <c r="K131" s="564"/>
      <c r="L131" s="564"/>
      <c r="M131" s="564"/>
      <c r="N131" s="564"/>
      <c r="O131" s="564"/>
      <c r="P131" s="564"/>
      <c r="Q131" s="564"/>
      <c r="R131" s="564"/>
    </row>
    <row r="132" spans="7:18">
      <c r="G132" s="564"/>
      <c r="H132" s="564"/>
      <c r="I132" s="564"/>
      <c r="J132" s="564"/>
      <c r="K132" s="564"/>
      <c r="L132" s="564"/>
      <c r="M132" s="564"/>
      <c r="N132" s="564"/>
      <c r="O132" s="564"/>
      <c r="P132" s="564"/>
      <c r="Q132" s="564"/>
      <c r="R132" s="564"/>
    </row>
    <row r="133" spans="7:18">
      <c r="G133" s="564"/>
      <c r="H133" s="564"/>
      <c r="I133" s="564"/>
      <c r="J133" s="564"/>
      <c r="K133" s="564"/>
      <c r="L133" s="564"/>
      <c r="M133" s="564"/>
      <c r="N133" s="564"/>
      <c r="O133" s="564"/>
      <c r="P133" s="564"/>
      <c r="Q133" s="564"/>
      <c r="R133" s="564"/>
    </row>
    <row r="134" spans="7:18">
      <c r="G134" s="564"/>
      <c r="H134" s="564"/>
      <c r="I134" s="564"/>
      <c r="J134" s="564"/>
      <c r="K134" s="564"/>
      <c r="L134" s="564"/>
      <c r="M134" s="564"/>
      <c r="N134" s="564"/>
      <c r="O134" s="564"/>
      <c r="P134" s="564"/>
      <c r="Q134" s="564"/>
      <c r="R134" s="564"/>
    </row>
    <row r="135" spans="7:18">
      <c r="G135" s="564"/>
      <c r="H135" s="564"/>
      <c r="I135" s="564"/>
      <c r="J135" s="564"/>
      <c r="K135" s="564"/>
      <c r="L135" s="564"/>
      <c r="M135" s="564"/>
      <c r="N135" s="564"/>
      <c r="O135" s="564"/>
      <c r="P135" s="564"/>
      <c r="Q135" s="564"/>
      <c r="R135" s="564"/>
    </row>
    <row r="136" spans="7:18">
      <c r="G136" s="564"/>
      <c r="H136" s="564"/>
      <c r="I136" s="564"/>
      <c r="J136" s="564"/>
      <c r="K136" s="564"/>
      <c r="L136" s="564"/>
      <c r="M136" s="564"/>
      <c r="N136" s="564"/>
      <c r="O136" s="564"/>
      <c r="P136" s="564"/>
      <c r="Q136" s="564"/>
      <c r="R136" s="564"/>
    </row>
    <row r="137" spans="7:18">
      <c r="G137" s="564"/>
      <c r="H137" s="564"/>
      <c r="I137" s="564"/>
      <c r="J137" s="564"/>
      <c r="K137" s="564"/>
      <c r="L137" s="564"/>
      <c r="M137" s="564"/>
      <c r="N137" s="564"/>
      <c r="O137" s="564"/>
      <c r="P137" s="564"/>
      <c r="Q137" s="564"/>
      <c r="R137" s="564"/>
    </row>
    <row r="138" spans="7:18">
      <c r="G138" s="564"/>
      <c r="H138" s="564"/>
      <c r="I138" s="564"/>
      <c r="J138" s="564"/>
      <c r="K138" s="564"/>
      <c r="L138" s="564"/>
      <c r="M138" s="564"/>
      <c r="N138" s="564"/>
      <c r="O138" s="564"/>
      <c r="P138" s="564"/>
      <c r="Q138" s="564"/>
      <c r="R138" s="564"/>
    </row>
    <row r="139" spans="7:18">
      <c r="G139" s="564"/>
      <c r="H139" s="564"/>
      <c r="I139" s="564"/>
      <c r="J139" s="564"/>
      <c r="K139" s="564"/>
      <c r="L139" s="564"/>
      <c r="M139" s="564"/>
      <c r="N139" s="564"/>
      <c r="O139" s="564"/>
      <c r="P139" s="564"/>
      <c r="Q139" s="564"/>
      <c r="R139" s="564"/>
    </row>
    <row r="140" spans="7:18">
      <c r="G140" s="564"/>
      <c r="H140" s="564"/>
      <c r="I140" s="564"/>
      <c r="J140" s="564"/>
      <c r="K140" s="564"/>
      <c r="L140" s="564"/>
      <c r="M140" s="564"/>
      <c r="N140" s="564"/>
      <c r="O140" s="564"/>
      <c r="P140" s="564"/>
      <c r="Q140" s="564"/>
      <c r="R140" s="564"/>
    </row>
    <row r="141" spans="7:18">
      <c r="G141" s="564"/>
      <c r="H141" s="564"/>
      <c r="I141" s="564"/>
      <c r="J141" s="564"/>
      <c r="K141" s="564"/>
      <c r="L141" s="564"/>
      <c r="M141" s="564"/>
      <c r="N141" s="564"/>
      <c r="O141" s="564"/>
      <c r="P141" s="564"/>
      <c r="Q141" s="564"/>
      <c r="R141" s="564"/>
    </row>
    <row r="142" spans="7:18">
      <c r="G142" s="564"/>
      <c r="H142" s="564"/>
      <c r="I142" s="564"/>
      <c r="J142" s="564"/>
      <c r="K142" s="564"/>
      <c r="L142" s="564"/>
      <c r="M142" s="564"/>
      <c r="N142" s="564"/>
      <c r="O142" s="564"/>
      <c r="P142" s="564"/>
      <c r="Q142" s="564"/>
      <c r="R142" s="564"/>
    </row>
    <row r="143" spans="7:18">
      <c r="G143" s="564"/>
      <c r="H143" s="564"/>
      <c r="I143" s="564"/>
      <c r="J143" s="564"/>
      <c r="K143" s="564"/>
      <c r="L143" s="564"/>
      <c r="M143" s="564"/>
      <c r="N143" s="564"/>
      <c r="O143" s="564"/>
      <c r="P143" s="564"/>
      <c r="Q143" s="564"/>
      <c r="R143" s="564"/>
    </row>
    <row r="144" spans="7:18">
      <c r="G144" s="564"/>
      <c r="H144" s="564"/>
      <c r="I144" s="564"/>
      <c r="J144" s="564"/>
      <c r="K144" s="564"/>
      <c r="L144" s="564"/>
      <c r="M144" s="564"/>
      <c r="N144" s="564"/>
      <c r="O144" s="564"/>
      <c r="P144" s="564"/>
      <c r="Q144" s="564"/>
      <c r="R144" s="564"/>
    </row>
    <row r="145" spans="7:18">
      <c r="G145" s="564"/>
      <c r="H145" s="564"/>
      <c r="I145" s="564"/>
      <c r="J145" s="564"/>
      <c r="K145" s="564"/>
      <c r="L145" s="564"/>
      <c r="M145" s="564"/>
      <c r="N145" s="564"/>
      <c r="O145" s="564"/>
      <c r="P145" s="564"/>
      <c r="Q145" s="564"/>
      <c r="R145" s="564"/>
    </row>
    <row r="146" spans="7:18">
      <c r="G146" s="564"/>
      <c r="H146" s="564"/>
      <c r="I146" s="564"/>
      <c r="J146" s="564"/>
      <c r="K146" s="564"/>
      <c r="L146" s="564"/>
      <c r="M146" s="564"/>
      <c r="N146" s="564"/>
      <c r="O146" s="564"/>
      <c r="P146" s="564"/>
      <c r="Q146" s="564"/>
      <c r="R146" s="564"/>
    </row>
    <row r="147" spans="7:18">
      <c r="G147" s="564"/>
      <c r="H147" s="564"/>
      <c r="I147" s="564"/>
      <c r="J147" s="564"/>
      <c r="K147" s="564"/>
      <c r="L147" s="564"/>
      <c r="M147" s="564"/>
      <c r="N147" s="564"/>
      <c r="O147" s="564"/>
      <c r="P147" s="564"/>
      <c r="Q147" s="564"/>
      <c r="R147" s="564"/>
    </row>
    <row r="148" spans="7:18">
      <c r="G148" s="564"/>
      <c r="H148" s="564"/>
      <c r="I148" s="564"/>
      <c r="J148" s="564"/>
      <c r="K148" s="564"/>
      <c r="L148" s="564"/>
      <c r="M148" s="564"/>
      <c r="N148" s="564"/>
      <c r="O148" s="564"/>
      <c r="P148" s="564"/>
      <c r="Q148" s="564"/>
      <c r="R148" s="564"/>
    </row>
    <row r="149" spans="7:18">
      <c r="G149" s="564"/>
      <c r="H149" s="564"/>
      <c r="I149" s="564"/>
      <c r="J149" s="564"/>
      <c r="K149" s="564"/>
      <c r="L149" s="564"/>
      <c r="M149" s="564"/>
      <c r="N149" s="564"/>
      <c r="O149" s="564"/>
      <c r="P149" s="564"/>
      <c r="Q149" s="564"/>
      <c r="R149" s="564"/>
    </row>
    <row r="150" spans="7:18">
      <c r="G150" s="564"/>
      <c r="H150" s="564"/>
      <c r="I150" s="564"/>
      <c r="J150" s="564"/>
      <c r="K150" s="564"/>
      <c r="L150" s="564"/>
      <c r="M150" s="564"/>
      <c r="N150" s="564"/>
      <c r="O150" s="564"/>
      <c r="P150" s="564"/>
      <c r="Q150" s="564"/>
      <c r="R150" s="564"/>
    </row>
    <row r="151" spans="7:18">
      <c r="G151" s="564"/>
      <c r="H151" s="564"/>
      <c r="I151" s="564"/>
      <c r="J151" s="564"/>
      <c r="K151" s="564"/>
      <c r="L151" s="564"/>
      <c r="M151" s="564"/>
      <c r="N151" s="564"/>
      <c r="O151" s="564"/>
      <c r="P151" s="564"/>
      <c r="Q151" s="564"/>
      <c r="R151" s="564"/>
    </row>
    <row r="152" spans="7:18">
      <c r="G152" s="564"/>
      <c r="H152" s="564"/>
      <c r="I152" s="564"/>
      <c r="J152" s="564"/>
      <c r="K152" s="564"/>
      <c r="L152" s="564"/>
      <c r="M152" s="564"/>
      <c r="N152" s="564"/>
      <c r="O152" s="564"/>
      <c r="P152" s="564"/>
      <c r="Q152" s="564"/>
      <c r="R152" s="564"/>
    </row>
    <row r="153" spans="7:18">
      <c r="G153" s="564"/>
      <c r="H153" s="564"/>
      <c r="I153" s="564"/>
      <c r="J153" s="564"/>
      <c r="K153" s="564"/>
      <c r="L153" s="564"/>
      <c r="M153" s="564"/>
      <c r="N153" s="564"/>
      <c r="O153" s="564"/>
      <c r="P153" s="564"/>
      <c r="Q153" s="564"/>
      <c r="R153" s="564"/>
    </row>
    <row r="154" spans="7:18">
      <c r="G154" s="564"/>
      <c r="H154" s="564"/>
      <c r="I154" s="564"/>
      <c r="J154" s="564"/>
      <c r="K154" s="564"/>
      <c r="L154" s="564"/>
      <c r="M154" s="564"/>
      <c r="N154" s="564"/>
      <c r="O154" s="564"/>
      <c r="P154" s="564"/>
      <c r="Q154" s="564"/>
      <c r="R154" s="564"/>
    </row>
    <row r="155" spans="7:18">
      <c r="G155" s="564"/>
      <c r="H155" s="564"/>
      <c r="I155" s="564"/>
      <c r="J155" s="564"/>
      <c r="K155" s="564"/>
      <c r="L155" s="564"/>
      <c r="M155" s="564"/>
      <c r="N155" s="564"/>
      <c r="O155" s="564"/>
      <c r="P155" s="564"/>
      <c r="Q155" s="564"/>
      <c r="R155" s="564"/>
    </row>
    <row r="156" spans="7:18">
      <c r="G156" s="564"/>
      <c r="H156" s="564"/>
      <c r="I156" s="564"/>
      <c r="J156" s="564"/>
      <c r="K156" s="564"/>
      <c r="L156" s="564"/>
      <c r="M156" s="564"/>
      <c r="N156" s="564"/>
      <c r="O156" s="564"/>
      <c r="P156" s="564"/>
      <c r="Q156" s="564"/>
      <c r="R156" s="564"/>
    </row>
    <row r="157" spans="7:18">
      <c r="G157" s="564"/>
      <c r="H157" s="564"/>
      <c r="I157" s="564"/>
      <c r="J157" s="564"/>
      <c r="K157" s="564"/>
      <c r="L157" s="564"/>
      <c r="M157" s="564"/>
      <c r="N157" s="564"/>
      <c r="O157" s="564"/>
      <c r="P157" s="564"/>
      <c r="Q157" s="564"/>
      <c r="R157" s="564"/>
    </row>
    <row r="158" spans="7:18">
      <c r="G158" s="564"/>
      <c r="H158" s="564"/>
      <c r="I158" s="564"/>
      <c r="J158" s="564"/>
      <c r="K158" s="564"/>
      <c r="L158" s="564"/>
      <c r="M158" s="564"/>
      <c r="N158" s="564"/>
      <c r="O158" s="564"/>
      <c r="P158" s="564"/>
      <c r="Q158" s="564"/>
      <c r="R158" s="564"/>
    </row>
    <row r="159" spans="7:18">
      <c r="G159" s="564"/>
      <c r="H159" s="564"/>
      <c r="I159" s="564"/>
      <c r="J159" s="564"/>
      <c r="K159" s="564"/>
      <c r="L159" s="564"/>
      <c r="M159" s="564"/>
      <c r="N159" s="564"/>
      <c r="O159" s="564"/>
      <c r="P159" s="564"/>
      <c r="Q159" s="564"/>
      <c r="R159" s="564"/>
    </row>
    <row r="160" spans="7:18">
      <c r="G160" s="564"/>
      <c r="H160" s="564"/>
      <c r="I160" s="564"/>
      <c r="J160" s="564"/>
      <c r="K160" s="564"/>
      <c r="L160" s="564"/>
      <c r="M160" s="564"/>
      <c r="N160" s="564"/>
      <c r="O160" s="564"/>
      <c r="P160" s="564"/>
      <c r="Q160" s="564"/>
      <c r="R160" s="564"/>
    </row>
    <row r="161" spans="7:18">
      <c r="G161" s="564"/>
      <c r="H161" s="564"/>
      <c r="I161" s="564"/>
      <c r="J161" s="564"/>
      <c r="K161" s="564"/>
      <c r="L161" s="564"/>
      <c r="M161" s="564"/>
      <c r="N161" s="564"/>
      <c r="O161" s="564"/>
      <c r="P161" s="564"/>
      <c r="Q161" s="564"/>
      <c r="R161" s="564"/>
    </row>
    <row r="162" spans="7:18">
      <c r="G162" s="564"/>
      <c r="H162" s="564"/>
      <c r="I162" s="564"/>
      <c r="J162" s="564"/>
      <c r="K162" s="564"/>
      <c r="L162" s="564"/>
      <c r="M162" s="564"/>
      <c r="N162" s="564"/>
      <c r="O162" s="564"/>
      <c r="P162" s="564"/>
      <c r="Q162" s="564"/>
      <c r="R162" s="564"/>
    </row>
    <row r="163" spans="7:18">
      <c r="G163" s="564"/>
      <c r="H163" s="564"/>
      <c r="I163" s="564"/>
      <c r="J163" s="564"/>
      <c r="K163" s="564"/>
      <c r="L163" s="564"/>
      <c r="M163" s="564"/>
      <c r="N163" s="564"/>
      <c r="O163" s="564"/>
      <c r="P163" s="564"/>
      <c r="Q163" s="564"/>
      <c r="R163" s="564"/>
    </row>
    <row r="164" spans="7:18">
      <c r="G164" s="564"/>
      <c r="H164" s="564"/>
      <c r="I164" s="564"/>
      <c r="J164" s="564"/>
      <c r="K164" s="564"/>
      <c r="L164" s="564"/>
      <c r="M164" s="564"/>
      <c r="N164" s="564"/>
      <c r="O164" s="564"/>
      <c r="P164" s="564"/>
      <c r="Q164" s="564"/>
      <c r="R164" s="564"/>
    </row>
    <row r="165" spans="7:18">
      <c r="G165" s="564"/>
      <c r="H165" s="564"/>
      <c r="I165" s="564"/>
      <c r="J165" s="564"/>
      <c r="K165" s="564"/>
      <c r="L165" s="564"/>
      <c r="M165" s="564"/>
      <c r="N165" s="564"/>
      <c r="O165" s="564"/>
      <c r="P165" s="564"/>
      <c r="Q165" s="564"/>
      <c r="R165" s="564"/>
    </row>
    <row r="166" spans="7:18">
      <c r="G166" s="564"/>
      <c r="H166" s="564"/>
      <c r="I166" s="564"/>
      <c r="J166" s="564"/>
      <c r="K166" s="564"/>
      <c r="L166" s="564"/>
      <c r="M166" s="564"/>
      <c r="N166" s="564"/>
      <c r="O166" s="564"/>
      <c r="P166" s="564"/>
      <c r="Q166" s="564"/>
      <c r="R166" s="564"/>
    </row>
    <row r="167" spans="7:18">
      <c r="G167" s="564"/>
      <c r="H167" s="564"/>
      <c r="I167" s="564"/>
      <c r="J167" s="564"/>
      <c r="K167" s="564"/>
      <c r="L167" s="564"/>
      <c r="M167" s="564"/>
      <c r="N167" s="564"/>
      <c r="O167" s="564"/>
      <c r="P167" s="564"/>
      <c r="Q167" s="564"/>
      <c r="R167" s="564"/>
    </row>
    <row r="168" spans="7:18">
      <c r="G168" s="564"/>
      <c r="H168" s="564"/>
      <c r="I168" s="564"/>
      <c r="J168" s="564"/>
      <c r="K168" s="564"/>
      <c r="L168" s="564"/>
      <c r="M168" s="564"/>
      <c r="N168" s="564"/>
      <c r="O168" s="564"/>
      <c r="P168" s="564"/>
      <c r="Q168" s="564"/>
      <c r="R168" s="564"/>
    </row>
  </sheetData>
  <mergeCells count="27">
    <mergeCell ref="A34:A36"/>
    <mergeCell ref="A23:A30"/>
    <mergeCell ref="D28:F30"/>
    <mergeCell ref="G28:J30"/>
    <mergeCell ref="K28:N30"/>
    <mergeCell ref="O28:R30"/>
    <mergeCell ref="A31:A33"/>
    <mergeCell ref="A7:A14"/>
    <mergeCell ref="D12:F14"/>
    <mergeCell ref="G12:J14"/>
    <mergeCell ref="K12:N14"/>
    <mergeCell ref="O12:R14"/>
    <mergeCell ref="A15:A22"/>
    <mergeCell ref="D20:F22"/>
    <mergeCell ref="G20:J22"/>
    <mergeCell ref="K20:N22"/>
    <mergeCell ref="O20:R22"/>
    <mergeCell ref="O1:R1"/>
    <mergeCell ref="A2:R2"/>
    <mergeCell ref="O4:R4"/>
    <mergeCell ref="A5:A6"/>
    <mergeCell ref="B5:B6"/>
    <mergeCell ref="C5:C6"/>
    <mergeCell ref="D5:F5"/>
    <mergeCell ref="G5:J5"/>
    <mergeCell ref="K5:N5"/>
    <mergeCell ref="O5:R5"/>
  </mergeCells>
  <pageMargins left="0.7" right="0.7" top="0.75" bottom="0.75" header="0.3" footer="0.3"/>
  <pageSetup paperSize="9" scale="57"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AM69"/>
  <sheetViews>
    <sheetView workbookViewId="0">
      <pane xSplit="2" ySplit="8" topLeftCell="C9" activePane="bottomRight" state="frozen"/>
      <selection pane="topRight" activeCell="C1" sqref="C1"/>
      <selection pane="bottomLeft" activeCell="A9" sqref="A9"/>
      <selection pane="bottomRight"/>
    </sheetView>
  </sheetViews>
  <sheetFormatPr defaultColWidth="9.140625" defaultRowHeight="12.75"/>
  <cols>
    <col min="1" max="1" width="9.85546875" style="616" customWidth="1"/>
    <col min="2" max="2" width="27.7109375" style="616" customWidth="1"/>
    <col min="3" max="3" width="9.5703125" style="616" bestFit="1" customWidth="1"/>
    <col min="4" max="5" width="10.7109375" style="616" bestFit="1" customWidth="1"/>
    <col min="6" max="6" width="9.42578125" style="616" bestFit="1" customWidth="1"/>
    <col min="7" max="8" width="10.7109375" style="616" bestFit="1" customWidth="1"/>
    <col min="9" max="9" width="9.42578125" style="616" bestFit="1" customWidth="1"/>
    <col min="10" max="11" width="10.7109375" style="616" bestFit="1" customWidth="1"/>
    <col min="12" max="12" width="9.42578125" style="616" bestFit="1" customWidth="1"/>
    <col min="13" max="13" width="10.7109375" style="616" bestFit="1" customWidth="1"/>
    <col min="14" max="14" width="10.5703125" style="616" customWidth="1"/>
    <col min="15" max="15" width="9.42578125" style="616" bestFit="1" customWidth="1"/>
    <col min="16" max="17" width="10.7109375" style="616" bestFit="1" customWidth="1"/>
    <col min="18" max="18" width="9.42578125" style="616" bestFit="1" customWidth="1"/>
    <col min="19" max="20" width="10.7109375" style="616" bestFit="1" customWidth="1"/>
    <col min="21" max="21" width="9.42578125" style="616" bestFit="1" customWidth="1"/>
    <col min="22" max="23" width="10.7109375" style="616" bestFit="1" customWidth="1"/>
    <col min="24" max="24" width="9.42578125" style="616" bestFit="1" customWidth="1"/>
    <col min="25" max="26" width="10.7109375" style="616" bestFit="1" customWidth="1"/>
    <col min="27" max="27" width="9.42578125" style="616" bestFit="1" customWidth="1"/>
    <col min="28" max="29" width="10.7109375" style="616" bestFit="1" customWidth="1"/>
    <col min="30" max="30" width="9.42578125" style="616" bestFit="1" customWidth="1"/>
    <col min="31" max="31" width="10.7109375" style="616" bestFit="1" customWidth="1"/>
    <col min="32" max="32" width="10.5703125" style="616" customWidth="1"/>
    <col min="33" max="33" width="9.42578125" style="616" bestFit="1" customWidth="1"/>
    <col min="34" max="34" width="10.5703125" style="616" customWidth="1"/>
    <col min="35" max="35" width="10.7109375" style="616" bestFit="1" customWidth="1"/>
    <col min="36" max="36" width="9.42578125" style="616" customWidth="1"/>
    <col min="37" max="38" width="10.7109375" style="616" bestFit="1" customWidth="1"/>
    <col min="39" max="39" width="9.28515625" style="616" bestFit="1" customWidth="1"/>
    <col min="40" max="16384" width="9.140625" style="616"/>
  </cols>
  <sheetData>
    <row r="1" spans="1:39" ht="15" customHeight="1">
      <c r="A1" s="615"/>
      <c r="B1" s="615"/>
      <c r="C1" s="615"/>
      <c r="D1" s="615"/>
      <c r="E1" s="615"/>
      <c r="F1" s="615"/>
      <c r="G1" s="615"/>
      <c r="H1" s="615"/>
      <c r="I1" s="615"/>
      <c r="J1" s="615"/>
      <c r="K1" s="615"/>
      <c r="L1" s="615"/>
      <c r="M1" s="615"/>
      <c r="N1" s="615"/>
      <c r="O1" s="615"/>
      <c r="P1" s="615"/>
      <c r="Q1" s="615"/>
      <c r="R1" s="615"/>
      <c r="S1" s="615"/>
      <c r="T1" s="615"/>
      <c r="U1" s="615"/>
      <c r="V1" s="615"/>
      <c r="W1" s="615"/>
      <c r="X1" s="615"/>
      <c r="Y1" s="615"/>
      <c r="AJ1" s="2256" t="s">
        <v>431</v>
      </c>
      <c r="AK1" s="2256"/>
      <c r="AL1" s="2256"/>
      <c r="AM1" s="2256"/>
    </row>
    <row r="2" spans="1:39" ht="12.75" customHeight="1">
      <c r="A2" s="2257" t="s">
        <v>427</v>
      </c>
      <c r="B2" s="2257"/>
      <c r="C2" s="2257"/>
      <c r="D2" s="2257"/>
      <c r="E2" s="2257"/>
      <c r="F2" s="2257"/>
      <c r="G2" s="2257"/>
      <c r="H2" s="2257"/>
      <c r="I2" s="2257"/>
      <c r="J2" s="2257"/>
      <c r="K2" s="2257"/>
      <c r="L2" s="2257"/>
      <c r="M2" s="2257"/>
      <c r="N2" s="2257"/>
      <c r="O2" s="2257"/>
      <c r="P2" s="2257"/>
      <c r="Q2" s="2257"/>
      <c r="R2" s="2257"/>
      <c r="S2" s="2257"/>
      <c r="T2" s="2257"/>
      <c r="U2" s="2257"/>
      <c r="V2" s="2257"/>
      <c r="W2" s="2257"/>
      <c r="X2" s="2257"/>
      <c r="Y2" s="2257"/>
      <c r="Z2" s="2257"/>
      <c r="AA2" s="2257"/>
      <c r="AB2" s="2257"/>
      <c r="AC2" s="2257"/>
      <c r="AD2" s="2257"/>
      <c r="AE2" s="2257"/>
      <c r="AF2" s="2257"/>
      <c r="AG2" s="2257"/>
      <c r="AH2" s="2257"/>
      <c r="AI2" s="2257"/>
      <c r="AJ2" s="2257"/>
      <c r="AK2" s="2257"/>
      <c r="AL2" s="2257"/>
      <c r="AM2" s="2257"/>
    </row>
    <row r="3" spans="1:39">
      <c r="A3" s="617"/>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row>
    <row r="4" spans="1:39">
      <c r="A4" s="617"/>
      <c r="B4" s="617"/>
      <c r="C4" s="617"/>
      <c r="D4" s="617"/>
      <c r="F4" s="617"/>
      <c r="G4" s="617"/>
      <c r="H4" s="617"/>
      <c r="I4" s="617"/>
      <c r="J4" s="617"/>
      <c r="K4" s="617"/>
      <c r="L4" s="617"/>
      <c r="M4" s="617"/>
      <c r="N4" s="617"/>
      <c r="O4" s="617"/>
      <c r="P4" s="617"/>
      <c r="Q4" s="617"/>
      <c r="R4" s="617"/>
      <c r="S4" s="617"/>
      <c r="T4" s="617"/>
      <c r="U4" s="617"/>
      <c r="V4" s="617"/>
      <c r="W4" s="617"/>
      <c r="X4" s="617"/>
      <c r="Y4" s="617"/>
      <c r="Z4" s="617"/>
      <c r="AA4" s="617"/>
      <c r="AB4" s="617"/>
      <c r="AC4" s="617"/>
    </row>
    <row r="5" spans="1:39" ht="13.5" thickBot="1">
      <c r="A5" s="615"/>
      <c r="B5" s="615"/>
      <c r="C5" s="615"/>
      <c r="D5" s="615"/>
      <c r="E5" s="615"/>
      <c r="F5" s="615"/>
      <c r="G5" s="615"/>
      <c r="H5" s="615"/>
      <c r="I5" s="615"/>
      <c r="J5" s="615"/>
      <c r="K5" s="615"/>
      <c r="L5" s="615"/>
      <c r="M5" s="615"/>
      <c r="N5" s="615"/>
      <c r="O5" s="615"/>
      <c r="P5" s="615"/>
      <c r="Q5" s="615"/>
      <c r="R5" s="615"/>
      <c r="S5" s="615"/>
      <c r="T5" s="615"/>
      <c r="U5" s="615"/>
      <c r="V5" s="615"/>
      <c r="W5" s="615"/>
      <c r="X5" s="615"/>
      <c r="Y5" s="615"/>
      <c r="AJ5" s="2258" t="s">
        <v>2</v>
      </c>
      <c r="AK5" s="2258"/>
      <c r="AL5" s="2258"/>
      <c r="AM5" s="2258"/>
    </row>
    <row r="6" spans="1:39" ht="15" customHeight="1" thickBot="1">
      <c r="A6" s="2259" t="s">
        <v>404</v>
      </c>
      <c r="B6" s="2261" t="s">
        <v>405</v>
      </c>
      <c r="C6" s="2259" t="s">
        <v>9</v>
      </c>
      <c r="D6" s="2265" t="s">
        <v>9</v>
      </c>
      <c r="E6" s="2266"/>
      <c r="F6" s="2266"/>
      <c r="G6" s="2266"/>
      <c r="H6" s="2266"/>
      <c r="I6" s="2266"/>
      <c r="J6" s="2266"/>
      <c r="K6" s="2266"/>
      <c r="L6" s="2267"/>
      <c r="M6" s="2259" t="s">
        <v>406</v>
      </c>
      <c r="N6" s="2268"/>
      <c r="O6" s="2268"/>
      <c r="P6" s="2268"/>
      <c r="Q6" s="2268"/>
      <c r="R6" s="2268"/>
      <c r="S6" s="2268"/>
      <c r="T6" s="2268"/>
      <c r="U6" s="2269"/>
      <c r="V6" s="2259" t="s">
        <v>407</v>
      </c>
      <c r="W6" s="2268"/>
      <c r="X6" s="2268"/>
      <c r="Y6" s="2268"/>
      <c r="Z6" s="2268"/>
      <c r="AA6" s="2268"/>
      <c r="AB6" s="2268"/>
      <c r="AC6" s="2268"/>
      <c r="AD6" s="2269"/>
      <c r="AE6" s="2259" t="s">
        <v>408</v>
      </c>
      <c r="AF6" s="2268"/>
      <c r="AG6" s="2268"/>
      <c r="AH6" s="2268"/>
      <c r="AI6" s="2268"/>
      <c r="AJ6" s="2268"/>
      <c r="AK6" s="2268"/>
      <c r="AL6" s="2268"/>
      <c r="AM6" s="2269"/>
    </row>
    <row r="7" spans="1:39" ht="15" customHeight="1">
      <c r="A7" s="2260"/>
      <c r="B7" s="2262"/>
      <c r="C7" s="2260"/>
      <c r="D7" s="2270" t="s">
        <v>428</v>
      </c>
      <c r="E7" s="2271"/>
      <c r="F7" s="2272"/>
      <c r="G7" s="2270" t="s">
        <v>429</v>
      </c>
      <c r="H7" s="2271"/>
      <c r="I7" s="2272"/>
      <c r="J7" s="2270" t="s">
        <v>430</v>
      </c>
      <c r="K7" s="2271"/>
      <c r="L7" s="2272"/>
      <c r="M7" s="2270" t="s">
        <v>428</v>
      </c>
      <c r="N7" s="2271"/>
      <c r="O7" s="2272"/>
      <c r="P7" s="2270" t="s">
        <v>429</v>
      </c>
      <c r="Q7" s="2271"/>
      <c r="R7" s="2272"/>
      <c r="S7" s="2270" t="s">
        <v>430</v>
      </c>
      <c r="T7" s="2271"/>
      <c r="U7" s="2272"/>
      <c r="V7" s="2270" t="s">
        <v>428</v>
      </c>
      <c r="W7" s="2271"/>
      <c r="X7" s="2272"/>
      <c r="Y7" s="2270" t="s">
        <v>429</v>
      </c>
      <c r="Z7" s="2271"/>
      <c r="AA7" s="2272"/>
      <c r="AB7" s="2271" t="s">
        <v>430</v>
      </c>
      <c r="AC7" s="2271"/>
      <c r="AD7" s="2271"/>
      <c r="AE7" s="2270" t="s">
        <v>428</v>
      </c>
      <c r="AF7" s="2271"/>
      <c r="AG7" s="2272"/>
      <c r="AH7" s="2270" t="s">
        <v>429</v>
      </c>
      <c r="AI7" s="2271"/>
      <c r="AJ7" s="2272"/>
      <c r="AK7" s="2270" t="s">
        <v>430</v>
      </c>
      <c r="AL7" s="2271"/>
      <c r="AM7" s="2272"/>
    </row>
    <row r="8" spans="1:39" ht="51.75" thickBot="1">
      <c r="A8" s="2260"/>
      <c r="B8" s="2263"/>
      <c r="C8" s="2264"/>
      <c r="D8" s="618" t="s">
        <v>409</v>
      </c>
      <c r="E8" s="619" t="s">
        <v>410</v>
      </c>
      <c r="F8" s="620" t="s">
        <v>411</v>
      </c>
      <c r="G8" s="621" t="s">
        <v>409</v>
      </c>
      <c r="H8" s="619" t="s">
        <v>410</v>
      </c>
      <c r="I8" s="620" t="s">
        <v>411</v>
      </c>
      <c r="J8" s="621" t="s">
        <v>409</v>
      </c>
      <c r="K8" s="619" t="s">
        <v>410</v>
      </c>
      <c r="L8" s="620" t="s">
        <v>411</v>
      </c>
      <c r="M8" s="618" t="s">
        <v>409</v>
      </c>
      <c r="N8" s="619" t="s">
        <v>410</v>
      </c>
      <c r="O8" s="620" t="s">
        <v>411</v>
      </c>
      <c r="P8" s="621" t="s">
        <v>409</v>
      </c>
      <c r="Q8" s="619" t="s">
        <v>410</v>
      </c>
      <c r="R8" s="620" t="s">
        <v>411</v>
      </c>
      <c r="S8" s="621" t="s">
        <v>409</v>
      </c>
      <c r="T8" s="619" t="s">
        <v>410</v>
      </c>
      <c r="U8" s="620" t="s">
        <v>411</v>
      </c>
      <c r="V8" s="618" t="s">
        <v>409</v>
      </c>
      <c r="W8" s="619" t="s">
        <v>410</v>
      </c>
      <c r="X8" s="620" t="s">
        <v>411</v>
      </c>
      <c r="Y8" s="621" t="s">
        <v>409</v>
      </c>
      <c r="Z8" s="619" t="s">
        <v>410</v>
      </c>
      <c r="AA8" s="620" t="s">
        <v>411</v>
      </c>
      <c r="AB8" s="622" t="s">
        <v>409</v>
      </c>
      <c r="AC8" s="619" t="s">
        <v>410</v>
      </c>
      <c r="AD8" s="622" t="s">
        <v>411</v>
      </c>
      <c r="AE8" s="623" t="s">
        <v>409</v>
      </c>
      <c r="AF8" s="624" t="s">
        <v>410</v>
      </c>
      <c r="AG8" s="625" t="s">
        <v>411</v>
      </c>
      <c r="AH8" s="626" t="s">
        <v>409</v>
      </c>
      <c r="AI8" s="624" t="s">
        <v>410</v>
      </c>
      <c r="AJ8" s="625" t="s">
        <v>411</v>
      </c>
      <c r="AK8" s="626" t="s">
        <v>409</v>
      </c>
      <c r="AL8" s="624" t="s">
        <v>410</v>
      </c>
      <c r="AM8" s="625" t="s">
        <v>411</v>
      </c>
    </row>
    <row r="9" spans="1:39" s="642" customFormat="1">
      <c r="A9" s="2253" t="s">
        <v>394</v>
      </c>
      <c r="B9" s="627" t="s">
        <v>413</v>
      </c>
      <c r="C9" s="628">
        <v>2470.516000000001</v>
      </c>
      <c r="D9" s="628">
        <v>1322.547</v>
      </c>
      <c r="E9" s="629">
        <v>401.90899999999999</v>
      </c>
      <c r="F9" s="630">
        <v>211.66</v>
      </c>
      <c r="G9" s="628">
        <v>192.607</v>
      </c>
      <c r="H9" s="629">
        <v>125.532</v>
      </c>
      <c r="I9" s="630">
        <v>157.018</v>
      </c>
      <c r="J9" s="628">
        <v>38.022999999999996</v>
      </c>
      <c r="K9" s="629">
        <v>17.382000000000001</v>
      </c>
      <c r="L9" s="630">
        <v>3.8380000000000001</v>
      </c>
      <c r="M9" s="631">
        <v>817.37199999999996</v>
      </c>
      <c r="N9" s="632">
        <v>354.52100000000002</v>
      </c>
      <c r="O9" s="633">
        <v>210.304</v>
      </c>
      <c r="P9" s="631">
        <v>88.224000000000004</v>
      </c>
      <c r="Q9" s="632">
        <v>101.494</v>
      </c>
      <c r="R9" s="633">
        <v>131.16</v>
      </c>
      <c r="S9" s="631">
        <v>23.225999999999999</v>
      </c>
      <c r="T9" s="632">
        <v>16.59</v>
      </c>
      <c r="U9" s="633">
        <v>0.74</v>
      </c>
      <c r="V9" s="634">
        <v>504.84699999999998</v>
      </c>
      <c r="W9" s="635">
        <v>45.994</v>
      </c>
      <c r="X9" s="636">
        <v>1.3520000000000001</v>
      </c>
      <c r="Y9" s="634">
        <v>104.11499999999999</v>
      </c>
      <c r="Z9" s="635">
        <v>24.038</v>
      </c>
      <c r="AA9" s="636">
        <v>10.294</v>
      </c>
      <c r="AB9" s="637">
        <v>14.797000000000001</v>
      </c>
      <c r="AC9" s="635">
        <v>0.79200000000000004</v>
      </c>
      <c r="AD9" s="638">
        <v>3.0979999999999999</v>
      </c>
      <c r="AE9" s="639">
        <v>0.32800000000000001</v>
      </c>
      <c r="AF9" s="629">
        <v>1.3939999999999999</v>
      </c>
      <c r="AG9" s="640">
        <v>4.0000000000000001E-3</v>
      </c>
      <c r="AH9" s="639">
        <v>0.26800000000000002</v>
      </c>
      <c r="AI9" s="641">
        <v>0</v>
      </c>
      <c r="AJ9" s="630">
        <v>15.564</v>
      </c>
      <c r="AK9" s="639">
        <v>0</v>
      </c>
      <c r="AL9" s="641">
        <v>0</v>
      </c>
      <c r="AM9" s="640">
        <v>0</v>
      </c>
    </row>
    <row r="10" spans="1:39" s="642" customFormat="1">
      <c r="A10" s="2254"/>
      <c r="B10" s="643" t="s">
        <v>414</v>
      </c>
      <c r="C10" s="644">
        <v>42673.801000000007</v>
      </c>
      <c r="D10" s="644">
        <v>22427.953000000001</v>
      </c>
      <c r="E10" s="645">
        <v>4734.28</v>
      </c>
      <c r="F10" s="646">
        <v>5780.1040000000003</v>
      </c>
      <c r="G10" s="644">
        <v>4839.9859999999999</v>
      </c>
      <c r="H10" s="645">
        <v>2037.866</v>
      </c>
      <c r="I10" s="646">
        <v>703.35599999999999</v>
      </c>
      <c r="J10" s="644">
        <v>1664.6599999999999</v>
      </c>
      <c r="K10" s="645">
        <v>193.60499999999999</v>
      </c>
      <c r="L10" s="646">
        <v>291.99099999999999</v>
      </c>
      <c r="M10" s="647">
        <v>17711.128000000001</v>
      </c>
      <c r="N10" s="648">
        <v>4675.5649999999996</v>
      </c>
      <c r="O10" s="640">
        <v>5776.3370000000004</v>
      </c>
      <c r="P10" s="647">
        <v>3302.4780000000001</v>
      </c>
      <c r="Q10" s="648">
        <v>1995.934</v>
      </c>
      <c r="R10" s="640">
        <v>657.59699999999998</v>
      </c>
      <c r="S10" s="647">
        <v>1460.0119999999999</v>
      </c>
      <c r="T10" s="648">
        <v>193.50399999999999</v>
      </c>
      <c r="U10" s="640">
        <v>289.95499999999998</v>
      </c>
      <c r="V10" s="647">
        <v>4626.42</v>
      </c>
      <c r="W10" s="648">
        <v>58.715000000000003</v>
      </c>
      <c r="X10" s="640">
        <v>2.9729999999999999</v>
      </c>
      <c r="Y10" s="647">
        <v>1537.4939999999999</v>
      </c>
      <c r="Z10" s="648">
        <v>41.932000000000002</v>
      </c>
      <c r="AA10" s="640">
        <v>7.431</v>
      </c>
      <c r="AB10" s="649">
        <v>195.953</v>
      </c>
      <c r="AC10" s="648">
        <v>0.10100000000000001</v>
      </c>
      <c r="AD10" s="641">
        <v>2.036</v>
      </c>
      <c r="AE10" s="644">
        <v>90.405000000000001</v>
      </c>
      <c r="AF10" s="648">
        <v>0</v>
      </c>
      <c r="AG10" s="650">
        <v>0.79400000000000004</v>
      </c>
      <c r="AH10" s="639">
        <v>1.4E-2</v>
      </c>
      <c r="AI10" s="651">
        <v>0</v>
      </c>
      <c r="AJ10" s="646">
        <v>38.328000000000003</v>
      </c>
      <c r="AK10" s="644">
        <v>8.6950000000000003</v>
      </c>
      <c r="AL10" s="641">
        <v>0</v>
      </c>
      <c r="AM10" s="640">
        <v>0</v>
      </c>
    </row>
    <row r="11" spans="1:39" s="642" customFormat="1">
      <c r="A11" s="2254"/>
      <c r="B11" s="643" t="s">
        <v>415</v>
      </c>
      <c r="C11" s="644">
        <v>148392.85500000001</v>
      </c>
      <c r="D11" s="644">
        <v>44788.195999999996</v>
      </c>
      <c r="E11" s="645">
        <v>39002.630000000005</v>
      </c>
      <c r="F11" s="646">
        <v>24445.877</v>
      </c>
      <c r="G11" s="644">
        <v>7737.1310000000003</v>
      </c>
      <c r="H11" s="645">
        <v>11284.648999999999</v>
      </c>
      <c r="I11" s="646">
        <v>16343.44</v>
      </c>
      <c r="J11" s="644">
        <v>2440.3180000000002</v>
      </c>
      <c r="K11" s="645">
        <v>921.23699999999997</v>
      </c>
      <c r="L11" s="646">
        <v>1429.377</v>
      </c>
      <c r="M11" s="647">
        <v>18953.566999999999</v>
      </c>
      <c r="N11" s="648">
        <v>11324.16</v>
      </c>
      <c r="O11" s="640">
        <v>23965.63</v>
      </c>
      <c r="P11" s="647">
        <v>1465.1980000000001</v>
      </c>
      <c r="Q11" s="648">
        <v>6291.1559999999999</v>
      </c>
      <c r="R11" s="640">
        <v>11135.037</v>
      </c>
      <c r="S11" s="647">
        <v>1238.289</v>
      </c>
      <c r="T11" s="648">
        <v>829.68499999999995</v>
      </c>
      <c r="U11" s="640">
        <v>187.33699999999999</v>
      </c>
      <c r="V11" s="647">
        <v>25794.148000000001</v>
      </c>
      <c r="W11" s="648">
        <v>25945.995999999999</v>
      </c>
      <c r="X11" s="640">
        <v>14.641999999999999</v>
      </c>
      <c r="Y11" s="647">
        <v>6260.433</v>
      </c>
      <c r="Z11" s="648">
        <v>4876.933</v>
      </c>
      <c r="AA11" s="640">
        <v>4642.1819999999998</v>
      </c>
      <c r="AB11" s="649">
        <v>1161.172</v>
      </c>
      <c r="AC11" s="648">
        <v>91.552000000000007</v>
      </c>
      <c r="AD11" s="641">
        <v>1241.425</v>
      </c>
      <c r="AE11" s="644">
        <v>40.481000000000002</v>
      </c>
      <c r="AF11" s="645">
        <v>1732.4739999999999</v>
      </c>
      <c r="AG11" s="646">
        <v>465.60500000000002</v>
      </c>
      <c r="AH11" s="644">
        <v>11.5</v>
      </c>
      <c r="AI11" s="645">
        <v>116.56</v>
      </c>
      <c r="AJ11" s="646">
        <v>566.221</v>
      </c>
      <c r="AK11" s="644">
        <v>40.856999999999999</v>
      </c>
      <c r="AL11" s="651">
        <v>0</v>
      </c>
      <c r="AM11" s="640">
        <v>0.61499999999999999</v>
      </c>
    </row>
    <row r="12" spans="1:39" s="642" customFormat="1" ht="17.25" customHeight="1">
      <c r="A12" s="2254"/>
      <c r="B12" s="643" t="s">
        <v>416</v>
      </c>
      <c r="C12" s="644">
        <v>22687.662</v>
      </c>
      <c r="D12" s="644">
        <v>8136.7460000000001</v>
      </c>
      <c r="E12" s="645">
        <v>4570.0589999999993</v>
      </c>
      <c r="F12" s="646">
        <v>3689.163</v>
      </c>
      <c r="G12" s="644">
        <v>2000.8389999999999</v>
      </c>
      <c r="H12" s="645">
        <v>1167.0509999999999</v>
      </c>
      <c r="I12" s="646">
        <v>1331.433</v>
      </c>
      <c r="J12" s="644">
        <v>903.67100000000005</v>
      </c>
      <c r="K12" s="645">
        <v>63.173999999999999</v>
      </c>
      <c r="L12" s="646">
        <v>825.52599999999995</v>
      </c>
      <c r="M12" s="647">
        <v>5210.4570000000003</v>
      </c>
      <c r="N12" s="648">
        <v>3324.143</v>
      </c>
      <c r="O12" s="640">
        <v>3677.8679999999999</v>
      </c>
      <c r="P12" s="647">
        <v>1471.617</v>
      </c>
      <c r="Q12" s="648">
        <v>819.995</v>
      </c>
      <c r="R12" s="640">
        <v>1144.318</v>
      </c>
      <c r="S12" s="647">
        <v>534.96299999999997</v>
      </c>
      <c r="T12" s="648">
        <v>49.033000000000001</v>
      </c>
      <c r="U12" s="640">
        <v>476.702</v>
      </c>
      <c r="V12" s="647">
        <v>2877.7510000000002</v>
      </c>
      <c r="W12" s="648">
        <v>1195.1769999999999</v>
      </c>
      <c r="X12" s="640">
        <v>8.1579999999999995</v>
      </c>
      <c r="Y12" s="647">
        <v>529.22199999999998</v>
      </c>
      <c r="Z12" s="648">
        <v>347.05599999999998</v>
      </c>
      <c r="AA12" s="640">
        <v>187.11500000000001</v>
      </c>
      <c r="AB12" s="649">
        <v>368.70800000000003</v>
      </c>
      <c r="AC12" s="648">
        <v>10.965999999999999</v>
      </c>
      <c r="AD12" s="641">
        <v>348.61500000000001</v>
      </c>
      <c r="AE12" s="639">
        <v>48.537999999999997</v>
      </c>
      <c r="AF12" s="645">
        <v>50.738999999999997</v>
      </c>
      <c r="AG12" s="646">
        <v>3.137</v>
      </c>
      <c r="AH12" s="641">
        <v>0</v>
      </c>
      <c r="AI12" s="648">
        <v>0</v>
      </c>
      <c r="AJ12" s="652">
        <v>0</v>
      </c>
      <c r="AK12" s="641">
        <v>0</v>
      </c>
      <c r="AL12" s="648">
        <v>3.1749999999999998</v>
      </c>
      <c r="AM12" s="652">
        <v>0.20899999999999999</v>
      </c>
    </row>
    <row r="13" spans="1:39" s="642" customFormat="1" ht="36.75" customHeight="1" thickBot="1">
      <c r="A13" s="2255"/>
      <c r="B13" s="653" t="s">
        <v>417</v>
      </c>
      <c r="C13" s="654">
        <v>216224.83400000003</v>
      </c>
      <c r="D13" s="654">
        <v>76675.441999999995</v>
      </c>
      <c r="E13" s="655">
        <v>48708.878000000004</v>
      </c>
      <c r="F13" s="656">
        <v>34126.803999999996</v>
      </c>
      <c r="G13" s="654">
        <v>14770.563</v>
      </c>
      <c r="H13" s="655">
        <v>14615.097999999998</v>
      </c>
      <c r="I13" s="656">
        <v>18535.247000000003</v>
      </c>
      <c r="J13" s="654">
        <v>5046.6720000000005</v>
      </c>
      <c r="K13" s="655">
        <v>1195.3979999999999</v>
      </c>
      <c r="L13" s="656">
        <v>2550.732</v>
      </c>
      <c r="M13" s="654">
        <v>42692.523999999998</v>
      </c>
      <c r="N13" s="655">
        <v>19678.388999999999</v>
      </c>
      <c r="O13" s="656">
        <v>33630.139000000003</v>
      </c>
      <c r="P13" s="654">
        <v>6327.5170000000007</v>
      </c>
      <c r="Q13" s="655">
        <v>9208.5789999999997</v>
      </c>
      <c r="R13" s="656">
        <v>13068.111999999999</v>
      </c>
      <c r="S13" s="654">
        <v>3256.49</v>
      </c>
      <c r="T13" s="655">
        <v>1088.8119999999999</v>
      </c>
      <c r="U13" s="656">
        <v>954.73399999999992</v>
      </c>
      <c r="V13" s="654">
        <v>33803.165999999997</v>
      </c>
      <c r="W13" s="655">
        <v>27245.881999999998</v>
      </c>
      <c r="X13" s="656">
        <v>27.125</v>
      </c>
      <c r="Y13" s="654">
        <v>8431.2639999999992</v>
      </c>
      <c r="Z13" s="655">
        <v>5289.9589999999998</v>
      </c>
      <c r="AA13" s="656">
        <v>4847.0219999999999</v>
      </c>
      <c r="AB13" s="657">
        <v>1740.63</v>
      </c>
      <c r="AC13" s="655">
        <v>103.411</v>
      </c>
      <c r="AD13" s="658">
        <v>1595.174</v>
      </c>
      <c r="AE13" s="654">
        <v>179.75200000000001</v>
      </c>
      <c r="AF13" s="655">
        <v>1784.607</v>
      </c>
      <c r="AG13" s="656">
        <v>469.54</v>
      </c>
      <c r="AH13" s="654">
        <v>11.782</v>
      </c>
      <c r="AI13" s="655">
        <v>116.56</v>
      </c>
      <c r="AJ13" s="656">
        <v>620.11300000000006</v>
      </c>
      <c r="AK13" s="654">
        <v>49.552</v>
      </c>
      <c r="AL13" s="655">
        <v>3.1749999999999998</v>
      </c>
      <c r="AM13" s="656">
        <v>0.82399999999999995</v>
      </c>
    </row>
    <row r="14" spans="1:39" ht="15" customHeight="1">
      <c r="A14" s="2253" t="s">
        <v>4</v>
      </c>
      <c r="B14" s="627" t="s">
        <v>413</v>
      </c>
      <c r="C14" s="628">
        <v>2987.2979999999998</v>
      </c>
      <c r="D14" s="628">
        <v>1179.739</v>
      </c>
      <c r="E14" s="629">
        <v>359.61099999999999</v>
      </c>
      <c r="F14" s="630">
        <v>826.11300000000006</v>
      </c>
      <c r="G14" s="628">
        <v>238.66300000000001</v>
      </c>
      <c r="H14" s="629">
        <v>201.512</v>
      </c>
      <c r="I14" s="630">
        <v>114.631</v>
      </c>
      <c r="J14" s="628">
        <v>44.728999999999999</v>
      </c>
      <c r="K14" s="629">
        <v>17.808</v>
      </c>
      <c r="L14" s="630">
        <v>4.492</v>
      </c>
      <c r="M14" s="631">
        <v>637.40200000000004</v>
      </c>
      <c r="N14" s="632">
        <v>304.74599999999998</v>
      </c>
      <c r="O14" s="633">
        <v>824.81799999999998</v>
      </c>
      <c r="P14" s="631">
        <v>113.23699999999999</v>
      </c>
      <c r="Q14" s="632">
        <v>164.82599999999999</v>
      </c>
      <c r="R14" s="633">
        <v>63.831000000000003</v>
      </c>
      <c r="S14" s="631">
        <v>26.443999999999999</v>
      </c>
      <c r="T14" s="632">
        <v>16.535</v>
      </c>
      <c r="U14" s="633">
        <v>0.88800000000000001</v>
      </c>
      <c r="V14" s="634">
        <v>542.10400000000004</v>
      </c>
      <c r="W14" s="635">
        <v>53.064</v>
      </c>
      <c r="X14" s="636">
        <v>1.2330000000000001</v>
      </c>
      <c r="Y14" s="634">
        <v>124.643</v>
      </c>
      <c r="Z14" s="635">
        <v>36.203000000000003</v>
      </c>
      <c r="AA14" s="636">
        <v>17.119</v>
      </c>
      <c r="AB14" s="637">
        <v>18.227</v>
      </c>
      <c r="AC14" s="635">
        <v>1.2729999999999999</v>
      </c>
      <c r="AD14" s="638">
        <v>3.6040000000000001</v>
      </c>
      <c r="AE14" s="659">
        <v>0.23300000000000001</v>
      </c>
      <c r="AF14" s="660">
        <v>1.8009999999999999</v>
      </c>
      <c r="AG14" s="661">
        <v>6.2E-2</v>
      </c>
      <c r="AH14" s="659">
        <v>0.78300000000000003</v>
      </c>
      <c r="AI14" s="662">
        <v>0.78300000000000003</v>
      </c>
      <c r="AJ14" s="663">
        <v>33.680999999999997</v>
      </c>
      <c r="AK14" s="659">
        <v>5.8000000000000003E-2</v>
      </c>
      <c r="AL14" s="664">
        <v>0</v>
      </c>
      <c r="AM14" s="661">
        <v>0</v>
      </c>
    </row>
    <row r="15" spans="1:39">
      <c r="A15" s="2254"/>
      <c r="B15" s="643" t="s">
        <v>414</v>
      </c>
      <c r="C15" s="644">
        <v>42016.877999999997</v>
      </c>
      <c r="D15" s="644">
        <v>21825.829000000002</v>
      </c>
      <c r="E15" s="645">
        <v>4327.5450000000001</v>
      </c>
      <c r="F15" s="646">
        <v>5912.68</v>
      </c>
      <c r="G15" s="644">
        <v>5304.3720000000003</v>
      </c>
      <c r="H15" s="645">
        <v>1949.952</v>
      </c>
      <c r="I15" s="646">
        <v>560.33100000000002</v>
      </c>
      <c r="J15" s="644">
        <v>1649.6220000000001</v>
      </c>
      <c r="K15" s="645">
        <v>213.214</v>
      </c>
      <c r="L15" s="646">
        <v>273.33300000000003</v>
      </c>
      <c r="M15" s="647">
        <v>16980.885999999999</v>
      </c>
      <c r="N15" s="648">
        <v>4270.9769999999999</v>
      </c>
      <c r="O15" s="640">
        <v>5905.1840000000002</v>
      </c>
      <c r="P15" s="647">
        <v>3703.0010000000002</v>
      </c>
      <c r="Q15" s="648">
        <v>1928.047</v>
      </c>
      <c r="R15" s="640">
        <v>544.18299999999999</v>
      </c>
      <c r="S15" s="647">
        <v>1417.2239999999999</v>
      </c>
      <c r="T15" s="648">
        <v>213.18299999999999</v>
      </c>
      <c r="U15" s="640">
        <v>271.44600000000003</v>
      </c>
      <c r="V15" s="647">
        <v>4813.3959999999997</v>
      </c>
      <c r="W15" s="648">
        <v>56.567999999999998</v>
      </c>
      <c r="X15" s="640">
        <v>3.0619999999999998</v>
      </c>
      <c r="Y15" s="647">
        <v>1601.3620000000001</v>
      </c>
      <c r="Z15" s="648">
        <v>21.905000000000001</v>
      </c>
      <c r="AA15" s="640">
        <v>3.9529999999999998</v>
      </c>
      <c r="AB15" s="649">
        <v>217.583</v>
      </c>
      <c r="AC15" s="648">
        <v>3.1E-2</v>
      </c>
      <c r="AD15" s="641">
        <v>1.887</v>
      </c>
      <c r="AE15" s="644">
        <v>31.547000000000001</v>
      </c>
      <c r="AF15" s="641">
        <v>0</v>
      </c>
      <c r="AG15" s="646">
        <v>4.4340000000000002</v>
      </c>
      <c r="AH15" s="639">
        <v>8.9999999999999993E-3</v>
      </c>
      <c r="AI15" s="645">
        <v>0</v>
      </c>
      <c r="AJ15" s="646">
        <v>12.195</v>
      </c>
      <c r="AK15" s="644">
        <v>14.815</v>
      </c>
      <c r="AL15" s="665">
        <v>0</v>
      </c>
      <c r="AM15" s="640">
        <v>0</v>
      </c>
    </row>
    <row r="16" spans="1:39">
      <c r="A16" s="2254"/>
      <c r="B16" s="643" t="s">
        <v>415</v>
      </c>
      <c r="C16" s="644">
        <v>146636.82999999999</v>
      </c>
      <c r="D16" s="644">
        <v>43699.313000000002</v>
      </c>
      <c r="E16" s="645">
        <v>37457.54</v>
      </c>
      <c r="F16" s="646">
        <v>24075.027999999998</v>
      </c>
      <c r="G16" s="644">
        <v>8415.1049999999996</v>
      </c>
      <c r="H16" s="645">
        <v>11735.9</v>
      </c>
      <c r="I16" s="646">
        <v>16286.261</v>
      </c>
      <c r="J16" s="644">
        <v>2600.0479999999998</v>
      </c>
      <c r="K16" s="645">
        <v>884.20299999999997</v>
      </c>
      <c r="L16" s="646">
        <v>1483.432</v>
      </c>
      <c r="M16" s="647">
        <v>18141.124</v>
      </c>
      <c r="N16" s="648">
        <v>9402.69</v>
      </c>
      <c r="O16" s="640">
        <v>23610.947</v>
      </c>
      <c r="P16" s="647">
        <v>2054.1849999999999</v>
      </c>
      <c r="Q16" s="648">
        <v>6298.7079999999996</v>
      </c>
      <c r="R16" s="640">
        <v>11432.699000000001</v>
      </c>
      <c r="S16" s="647">
        <v>1362.866</v>
      </c>
      <c r="T16" s="648">
        <v>794.00099999999998</v>
      </c>
      <c r="U16" s="640">
        <v>246.482</v>
      </c>
      <c r="V16" s="647">
        <v>25505.334999999999</v>
      </c>
      <c r="W16" s="648">
        <v>26290.690999999999</v>
      </c>
      <c r="X16" s="640">
        <v>13.506</v>
      </c>
      <c r="Y16" s="647">
        <v>6357.1360000000004</v>
      </c>
      <c r="Z16" s="648">
        <v>5329.107</v>
      </c>
      <c r="AA16" s="640">
        <v>4553.8360000000002</v>
      </c>
      <c r="AB16" s="649">
        <v>1211.8050000000001</v>
      </c>
      <c r="AC16" s="648">
        <v>90.201999999999998</v>
      </c>
      <c r="AD16" s="641">
        <v>1236.3789999999999</v>
      </c>
      <c r="AE16" s="644">
        <v>52.853999999999999</v>
      </c>
      <c r="AF16" s="645">
        <v>1764.1590000000001</v>
      </c>
      <c r="AG16" s="646">
        <v>450.57499999999999</v>
      </c>
      <c r="AH16" s="644">
        <v>3.7839999999999998</v>
      </c>
      <c r="AI16" s="666">
        <v>108.08499999999999</v>
      </c>
      <c r="AJ16" s="646">
        <v>299.726</v>
      </c>
      <c r="AK16" s="644">
        <v>25.376999999999999</v>
      </c>
      <c r="AL16" s="667">
        <v>0</v>
      </c>
      <c r="AM16" s="640">
        <v>0.57099999999999995</v>
      </c>
    </row>
    <row r="17" spans="1:39">
      <c r="A17" s="2254"/>
      <c r="B17" s="643" t="s">
        <v>416</v>
      </c>
      <c r="C17" s="644">
        <v>25766.024000000001</v>
      </c>
      <c r="D17" s="644">
        <v>9978.8310000000001</v>
      </c>
      <c r="E17" s="645">
        <v>5684.6679999999997</v>
      </c>
      <c r="F17" s="646">
        <v>3859.7249999999999</v>
      </c>
      <c r="G17" s="644">
        <v>1918.86</v>
      </c>
      <c r="H17" s="645">
        <v>1190.038</v>
      </c>
      <c r="I17" s="646">
        <v>1337.8620000000001</v>
      </c>
      <c r="J17" s="644">
        <v>944.15800000000002</v>
      </c>
      <c r="K17" s="645">
        <v>67.896000000000001</v>
      </c>
      <c r="L17" s="646">
        <v>783.98599999999999</v>
      </c>
      <c r="M17" s="647">
        <v>6999.3429999999998</v>
      </c>
      <c r="N17" s="648">
        <v>4470.5339999999997</v>
      </c>
      <c r="O17" s="640">
        <v>3848.0970000000002</v>
      </c>
      <c r="P17" s="647">
        <v>1399.5940000000001</v>
      </c>
      <c r="Q17" s="648">
        <v>853.58600000000001</v>
      </c>
      <c r="R17" s="640">
        <v>1130.856</v>
      </c>
      <c r="S17" s="647">
        <v>584.54</v>
      </c>
      <c r="T17" s="648">
        <v>58.634999999999998</v>
      </c>
      <c r="U17" s="640">
        <v>447.91</v>
      </c>
      <c r="V17" s="647">
        <v>2938.7919999999999</v>
      </c>
      <c r="W17" s="648">
        <v>1163.299</v>
      </c>
      <c r="X17" s="640">
        <v>8.4849999999999994</v>
      </c>
      <c r="Y17" s="647">
        <v>519.26599999999996</v>
      </c>
      <c r="Z17" s="648">
        <v>336.452</v>
      </c>
      <c r="AA17" s="640">
        <v>207.006</v>
      </c>
      <c r="AB17" s="649">
        <v>359.61799999999999</v>
      </c>
      <c r="AC17" s="648">
        <v>6.3140000000000001</v>
      </c>
      <c r="AD17" s="641">
        <v>335.86099999999999</v>
      </c>
      <c r="AE17" s="639">
        <v>40.695999999999998</v>
      </c>
      <c r="AF17" s="645">
        <v>50.835000000000001</v>
      </c>
      <c r="AG17" s="646">
        <v>3.1429999999999998</v>
      </c>
      <c r="AH17" s="639">
        <v>0</v>
      </c>
      <c r="AI17" s="641">
        <v>0</v>
      </c>
      <c r="AJ17" s="640">
        <v>0</v>
      </c>
      <c r="AK17" s="639">
        <v>0</v>
      </c>
      <c r="AL17" s="641">
        <v>2.9470000000000001</v>
      </c>
      <c r="AM17" s="640">
        <v>0.215</v>
      </c>
    </row>
    <row r="18" spans="1:39" ht="26.25" customHeight="1" thickBot="1">
      <c r="A18" s="2255"/>
      <c r="B18" s="653" t="s">
        <v>417</v>
      </c>
      <c r="C18" s="654">
        <v>217407.03</v>
      </c>
      <c r="D18" s="654">
        <v>76683.712</v>
      </c>
      <c r="E18" s="655">
        <v>47829.364000000001</v>
      </c>
      <c r="F18" s="656">
        <v>34673.546000000002</v>
      </c>
      <c r="G18" s="654">
        <v>15877</v>
      </c>
      <c r="H18" s="655">
        <v>15077.402</v>
      </c>
      <c r="I18" s="656">
        <v>18299.084999999999</v>
      </c>
      <c r="J18" s="654">
        <v>5238.5569999999998</v>
      </c>
      <c r="K18" s="655">
        <v>1183.1210000000001</v>
      </c>
      <c r="L18" s="656">
        <v>2545.2429999999999</v>
      </c>
      <c r="M18" s="654">
        <v>42758.754999999997</v>
      </c>
      <c r="N18" s="655">
        <v>18448.947</v>
      </c>
      <c r="O18" s="656">
        <v>34189.046000000002</v>
      </c>
      <c r="P18" s="654">
        <v>7270.0169999999998</v>
      </c>
      <c r="Q18" s="655">
        <v>9245.1669999999995</v>
      </c>
      <c r="R18" s="656">
        <v>13171.569</v>
      </c>
      <c r="S18" s="654">
        <v>3391.0740000000001</v>
      </c>
      <c r="T18" s="655">
        <v>1082.354</v>
      </c>
      <c r="U18" s="656">
        <v>966.726</v>
      </c>
      <c r="V18" s="654">
        <v>33799.627</v>
      </c>
      <c r="W18" s="655">
        <v>27563.621999999999</v>
      </c>
      <c r="X18" s="656">
        <v>26.286000000000001</v>
      </c>
      <c r="Y18" s="654">
        <v>8602.4069999999992</v>
      </c>
      <c r="Z18" s="655">
        <v>5723.6670000000004</v>
      </c>
      <c r="AA18" s="656">
        <v>4781.9139999999998</v>
      </c>
      <c r="AB18" s="657">
        <v>1807.2329999999999</v>
      </c>
      <c r="AC18" s="655">
        <v>97.82</v>
      </c>
      <c r="AD18" s="658">
        <v>1577.731</v>
      </c>
      <c r="AE18" s="654">
        <v>125.33</v>
      </c>
      <c r="AF18" s="655">
        <v>1816.7950000000001</v>
      </c>
      <c r="AG18" s="656">
        <v>458.214</v>
      </c>
      <c r="AH18" s="654">
        <v>4.5759999999999996</v>
      </c>
      <c r="AI18" s="655">
        <v>108.568</v>
      </c>
      <c r="AJ18" s="656">
        <v>345.60199999999998</v>
      </c>
      <c r="AK18" s="654">
        <v>40.25</v>
      </c>
      <c r="AL18" s="655">
        <v>2.9470000000000001</v>
      </c>
      <c r="AM18" s="656">
        <v>0.78600000000000003</v>
      </c>
    </row>
    <row r="19" spans="1:39" s="642" customFormat="1">
      <c r="A19" s="668"/>
      <c r="B19" s="669"/>
      <c r="C19" s="670"/>
      <c r="D19" s="671"/>
      <c r="E19" s="671"/>
      <c r="F19" s="671"/>
      <c r="G19" s="671"/>
      <c r="H19" s="671"/>
      <c r="I19" s="671"/>
      <c r="J19" s="671"/>
      <c r="K19" s="671"/>
      <c r="L19" s="671"/>
      <c r="M19" s="671"/>
      <c r="N19" s="671"/>
      <c r="O19" s="671"/>
      <c r="P19" s="671"/>
      <c r="Q19" s="671"/>
      <c r="R19" s="671"/>
      <c r="S19" s="671"/>
      <c r="T19" s="671"/>
      <c r="U19" s="671"/>
      <c r="V19" s="671"/>
      <c r="W19" s="671"/>
      <c r="X19" s="671"/>
      <c r="Y19" s="671"/>
      <c r="Z19" s="671"/>
      <c r="AA19" s="671"/>
      <c r="AB19" s="671"/>
      <c r="AC19" s="671"/>
    </row>
    <row r="20" spans="1:39" s="642" customFormat="1">
      <c r="A20" s="668"/>
      <c r="B20" s="669"/>
      <c r="C20" s="670"/>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row>
    <row r="21" spans="1:39" s="642" customFormat="1"/>
    <row r="22" spans="1:39" s="642" customFormat="1"/>
    <row r="23" spans="1:39" s="642" customFormat="1"/>
    <row r="24" spans="1:39" s="642" customFormat="1"/>
    <row r="25" spans="1:39" s="642" customFormat="1">
      <c r="D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2"/>
      <c r="AH25" s="672"/>
      <c r="AI25" s="672"/>
      <c r="AJ25" s="672"/>
      <c r="AK25" s="672"/>
      <c r="AL25" s="672"/>
      <c r="AM25" s="672"/>
    </row>
    <row r="26" spans="1:39" s="642" customFormat="1">
      <c r="M26" s="673"/>
      <c r="N26" s="673"/>
      <c r="O26" s="673"/>
      <c r="P26" s="673"/>
      <c r="Q26" s="673"/>
      <c r="R26" s="673"/>
      <c r="S26" s="673"/>
      <c r="T26" s="673"/>
      <c r="U26" s="673"/>
      <c r="V26" s="673"/>
      <c r="W26" s="673"/>
      <c r="X26" s="673"/>
      <c r="Y26" s="673"/>
      <c r="Z26" s="673"/>
      <c r="AA26" s="673"/>
      <c r="AB26" s="673"/>
      <c r="AC26" s="673"/>
      <c r="AD26" s="673"/>
      <c r="AE26" s="673"/>
      <c r="AF26" s="673"/>
      <c r="AG26" s="673"/>
      <c r="AH26" s="673"/>
      <c r="AI26" s="673"/>
      <c r="AJ26" s="673"/>
      <c r="AK26" s="673"/>
      <c r="AL26" s="673"/>
      <c r="AM26" s="673"/>
    </row>
    <row r="27" spans="1:39" s="642" customFormat="1">
      <c r="M27" s="674"/>
      <c r="N27" s="674"/>
      <c r="O27" s="674"/>
      <c r="P27" s="674"/>
      <c r="Q27" s="674"/>
      <c r="R27" s="674"/>
      <c r="S27" s="674"/>
      <c r="Y27" s="674"/>
      <c r="AF27" s="674"/>
      <c r="AG27" s="674"/>
    </row>
    <row r="28" spans="1:39" s="642" customFormat="1">
      <c r="M28" s="674"/>
      <c r="N28" s="674"/>
      <c r="O28" s="674"/>
      <c r="P28" s="674"/>
      <c r="Q28" s="674"/>
      <c r="R28" s="674"/>
      <c r="S28" s="674"/>
      <c r="Y28" s="674"/>
      <c r="AF28" s="674"/>
      <c r="AG28" s="674"/>
    </row>
    <row r="29" spans="1:39" s="642" customFormat="1">
      <c r="M29" s="674"/>
      <c r="N29" s="674"/>
      <c r="O29" s="674"/>
      <c r="P29" s="674"/>
      <c r="Q29" s="674"/>
      <c r="R29" s="674"/>
      <c r="S29" s="674"/>
      <c r="W29" s="674"/>
      <c r="X29" s="674"/>
      <c r="Y29" s="674"/>
      <c r="AF29" s="674"/>
      <c r="AG29" s="674"/>
      <c r="AH29" s="674"/>
    </row>
    <row r="30" spans="1:39" s="642" customFormat="1">
      <c r="D30" s="672"/>
      <c r="E30" s="672"/>
      <c r="F30" s="672"/>
      <c r="G30" s="672"/>
      <c r="H30" s="672"/>
      <c r="I30" s="672"/>
      <c r="J30" s="672"/>
      <c r="K30" s="672"/>
      <c r="L30" s="672"/>
      <c r="M30" s="674"/>
      <c r="N30" s="675"/>
      <c r="O30" s="674"/>
      <c r="P30" s="674"/>
      <c r="Q30" s="674"/>
      <c r="R30" s="674"/>
      <c r="S30" s="674"/>
      <c r="W30" s="674"/>
      <c r="X30" s="674"/>
      <c r="Y30" s="674"/>
      <c r="AF30" s="674"/>
      <c r="AG30" s="674"/>
      <c r="AH30" s="674"/>
    </row>
    <row r="31" spans="1:39" s="642" customFormat="1">
      <c r="C31" s="674"/>
      <c r="E31" s="674"/>
      <c r="F31" s="674"/>
      <c r="G31" s="674"/>
      <c r="H31" s="674"/>
      <c r="I31" s="674"/>
      <c r="J31" s="674"/>
      <c r="K31" s="674"/>
      <c r="L31" s="674"/>
      <c r="M31" s="674"/>
      <c r="N31" s="674"/>
      <c r="O31" s="674"/>
      <c r="P31" s="674"/>
      <c r="Q31" s="674"/>
      <c r="R31" s="674"/>
      <c r="S31" s="674"/>
      <c r="W31" s="674"/>
      <c r="X31" s="674"/>
      <c r="Y31" s="674"/>
      <c r="AF31" s="674"/>
      <c r="AG31" s="674"/>
      <c r="AH31" s="674"/>
    </row>
    <row r="32" spans="1:39" s="642" customFormat="1">
      <c r="C32" s="674"/>
      <c r="E32" s="674"/>
      <c r="F32" s="674"/>
      <c r="G32" s="674"/>
      <c r="H32" s="674"/>
      <c r="I32" s="674"/>
      <c r="J32" s="674"/>
      <c r="K32" s="674"/>
      <c r="L32" s="674"/>
      <c r="M32" s="674"/>
      <c r="N32" s="674"/>
      <c r="O32" s="674"/>
      <c r="P32" s="674"/>
      <c r="Q32" s="674"/>
      <c r="R32" s="674"/>
      <c r="S32" s="674"/>
      <c r="W32" s="674"/>
      <c r="X32" s="674"/>
      <c r="Y32" s="674"/>
      <c r="AF32" s="674"/>
      <c r="AG32" s="674"/>
      <c r="AH32" s="674"/>
    </row>
    <row r="33" spans="3:27" s="642" customFormat="1">
      <c r="C33" s="674"/>
      <c r="D33" s="674"/>
      <c r="E33" s="674"/>
      <c r="F33" s="674"/>
      <c r="G33" s="674"/>
      <c r="H33" s="674"/>
      <c r="I33" s="674"/>
      <c r="J33" s="674"/>
      <c r="K33" s="674"/>
      <c r="L33" s="674"/>
      <c r="M33" s="674"/>
      <c r="N33" s="674"/>
      <c r="O33" s="674"/>
      <c r="P33" s="674"/>
      <c r="Q33" s="674"/>
      <c r="R33" s="674"/>
      <c r="S33" s="674"/>
      <c r="T33" s="674"/>
      <c r="U33" s="674"/>
      <c r="V33" s="674"/>
      <c r="W33" s="674"/>
      <c r="X33" s="674"/>
      <c r="Y33" s="674"/>
      <c r="Z33" s="674"/>
      <c r="AA33" s="674"/>
    </row>
    <row r="34" spans="3:27" s="642" customFormat="1"/>
    <row r="35" spans="3:27" s="642" customFormat="1"/>
    <row r="36" spans="3:27" s="642" customFormat="1"/>
    <row r="37" spans="3:27" s="642" customFormat="1"/>
    <row r="38" spans="3:27" s="642" customFormat="1"/>
    <row r="39" spans="3:27" s="642" customFormat="1"/>
    <row r="40" spans="3:27" s="642" customFormat="1"/>
    <row r="41" spans="3:27" s="642" customFormat="1"/>
    <row r="42" spans="3:27" s="642" customFormat="1"/>
    <row r="43" spans="3:27" s="642" customFormat="1"/>
    <row r="44" spans="3:27" s="642" customFormat="1"/>
    <row r="45" spans="3:27" s="642" customFormat="1"/>
    <row r="46" spans="3:27" s="642" customFormat="1"/>
    <row r="47" spans="3:27" s="642" customFormat="1"/>
    <row r="48" spans="3:27" s="642" customFormat="1"/>
    <row r="49" s="642" customFormat="1"/>
    <row r="50" s="642" customFormat="1"/>
    <row r="51" s="642" customFormat="1"/>
    <row r="52" s="642" customFormat="1"/>
    <row r="53" s="642" customFormat="1"/>
    <row r="54" s="642" customFormat="1"/>
    <row r="55" s="642" customFormat="1"/>
    <row r="56" s="642" customFormat="1"/>
    <row r="57" s="642" customFormat="1"/>
    <row r="58" s="642" customFormat="1"/>
    <row r="59" s="642" customFormat="1"/>
    <row r="60" s="642" customFormat="1"/>
    <row r="61" s="642" customFormat="1"/>
    <row r="62" s="642" customFormat="1"/>
    <row r="63" s="642" customFormat="1"/>
    <row r="64" s="642" customFormat="1"/>
    <row r="65" s="642" customFormat="1"/>
    <row r="66" s="642" customFormat="1"/>
    <row r="67" s="642" customFormat="1"/>
    <row r="68" s="642" customFormat="1"/>
    <row r="69" s="642" customFormat="1"/>
  </sheetData>
  <mergeCells count="24">
    <mergeCell ref="G7:I7"/>
    <mergeCell ref="J7:L7"/>
    <mergeCell ref="V7:X7"/>
    <mergeCell ref="Y7:AA7"/>
    <mergeCell ref="AB7:AD7"/>
    <mergeCell ref="M7:O7"/>
    <mergeCell ref="P7:R7"/>
    <mergeCell ref="S7:U7"/>
    <mergeCell ref="A9:A13"/>
    <mergeCell ref="A14:A18"/>
    <mergeCell ref="AJ1:AM1"/>
    <mergeCell ref="A2:AM2"/>
    <mergeCell ref="AJ5:AM5"/>
    <mergeCell ref="A6:A8"/>
    <mergeCell ref="B6:B8"/>
    <mergeCell ref="C6:C8"/>
    <mergeCell ref="D6:L6"/>
    <mergeCell ref="M6:U6"/>
    <mergeCell ref="V6:AD6"/>
    <mergeCell ref="AE6:AM6"/>
    <mergeCell ref="AE7:AG7"/>
    <mergeCell ref="AH7:AJ7"/>
    <mergeCell ref="AK7:AM7"/>
    <mergeCell ref="D7:F7"/>
  </mergeCells>
  <printOptions horizontalCentered="1"/>
  <pageMargins left="0" right="0" top="0" bottom="0" header="0.3" footer="0"/>
  <pageSetup paperSize="9" scale="34"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B2:R40"/>
  <sheetViews>
    <sheetView zoomScaleNormal="100" workbookViewId="0"/>
  </sheetViews>
  <sheetFormatPr defaultColWidth="9.140625" defaultRowHeight="12.75"/>
  <cols>
    <col min="1" max="1" width="9.140625" style="676"/>
    <col min="2" max="2" width="11.5703125" style="676" customWidth="1"/>
    <col min="3" max="3" width="17.7109375" style="677" customWidth="1"/>
    <col min="4" max="4" width="12" style="676" customWidth="1"/>
    <col min="5" max="5" width="11.7109375" style="676" customWidth="1"/>
    <col min="6" max="6" width="12.140625" style="676" customWidth="1"/>
    <col min="7" max="7" width="12.42578125" style="676" customWidth="1"/>
    <col min="8" max="8" width="12.7109375" style="676" customWidth="1"/>
    <col min="9" max="10" width="10.7109375" style="676" customWidth="1"/>
    <col min="11" max="11" width="10.42578125" style="676" customWidth="1"/>
    <col min="12" max="12" width="10.7109375" style="676" customWidth="1"/>
    <col min="13" max="13" width="10.42578125" style="676" customWidth="1"/>
    <col min="14" max="16" width="9.140625" style="676"/>
    <col min="17" max="17" width="10" style="676" customWidth="1"/>
    <col min="18" max="18" width="10.42578125" style="676" customWidth="1"/>
    <col min="19" max="16384" width="9.140625" style="676"/>
  </cols>
  <sheetData>
    <row r="2" spans="2:18">
      <c r="R2" s="756" t="s">
        <v>448</v>
      </c>
    </row>
    <row r="3" spans="2:18" ht="15" customHeight="1">
      <c r="B3" s="2276" t="s">
        <v>432</v>
      </c>
      <c r="C3" s="2276"/>
      <c r="D3" s="2276"/>
      <c r="E3" s="2276"/>
      <c r="F3" s="2276"/>
      <c r="G3" s="2276"/>
      <c r="H3" s="2276"/>
      <c r="I3" s="2276"/>
      <c r="J3" s="2276"/>
      <c r="K3" s="2276"/>
      <c r="L3" s="2276"/>
      <c r="M3" s="2276"/>
      <c r="N3" s="2276"/>
      <c r="O3" s="2276"/>
      <c r="P3" s="2276"/>
      <c r="Q3" s="2276"/>
      <c r="R3" s="2276"/>
    </row>
    <row r="4" spans="2:18" ht="15" customHeight="1" thickBot="1">
      <c r="B4" s="678"/>
      <c r="C4" s="678"/>
      <c r="D4" s="678"/>
      <c r="E4" s="678"/>
      <c r="F4" s="678"/>
      <c r="G4" s="678"/>
      <c r="H4" s="678"/>
      <c r="I4" s="679"/>
    </row>
    <row r="5" spans="2:18" ht="18.75" customHeight="1" thickBot="1">
      <c r="B5" s="2277" t="s">
        <v>993</v>
      </c>
      <c r="C5" s="2278"/>
      <c r="D5" s="2281" t="s">
        <v>433</v>
      </c>
      <c r="E5" s="2281"/>
      <c r="F5" s="2281"/>
      <c r="G5" s="2281"/>
      <c r="H5" s="2282"/>
      <c r="I5" s="2281" t="s">
        <v>434</v>
      </c>
      <c r="J5" s="2281"/>
      <c r="K5" s="2281"/>
      <c r="L5" s="2281"/>
      <c r="M5" s="2282"/>
      <c r="N5" s="2281" t="s">
        <v>435</v>
      </c>
      <c r="O5" s="2281"/>
      <c r="P5" s="2281"/>
      <c r="Q5" s="2281"/>
      <c r="R5" s="2281"/>
    </row>
    <row r="6" spans="2:18" ht="17.25" customHeight="1" thickBot="1">
      <c r="B6" s="2279"/>
      <c r="C6" s="2280"/>
      <c r="D6" s="680" t="s">
        <v>436</v>
      </c>
      <c r="E6" s="680" t="s">
        <v>437</v>
      </c>
      <c r="F6" s="681" t="s">
        <v>438</v>
      </c>
      <c r="G6" s="681" t="s">
        <v>439</v>
      </c>
      <c r="H6" s="682" t="s">
        <v>440</v>
      </c>
      <c r="I6" s="680" t="s">
        <v>436</v>
      </c>
      <c r="J6" s="680" t="s">
        <v>437</v>
      </c>
      <c r="K6" s="681" t="s">
        <v>438</v>
      </c>
      <c r="L6" s="681" t="s">
        <v>439</v>
      </c>
      <c r="M6" s="682" t="s">
        <v>440</v>
      </c>
      <c r="N6" s="680" t="s">
        <v>436</v>
      </c>
      <c r="O6" s="680" t="s">
        <v>437</v>
      </c>
      <c r="P6" s="681" t="s">
        <v>438</v>
      </c>
      <c r="Q6" s="681" t="s">
        <v>439</v>
      </c>
      <c r="R6" s="683" t="s">
        <v>440</v>
      </c>
    </row>
    <row r="7" spans="2:18" ht="14.25" customHeight="1">
      <c r="B7" s="2273" t="s">
        <v>441</v>
      </c>
      <c r="C7" s="684" t="s">
        <v>406</v>
      </c>
      <c r="D7" s="685">
        <v>127349.217</v>
      </c>
      <c r="E7" s="686">
        <v>130251.65700000001</v>
      </c>
      <c r="F7" s="687">
        <v>129785.772</v>
      </c>
      <c r="G7" s="685">
        <v>129905.296</v>
      </c>
      <c r="H7" s="688">
        <v>130523.655</v>
      </c>
      <c r="I7" s="685">
        <v>3163.9210000000021</v>
      </c>
      <c r="J7" s="685">
        <v>2902.4400000000023</v>
      </c>
      <c r="K7" s="685">
        <v>-465.88500000000931</v>
      </c>
      <c r="L7" s="685">
        <v>119.52400000000489</v>
      </c>
      <c r="M7" s="688">
        <v>618.35899999999674</v>
      </c>
      <c r="N7" s="689">
        <v>2.5477420450807656E-2</v>
      </c>
      <c r="O7" s="689">
        <v>2.2791188421676767E-2</v>
      </c>
      <c r="P7" s="689">
        <v>-3.5768067042710196E-3</v>
      </c>
      <c r="Q7" s="689">
        <v>9.2093299718558439E-4</v>
      </c>
      <c r="R7" s="690">
        <v>4.760075370599184E-3</v>
      </c>
    </row>
    <row r="8" spans="2:18" ht="14.25" customHeight="1">
      <c r="B8" s="2274"/>
      <c r="C8" s="1765" t="s">
        <v>407</v>
      </c>
      <c r="D8" s="691">
        <v>78421.774000000005</v>
      </c>
      <c r="E8" s="691">
        <v>80663.159</v>
      </c>
      <c r="F8" s="687">
        <v>82250.820999999996</v>
      </c>
      <c r="G8" s="691">
        <v>83083.633000000002</v>
      </c>
      <c r="H8" s="692">
        <v>83980.307000000001</v>
      </c>
      <c r="I8" s="685">
        <v>662.0570000000007</v>
      </c>
      <c r="J8" s="685">
        <v>2241.3849999999948</v>
      </c>
      <c r="K8" s="685">
        <v>1587.6619999999966</v>
      </c>
      <c r="L8" s="685">
        <v>832.81200000000536</v>
      </c>
      <c r="M8" s="693">
        <v>896.67399999999907</v>
      </c>
      <c r="N8" s="689">
        <v>8.5141384966717498E-3</v>
      </c>
      <c r="O8" s="689">
        <v>2.8581156554810843E-2</v>
      </c>
      <c r="P8" s="689">
        <v>1.968261619905063E-2</v>
      </c>
      <c r="Q8" s="689">
        <v>1.0125272792109946E-2</v>
      </c>
      <c r="R8" s="694">
        <v>1.0792426469843935E-2</v>
      </c>
    </row>
    <row r="9" spans="2:18" ht="16.5" customHeight="1" thickBot="1">
      <c r="B9" s="2275"/>
      <c r="C9" s="695" t="s">
        <v>408</v>
      </c>
      <c r="D9" s="696">
        <v>795.46400000000006</v>
      </c>
      <c r="E9" s="696">
        <v>1168.731</v>
      </c>
      <c r="F9" s="687">
        <v>1344.152</v>
      </c>
      <c r="G9" s="696">
        <v>3235.9050000000002</v>
      </c>
      <c r="H9" s="697">
        <v>2903.0680000000002</v>
      </c>
      <c r="I9" s="698">
        <v>335.14000000000004</v>
      </c>
      <c r="J9" s="696">
        <v>373.26699999999994</v>
      </c>
      <c r="K9" s="696">
        <v>175.42100000000005</v>
      </c>
      <c r="L9" s="696">
        <v>1891.7530000000002</v>
      </c>
      <c r="M9" s="699">
        <v>-332.83699999999999</v>
      </c>
      <c r="N9" s="700">
        <v>0.72805241525534192</v>
      </c>
      <c r="O9" s="701">
        <v>0.46924436555268362</v>
      </c>
      <c r="P9" s="701">
        <v>0.15009527427611663</v>
      </c>
      <c r="Q9" s="701">
        <v>1.4073951457870837</v>
      </c>
      <c r="R9" s="702">
        <v>-0.1028574695487043</v>
      </c>
    </row>
    <row r="10" spans="2:18" ht="14.25" customHeight="1">
      <c r="B10" s="2278" t="s">
        <v>442</v>
      </c>
      <c r="C10" s="703" t="s">
        <v>443</v>
      </c>
      <c r="D10" s="685">
        <v>2576.8380000000002</v>
      </c>
      <c r="E10" s="685">
        <v>2667.5569999999998</v>
      </c>
      <c r="F10" s="704">
        <v>2765.0790000000002</v>
      </c>
      <c r="G10" s="685">
        <v>2470.5160000000001</v>
      </c>
      <c r="H10" s="705">
        <v>2987.2979999999998</v>
      </c>
      <c r="I10" s="685">
        <v>166.99300000000039</v>
      </c>
      <c r="J10" s="685">
        <v>90.718999999999596</v>
      </c>
      <c r="K10" s="685">
        <v>97.522000000000389</v>
      </c>
      <c r="L10" s="685">
        <v>-294.5630000000001</v>
      </c>
      <c r="M10" s="693">
        <v>516.7819999999997</v>
      </c>
      <c r="N10" s="689">
        <v>6.929615805165909E-2</v>
      </c>
      <c r="O10" s="689">
        <v>3.520555036831946E-2</v>
      </c>
      <c r="P10" s="689">
        <v>3.6558544016116766E-2</v>
      </c>
      <c r="Q10" s="689">
        <v>-0.10652968685523997</v>
      </c>
      <c r="R10" s="694">
        <v>0.20917978268507456</v>
      </c>
    </row>
    <row r="11" spans="2:18" ht="15.75" customHeight="1">
      <c r="B11" s="2284"/>
      <c r="C11" s="706" t="s">
        <v>444</v>
      </c>
      <c r="D11" s="691">
        <v>40589.247000000003</v>
      </c>
      <c r="E11" s="707">
        <v>42197.144999999997</v>
      </c>
      <c r="F11" s="708">
        <v>43322.432000000001</v>
      </c>
      <c r="G11" s="709">
        <v>42673.800999999999</v>
      </c>
      <c r="H11" s="710">
        <v>42016.877999999997</v>
      </c>
      <c r="I11" s="685">
        <v>45.014999999999418</v>
      </c>
      <c r="J11" s="685">
        <v>1607.8979999999938</v>
      </c>
      <c r="K11" s="685">
        <v>1125.2870000000039</v>
      </c>
      <c r="L11" s="685">
        <v>-648.63100000000122</v>
      </c>
      <c r="M11" s="693">
        <v>-656.9230000000025</v>
      </c>
      <c r="N11" s="689">
        <v>1.1102689033547217E-3</v>
      </c>
      <c r="O11" s="689">
        <v>3.9613890841581609E-2</v>
      </c>
      <c r="P11" s="689">
        <v>2.6667372875582081E-2</v>
      </c>
      <c r="Q11" s="689">
        <v>-1.4972174230661871E-2</v>
      </c>
      <c r="R11" s="694">
        <v>-1.5394058757503286E-2</v>
      </c>
    </row>
    <row r="12" spans="2:18" ht="15" customHeight="1">
      <c r="B12" s="2284"/>
      <c r="C12" s="706" t="s">
        <v>445</v>
      </c>
      <c r="D12" s="691">
        <v>142306.27299999999</v>
      </c>
      <c r="E12" s="707">
        <v>146033.226</v>
      </c>
      <c r="F12" s="711">
        <v>144012.12100000001</v>
      </c>
      <c r="G12" s="691">
        <v>148392.85500000001</v>
      </c>
      <c r="H12" s="692">
        <v>146636.82999999999</v>
      </c>
      <c r="I12" s="685">
        <v>2943.6069999999891</v>
      </c>
      <c r="J12" s="685">
        <v>3726.9530000000086</v>
      </c>
      <c r="K12" s="685">
        <v>-2021.1049999999814</v>
      </c>
      <c r="L12" s="685">
        <v>4380.7339999999967</v>
      </c>
      <c r="M12" s="712">
        <v>-1756.0250000000233</v>
      </c>
      <c r="N12" s="689">
        <v>2.1121919409894104E-2</v>
      </c>
      <c r="O12" s="689">
        <v>2.6189660662394053E-2</v>
      </c>
      <c r="P12" s="689">
        <v>-1.384003528073797E-2</v>
      </c>
      <c r="Q12" s="689">
        <v>3.0419203394692007E-2</v>
      </c>
      <c r="R12" s="694">
        <v>-1.1833622312880382E-2</v>
      </c>
    </row>
    <row r="13" spans="2:18" ht="15" customHeight="1" thickBot="1">
      <c r="B13" s="2280"/>
      <c r="C13" s="713" t="s">
        <v>446</v>
      </c>
      <c r="D13" s="714">
        <v>21094.097000000002</v>
      </c>
      <c r="E13" s="715">
        <v>21185.618999999999</v>
      </c>
      <c r="F13" s="716">
        <v>23281.113000000001</v>
      </c>
      <c r="G13" s="714">
        <v>22687.662</v>
      </c>
      <c r="H13" s="717">
        <v>25766.024000000001</v>
      </c>
      <c r="I13" s="718">
        <v>1005.5030000000006</v>
      </c>
      <c r="J13" s="718">
        <v>91.521999999997206</v>
      </c>
      <c r="K13" s="718">
        <v>2095.4940000000024</v>
      </c>
      <c r="L13" s="718">
        <v>-593.45100000000093</v>
      </c>
      <c r="M13" s="719">
        <v>3078.362000000001</v>
      </c>
      <c r="N13" s="700">
        <v>5.0053428328533128E-2</v>
      </c>
      <c r="O13" s="701">
        <v>4.3387493667065812E-3</v>
      </c>
      <c r="P13" s="701">
        <v>9.8911152891024923E-2</v>
      </c>
      <c r="Q13" s="701">
        <v>-2.5490662753108104E-2</v>
      </c>
      <c r="R13" s="702">
        <v>0.13568440855650973</v>
      </c>
    </row>
    <row r="14" spans="2:18" ht="16.5" customHeight="1">
      <c r="B14" s="2273" t="s">
        <v>447</v>
      </c>
      <c r="C14" s="703" t="s">
        <v>409</v>
      </c>
      <c r="D14" s="720">
        <v>85871.938999999998</v>
      </c>
      <c r="E14" s="721">
        <v>91277.148000000001</v>
      </c>
      <c r="F14" s="704">
        <v>94524.448999999993</v>
      </c>
      <c r="G14" s="720">
        <v>96492.676999999996</v>
      </c>
      <c r="H14" s="722">
        <v>97799.269</v>
      </c>
      <c r="I14" s="723">
        <v>3355.5869999999995</v>
      </c>
      <c r="J14" s="723">
        <v>5405.2090000000026</v>
      </c>
      <c r="K14" s="723">
        <v>3247.3009999999922</v>
      </c>
      <c r="L14" s="723">
        <v>1968.2280000000028</v>
      </c>
      <c r="M14" s="688">
        <v>1306.5920000000042</v>
      </c>
      <c r="N14" s="689">
        <v>4.0665721625696684E-2</v>
      </c>
      <c r="O14" s="689">
        <v>6.2944997666816424E-2</v>
      </c>
      <c r="P14" s="689">
        <v>3.5576275893282647E-2</v>
      </c>
      <c r="Q14" s="689">
        <v>2.0822422355511461E-2</v>
      </c>
      <c r="R14" s="694">
        <v>1.3540841031905502E-2</v>
      </c>
    </row>
    <row r="15" spans="2:18" ht="27.75" customHeight="1">
      <c r="B15" s="2274"/>
      <c r="C15" s="724" t="s">
        <v>410</v>
      </c>
      <c r="D15" s="725">
        <v>62667.85</v>
      </c>
      <c r="E15" s="726">
        <v>63229.165999999997</v>
      </c>
      <c r="F15" s="727">
        <v>63350.498</v>
      </c>
      <c r="G15" s="725">
        <v>64519.374000000003</v>
      </c>
      <c r="H15" s="728">
        <v>64089.887000000002</v>
      </c>
      <c r="I15" s="725">
        <v>-165.96100000000297</v>
      </c>
      <c r="J15" s="725">
        <v>561.31599999999889</v>
      </c>
      <c r="K15" s="725">
        <v>121.33200000000215</v>
      </c>
      <c r="L15" s="725">
        <v>1168.8760000000038</v>
      </c>
      <c r="M15" s="729">
        <v>-429.48700000000099</v>
      </c>
      <c r="N15" s="689">
        <v>-2.641269045418922E-3</v>
      </c>
      <c r="O15" s="689">
        <v>8.9570010779051606E-3</v>
      </c>
      <c r="P15" s="689">
        <v>1.9189245671847413E-3</v>
      </c>
      <c r="Q15" s="689">
        <v>1.8450936249940826E-2</v>
      </c>
      <c r="R15" s="694">
        <v>-6.6567136872716865E-3</v>
      </c>
    </row>
    <row r="16" spans="2:18" ht="15.75" customHeight="1" thickBot="1">
      <c r="B16" s="2285"/>
      <c r="C16" s="1766" t="s">
        <v>411</v>
      </c>
      <c r="D16" s="730">
        <v>58026.665999999997</v>
      </c>
      <c r="E16" s="731">
        <v>57577.233</v>
      </c>
      <c r="F16" s="716">
        <v>55505.798000000003</v>
      </c>
      <c r="G16" s="730">
        <v>55212.783000000003</v>
      </c>
      <c r="H16" s="732">
        <v>55517.874000000003</v>
      </c>
      <c r="I16" s="698">
        <v>971.49199999999837</v>
      </c>
      <c r="J16" s="733">
        <v>-449.43299999999726</v>
      </c>
      <c r="K16" s="696">
        <v>-2071.4349999999977</v>
      </c>
      <c r="L16" s="734">
        <v>-293.01499999999942</v>
      </c>
      <c r="M16" s="699">
        <v>305.09100000000035</v>
      </c>
      <c r="N16" s="700">
        <v>1.7027237529763706E-2</v>
      </c>
      <c r="O16" s="701">
        <v>-7.7452838665588207E-3</v>
      </c>
      <c r="P16" s="701">
        <v>-3.5976633333526076E-2</v>
      </c>
      <c r="Q16" s="701">
        <v>-5.2789980607070887E-3</v>
      </c>
      <c r="R16" s="702">
        <v>5.5257312423465472E-3</v>
      </c>
    </row>
    <row r="17" spans="2:18" ht="15.75" customHeight="1" thickBot="1">
      <c r="B17" s="1778"/>
      <c r="C17" s="1779" t="s">
        <v>9</v>
      </c>
      <c r="D17" s="735">
        <v>206566.45499999999</v>
      </c>
      <c r="E17" s="736">
        <v>212083.54699999999</v>
      </c>
      <c r="F17" s="737">
        <v>213380.745</v>
      </c>
      <c r="G17" s="735">
        <v>216224.834</v>
      </c>
      <c r="H17" s="738">
        <v>217407.03</v>
      </c>
      <c r="I17" s="739">
        <v>4161.1179999999877</v>
      </c>
      <c r="J17" s="740">
        <v>5517.0920000000042</v>
      </c>
      <c r="K17" s="740">
        <v>1297.198000000004</v>
      </c>
      <c r="L17" s="740">
        <v>2844.0890000000072</v>
      </c>
      <c r="M17" s="741">
        <v>1182.1959999999963</v>
      </c>
      <c r="N17" s="742">
        <v>2.0558341305002188E-2</v>
      </c>
      <c r="O17" s="743">
        <v>2.670855730181362E-2</v>
      </c>
      <c r="P17" s="743">
        <v>6.1164480618574532E-3</v>
      </c>
      <c r="Q17" s="743">
        <v>1.3328704986947193E-2</v>
      </c>
      <c r="R17" s="744">
        <v>5.4674385829335233E-3</v>
      </c>
    </row>
    <row r="18" spans="2:18" ht="12.75" customHeight="1">
      <c r="D18" s="745"/>
      <c r="E18" s="746"/>
      <c r="F18" s="747"/>
      <c r="G18" s="748"/>
      <c r="H18" s="748"/>
      <c r="I18" s="748"/>
      <c r="J18" s="745"/>
      <c r="K18" s="745"/>
      <c r="L18" s="745"/>
    </row>
    <row r="19" spans="2:18">
      <c r="D19" s="749"/>
      <c r="E19" s="750"/>
      <c r="F19" s="750"/>
      <c r="G19" s="750"/>
      <c r="H19" s="750"/>
    </row>
    <row r="21" spans="2:18">
      <c r="E21" s="2286"/>
      <c r="F21" s="2286"/>
      <c r="G21" s="2286"/>
      <c r="H21" s="2286"/>
      <c r="I21" s="2286"/>
      <c r="J21" s="2286"/>
      <c r="K21" s="2286"/>
      <c r="L21" s="750"/>
    </row>
    <row r="22" spans="2:18">
      <c r="E22" s="2286"/>
      <c r="F22" s="2286"/>
      <c r="G22" s="2286"/>
      <c r="H22" s="2286"/>
      <c r="I22" s="2286"/>
      <c r="J22" s="2286"/>
      <c r="K22" s="2286"/>
      <c r="L22" s="750"/>
    </row>
    <row r="23" spans="2:18">
      <c r="C23" s="751"/>
      <c r="E23" s="750"/>
      <c r="F23" s="750"/>
      <c r="G23" s="750"/>
      <c r="H23" s="750"/>
      <c r="I23" s="750"/>
      <c r="J23" s="750"/>
      <c r="K23" s="750"/>
      <c r="L23" s="750"/>
    </row>
    <row r="24" spans="2:18" ht="14.25" customHeight="1">
      <c r="E24" s="2283"/>
      <c r="F24" s="2283"/>
      <c r="G24" s="2287"/>
      <c r="H24" s="2287"/>
      <c r="I24" s="2287"/>
      <c r="J24" s="2287"/>
      <c r="K24" s="2287"/>
      <c r="L24" s="750"/>
    </row>
    <row r="25" spans="2:18" ht="26.25" customHeight="1">
      <c r="E25" s="2283"/>
      <c r="F25" s="2283"/>
      <c r="G25" s="752"/>
      <c r="H25" s="752"/>
      <c r="I25" s="752"/>
      <c r="J25" s="752"/>
      <c r="K25" s="752"/>
      <c r="L25" s="750"/>
      <c r="O25" s="750"/>
      <c r="Q25" s="750"/>
      <c r="R25" s="750"/>
    </row>
    <row r="26" spans="2:18">
      <c r="C26" s="751"/>
      <c r="E26" s="2283"/>
      <c r="F26" s="752"/>
      <c r="G26" s="753"/>
      <c r="H26" s="753"/>
      <c r="I26" s="753"/>
      <c r="J26" s="753"/>
      <c r="K26" s="753"/>
      <c r="L26" s="750"/>
      <c r="M26" s="750"/>
    </row>
    <row r="27" spans="2:18">
      <c r="E27" s="2283"/>
      <c r="F27" s="752"/>
      <c r="G27" s="753"/>
      <c r="H27" s="753"/>
      <c r="I27" s="753"/>
      <c r="J27" s="753"/>
      <c r="K27" s="753"/>
      <c r="L27" s="750"/>
      <c r="Q27" s="750"/>
    </row>
    <row r="28" spans="2:18" ht="15" customHeight="1">
      <c r="E28" s="2283"/>
      <c r="F28" s="752"/>
      <c r="G28" s="753"/>
      <c r="H28" s="753"/>
      <c r="I28" s="753"/>
      <c r="J28" s="753"/>
      <c r="K28" s="753"/>
      <c r="L28" s="750"/>
    </row>
    <row r="29" spans="2:18" ht="15" customHeight="1">
      <c r="E29" s="2283"/>
      <c r="F29" s="752"/>
      <c r="G29" s="754"/>
      <c r="H29" s="754"/>
      <c r="I29" s="754"/>
      <c r="J29" s="754"/>
      <c r="K29" s="754"/>
      <c r="L29" s="750"/>
    </row>
    <row r="30" spans="2:18">
      <c r="E30" s="2283"/>
      <c r="F30" s="752"/>
      <c r="G30" s="753"/>
      <c r="H30" s="753"/>
      <c r="I30" s="753"/>
      <c r="J30" s="753"/>
      <c r="K30" s="753"/>
      <c r="L30" s="750"/>
    </row>
    <row r="31" spans="2:18" ht="14.25" customHeight="1">
      <c r="E31" s="2283"/>
      <c r="F31" s="752"/>
      <c r="G31" s="755"/>
      <c r="H31" s="755"/>
      <c r="I31" s="753"/>
      <c r="J31" s="755"/>
      <c r="K31" s="755"/>
      <c r="L31" s="750"/>
    </row>
    <row r="32" spans="2:18" ht="15" customHeight="1">
      <c r="E32" s="2283"/>
      <c r="F32" s="752"/>
      <c r="G32" s="753"/>
      <c r="H32" s="753"/>
      <c r="I32" s="753"/>
      <c r="J32" s="753"/>
      <c r="K32" s="753"/>
      <c r="L32" s="750"/>
    </row>
    <row r="33" spans="5:12">
      <c r="E33" s="2283"/>
      <c r="F33" s="752"/>
      <c r="G33" s="754"/>
      <c r="H33" s="754"/>
      <c r="I33" s="754"/>
      <c r="J33" s="754"/>
      <c r="K33" s="754"/>
      <c r="L33" s="750"/>
    </row>
    <row r="34" spans="5:12">
      <c r="E34" s="2283"/>
      <c r="F34" s="752"/>
      <c r="G34" s="753"/>
      <c r="H34" s="753"/>
      <c r="I34" s="753"/>
      <c r="J34" s="753"/>
      <c r="K34" s="753"/>
      <c r="L34" s="750"/>
    </row>
    <row r="35" spans="5:12" ht="37.5" customHeight="1">
      <c r="E35" s="2283"/>
      <c r="F35" s="752"/>
      <c r="G35" s="753"/>
      <c r="H35" s="753"/>
      <c r="I35" s="753"/>
      <c r="J35" s="753"/>
      <c r="K35" s="753"/>
      <c r="L35" s="750"/>
    </row>
    <row r="36" spans="5:12">
      <c r="E36" s="2283"/>
      <c r="F36" s="752"/>
      <c r="G36" s="753"/>
      <c r="H36" s="753"/>
      <c r="I36" s="753"/>
      <c r="J36" s="753"/>
      <c r="K36" s="753"/>
      <c r="L36" s="750"/>
    </row>
    <row r="37" spans="5:12">
      <c r="E37" s="2283"/>
      <c r="F37" s="752"/>
      <c r="G37" s="754"/>
      <c r="H37" s="754"/>
      <c r="I37" s="754"/>
      <c r="J37" s="754"/>
      <c r="K37" s="754"/>
      <c r="L37" s="750"/>
    </row>
    <row r="40" spans="5:12">
      <c r="G40" s="745"/>
      <c r="H40" s="745"/>
    </row>
  </sheetData>
  <mergeCells count="15">
    <mergeCell ref="E26:E29"/>
    <mergeCell ref="E30:E33"/>
    <mergeCell ref="E34:E37"/>
    <mergeCell ref="B10:B13"/>
    <mergeCell ref="B14:B16"/>
    <mergeCell ref="E21:K22"/>
    <mergeCell ref="E24:F25"/>
    <mergeCell ref="G24:H24"/>
    <mergeCell ref="I24:K24"/>
    <mergeCell ref="B7:B9"/>
    <mergeCell ref="B3:R3"/>
    <mergeCell ref="B5:C6"/>
    <mergeCell ref="D5:H5"/>
    <mergeCell ref="I5:M5"/>
    <mergeCell ref="N5:R5"/>
  </mergeCells>
  <printOptions horizontalCentered="1"/>
  <pageMargins left="0.74803149606299213" right="0.74803149606299213" top="0.98425196850393704" bottom="0.98425196850393704" header="0.51181102362204722" footer="0.51181102362204722"/>
  <pageSetup paperSize="9" scale="64" orientation="landscape" horizontalDpi="300" verticalDpi="300" r:id="rId1"/>
  <headerFooter alignWithMargins="0"/>
  <ignoredErrors>
    <ignoredError sqref="D6:R6" numberStoredAsText="1"/>
  </ignoredErrors>
</worksheet>
</file>

<file path=xl/worksheets/sheet8.xml><?xml version="1.0" encoding="utf-8"?>
<worksheet xmlns="http://schemas.openxmlformats.org/spreadsheetml/2006/main" xmlns:r="http://schemas.openxmlformats.org/officeDocument/2006/relationships">
  <sheetPr>
    <pageSetUpPr fitToPage="1"/>
  </sheetPr>
  <dimension ref="B1:P44"/>
  <sheetViews>
    <sheetView workbookViewId="0"/>
  </sheetViews>
  <sheetFormatPr defaultColWidth="9.140625" defaultRowHeight="12.75"/>
  <cols>
    <col min="1" max="1" width="9.140625" style="757" customWidth="1"/>
    <col min="2" max="2" width="12.7109375" style="757" customWidth="1"/>
    <col min="3" max="3" width="18.85546875" style="757" customWidth="1"/>
    <col min="4" max="7" width="9.140625" style="757" customWidth="1"/>
    <col min="8" max="8" width="9.7109375" style="757" customWidth="1"/>
    <col min="9" max="9" width="9" style="757" customWidth="1"/>
    <col min="10" max="10" width="9.5703125" style="757" customWidth="1"/>
    <col min="11" max="11" width="9.85546875" style="757" customWidth="1"/>
    <col min="12" max="12" width="9.140625" style="757" customWidth="1"/>
    <col min="13" max="15" width="0" style="757" hidden="1" customWidth="1"/>
    <col min="16" max="22" width="9.140625" style="757" customWidth="1"/>
    <col min="23" max="23" width="10.140625" style="757" bestFit="1" customWidth="1"/>
    <col min="24" max="16384" width="9.140625" style="757"/>
  </cols>
  <sheetData>
    <row r="1" spans="2:16">
      <c r="J1" s="2217" t="s">
        <v>454</v>
      </c>
      <c r="K1" s="2217"/>
    </row>
    <row r="3" spans="2:16" ht="14.25" customHeight="1">
      <c r="B3" s="2292" t="s">
        <v>449</v>
      </c>
      <c r="C3" s="2292"/>
      <c r="D3" s="2292"/>
      <c r="E3" s="2292"/>
      <c r="F3" s="2292"/>
      <c r="G3" s="2292"/>
      <c r="H3" s="2292"/>
      <c r="I3" s="2292"/>
      <c r="J3" s="2292"/>
      <c r="K3" s="2292"/>
    </row>
    <row r="4" spans="2:16" s="758" customFormat="1" ht="15" customHeight="1" thickBot="1"/>
    <row r="5" spans="2:16" s="758" customFormat="1">
      <c r="B5" s="2293" t="s">
        <v>450</v>
      </c>
      <c r="C5" s="2294"/>
      <c r="D5" s="2297" t="s">
        <v>394</v>
      </c>
      <c r="E5" s="2298"/>
      <c r="F5" s="2298"/>
      <c r="G5" s="2299"/>
      <c r="H5" s="2297" t="s">
        <v>4</v>
      </c>
      <c r="I5" s="2298"/>
      <c r="J5" s="2298"/>
      <c r="K5" s="2299"/>
    </row>
    <row r="6" spans="2:16" s="758" customFormat="1" ht="26.25" thickBot="1">
      <c r="B6" s="2295"/>
      <c r="C6" s="2296"/>
      <c r="D6" s="531" t="s">
        <v>428</v>
      </c>
      <c r="E6" s="529" t="s">
        <v>429</v>
      </c>
      <c r="F6" s="529" t="s">
        <v>430</v>
      </c>
      <c r="G6" s="530" t="s">
        <v>9</v>
      </c>
      <c r="H6" s="531" t="s">
        <v>428</v>
      </c>
      <c r="I6" s="529" t="s">
        <v>429</v>
      </c>
      <c r="J6" s="529" t="s">
        <v>430</v>
      </c>
      <c r="K6" s="530" t="s">
        <v>9</v>
      </c>
      <c r="M6" s="759" t="s">
        <v>428</v>
      </c>
      <c r="N6" s="760" t="s">
        <v>429</v>
      </c>
      <c r="O6" s="760" t="s">
        <v>430</v>
      </c>
    </row>
    <row r="7" spans="2:16" s="758" customFormat="1">
      <c r="B7" s="2291" t="s">
        <v>451</v>
      </c>
      <c r="C7" s="761" t="s">
        <v>406</v>
      </c>
      <c r="D7" s="762">
        <v>0.73900799240702242</v>
      </c>
      <c r="E7" s="763">
        <v>0.22019277797573394</v>
      </c>
      <c r="F7" s="763">
        <v>4.0799229617243624E-2</v>
      </c>
      <c r="G7" s="764">
        <v>1</v>
      </c>
      <c r="H7" s="762">
        <v>0.73087708124630746</v>
      </c>
      <c r="I7" s="763">
        <v>0.2274434699212185</v>
      </c>
      <c r="J7" s="763">
        <v>4.1679448832474084E-2</v>
      </c>
      <c r="K7" s="764">
        <v>1</v>
      </c>
      <c r="L7" s="765"/>
      <c r="M7" s="766" t="e">
        <f>#REF!-#REF!</f>
        <v>#REF!</v>
      </c>
      <c r="N7" s="766" t="e">
        <f>#REF!-#REF!</f>
        <v>#REF!</v>
      </c>
      <c r="O7" s="766" t="e">
        <f>#REF!-#REF!</f>
        <v>#REF!</v>
      </c>
      <c r="P7" s="765"/>
    </row>
    <row r="8" spans="2:16" s="758" customFormat="1">
      <c r="B8" s="2289"/>
      <c r="C8" s="767" t="s">
        <v>407</v>
      </c>
      <c r="D8" s="768">
        <v>0.73511678286865478</v>
      </c>
      <c r="E8" s="769">
        <v>0.22348860214141092</v>
      </c>
      <c r="F8" s="769">
        <v>4.1394614989934297E-2</v>
      </c>
      <c r="G8" s="770">
        <v>1</v>
      </c>
      <c r="H8" s="768">
        <v>0.73099917341335752</v>
      </c>
      <c r="I8" s="769">
        <v>0.22752938971752032</v>
      </c>
      <c r="J8" s="769">
        <v>4.1471436869122184E-2</v>
      </c>
      <c r="K8" s="770">
        <v>1</v>
      </c>
      <c r="L8" s="765"/>
      <c r="M8" s="766" t="e">
        <f>#REF!-#REF!</f>
        <v>#REF!</v>
      </c>
      <c r="N8" s="766" t="e">
        <f>#REF!-#REF!</f>
        <v>#REF!</v>
      </c>
      <c r="O8" s="766" t="e">
        <f>#REF!-#REF!</f>
        <v>#REF!</v>
      </c>
      <c r="P8" s="765"/>
    </row>
    <row r="9" spans="2:16" s="758" customFormat="1" ht="13.5" thickBot="1">
      <c r="B9" s="2300"/>
      <c r="C9" s="771" t="s">
        <v>408</v>
      </c>
      <c r="D9" s="772">
        <v>0.75215403418827187</v>
      </c>
      <c r="E9" s="773">
        <v>0.23129696329156757</v>
      </c>
      <c r="F9" s="773">
        <v>1.6549002520160512E-2</v>
      </c>
      <c r="G9" s="774">
        <v>1</v>
      </c>
      <c r="H9" s="772">
        <v>0.82682837604906256</v>
      </c>
      <c r="I9" s="773">
        <v>0.1580211004358148</v>
      </c>
      <c r="J9" s="773">
        <v>1.5150523515122622E-2</v>
      </c>
      <c r="K9" s="774">
        <v>1</v>
      </c>
      <c r="L9" s="765"/>
      <c r="M9" s="775" t="e">
        <f>#REF!-#REF!</f>
        <v>#REF!</v>
      </c>
      <c r="N9" s="776" t="e">
        <f>#REF!-#REF!</f>
        <v>#REF!</v>
      </c>
      <c r="O9" s="766" t="e">
        <f>#REF!-#REF!</f>
        <v>#REF!</v>
      </c>
      <c r="P9" s="765"/>
    </row>
    <row r="10" spans="2:16" s="758" customFormat="1">
      <c r="B10" s="2288" t="s">
        <v>452</v>
      </c>
      <c r="C10" s="777" t="s">
        <v>444</v>
      </c>
      <c r="D10" s="778">
        <v>0.77195694379321866</v>
      </c>
      <c r="E10" s="779">
        <v>0.17765485666486563</v>
      </c>
      <c r="F10" s="779">
        <v>5.038819954191566E-2</v>
      </c>
      <c r="G10" s="780">
        <v>1</v>
      </c>
      <c r="H10" s="778">
        <v>0.76317079055707093</v>
      </c>
      <c r="I10" s="779">
        <v>0.18598847348915357</v>
      </c>
      <c r="J10" s="779">
        <v>5.0840735953775529E-2</v>
      </c>
      <c r="K10" s="780">
        <v>1</v>
      </c>
      <c r="L10" s="765"/>
      <c r="M10" s="766" t="e">
        <f>#REF!-#REF!</f>
        <v>#REF!</v>
      </c>
      <c r="N10" s="766" t="e">
        <f>#REF!-#REF!</f>
        <v>#REF!</v>
      </c>
      <c r="O10" s="766" t="e">
        <f>#REF!-#REF!</f>
        <v>#REF!</v>
      </c>
      <c r="P10" s="765"/>
    </row>
    <row r="11" spans="2:16" s="758" customFormat="1">
      <c r="B11" s="2289"/>
      <c r="C11" s="781" t="s">
        <v>445</v>
      </c>
      <c r="D11" s="768">
        <v>0.72939295493708234</v>
      </c>
      <c r="E11" s="769">
        <v>0.23832158226216485</v>
      </c>
      <c r="F11" s="769">
        <v>3.2285462800752771E-2</v>
      </c>
      <c r="G11" s="770">
        <v>1</v>
      </c>
      <c r="H11" s="768">
        <v>0.71763608774139487</v>
      </c>
      <c r="I11" s="769">
        <v>0.24848645459670671</v>
      </c>
      <c r="J11" s="769">
        <v>3.3877457661898445E-2</v>
      </c>
      <c r="K11" s="770">
        <v>1</v>
      </c>
      <c r="L11" s="765"/>
      <c r="M11" s="766" t="e">
        <f>#REF!-#REF!</f>
        <v>#REF!</v>
      </c>
      <c r="N11" s="766" t="e">
        <f>#REF!-#REF!</f>
        <v>#REF!</v>
      </c>
      <c r="O11" s="766" t="e">
        <f>#REF!-#REF!</f>
        <v>#REF!</v>
      </c>
      <c r="P11" s="765"/>
    </row>
    <row r="12" spans="2:16" s="758" customFormat="1">
      <c r="B12" s="2289"/>
      <c r="C12" s="781" t="s">
        <v>443</v>
      </c>
      <c r="D12" s="768">
        <v>0.78368891357109205</v>
      </c>
      <c r="E12" s="769">
        <v>0.19233107577526315</v>
      </c>
      <c r="F12" s="769">
        <v>2.3980010653644825E-2</v>
      </c>
      <c r="G12" s="770">
        <v>1</v>
      </c>
      <c r="H12" s="768">
        <v>0.7918403185755154</v>
      </c>
      <c r="I12" s="769">
        <v>0.18572167892188862</v>
      </c>
      <c r="J12" s="769">
        <v>2.2438002502595991E-2</v>
      </c>
      <c r="K12" s="770">
        <v>1</v>
      </c>
      <c r="L12" s="765"/>
      <c r="M12" s="776" t="e">
        <f>#REF!-#REF!</f>
        <v>#REF!</v>
      </c>
      <c r="N12" s="775" t="e">
        <f>#REF!-#REF!</f>
        <v>#REF!</v>
      </c>
      <c r="O12" s="766" t="e">
        <f>#REF!-#REF!</f>
        <v>#REF!</v>
      </c>
      <c r="P12" s="765"/>
    </row>
    <row r="13" spans="2:16" s="758" customFormat="1" ht="13.5" thickBot="1">
      <c r="B13" s="2290"/>
      <c r="C13" s="782" t="s">
        <v>446</v>
      </c>
      <c r="D13" s="783">
        <v>0.72268213445704543</v>
      </c>
      <c r="E13" s="784">
        <v>0.19831585114411523</v>
      </c>
      <c r="F13" s="784">
        <v>7.9002014398839332E-2</v>
      </c>
      <c r="G13" s="785">
        <v>1</v>
      </c>
      <c r="H13" s="783">
        <v>0.75771193879195331</v>
      </c>
      <c r="I13" s="784">
        <v>0.17258231227293741</v>
      </c>
      <c r="J13" s="784">
        <v>6.970574893510928E-2</v>
      </c>
      <c r="K13" s="785">
        <v>1</v>
      </c>
      <c r="L13" s="765"/>
      <c r="M13" s="766" t="e">
        <f>#REF!-#REF!</f>
        <v>#REF!</v>
      </c>
      <c r="N13" s="776" t="e">
        <f>#REF!-#REF!</f>
        <v>#REF!</v>
      </c>
      <c r="O13" s="775" t="e">
        <f>#REF!-#REF!</f>
        <v>#REF!</v>
      </c>
      <c r="P13" s="765"/>
    </row>
    <row r="14" spans="2:16" s="758" customFormat="1">
      <c r="B14" s="2291" t="s">
        <v>453</v>
      </c>
      <c r="C14" s="786" t="s">
        <v>409</v>
      </c>
      <c r="D14" s="787">
        <v>0.79462446668362197</v>
      </c>
      <c r="E14" s="788">
        <v>0.1530744452244806</v>
      </c>
      <c r="F14" s="788">
        <v>5.2301088091897381E-2</v>
      </c>
      <c r="G14" s="764">
        <v>1</v>
      </c>
      <c r="H14" s="787">
        <v>0.78409289541826743</v>
      </c>
      <c r="I14" s="788">
        <v>0.16234272671301869</v>
      </c>
      <c r="J14" s="788">
        <v>5.3564377868713924E-2</v>
      </c>
      <c r="K14" s="764">
        <v>1</v>
      </c>
      <c r="L14" s="765"/>
      <c r="M14" s="766" t="e">
        <f>#REF!-#REF!</f>
        <v>#REF!</v>
      </c>
      <c r="N14" s="766" t="e">
        <f>#REF!-#REF!</f>
        <v>#REF!</v>
      </c>
      <c r="O14" s="766" t="e">
        <f>#REF!-#REF!</f>
        <v>#REF!</v>
      </c>
      <c r="P14" s="765"/>
    </row>
    <row r="15" spans="2:16" s="758" customFormat="1" ht="25.5">
      <c r="B15" s="2289"/>
      <c r="C15" s="781" t="s">
        <v>410</v>
      </c>
      <c r="D15" s="789">
        <v>0.75494963729809283</v>
      </c>
      <c r="E15" s="790">
        <v>0.22652262559150063</v>
      </c>
      <c r="F15" s="791">
        <v>1.8527737110406558E-2</v>
      </c>
      <c r="G15" s="770">
        <v>1</v>
      </c>
      <c r="H15" s="789">
        <v>0.74628566594289669</v>
      </c>
      <c r="I15" s="790">
        <v>0.23525399568889863</v>
      </c>
      <c r="J15" s="791">
        <v>1.8460338368204644E-2</v>
      </c>
      <c r="K15" s="770">
        <v>0.99999999999999989</v>
      </c>
      <c r="L15" s="765"/>
      <c r="M15" s="766" t="e">
        <f>#REF!-#REF!</f>
        <v>#REF!</v>
      </c>
      <c r="N15" s="766" t="e">
        <f>#REF!-#REF!</f>
        <v>#REF!</v>
      </c>
      <c r="O15" s="766" t="e">
        <f>#REF!-#REF!</f>
        <v>#REF!</v>
      </c>
      <c r="P15" s="765"/>
    </row>
    <row r="16" spans="2:16" s="758" customFormat="1" ht="13.5" thickBot="1">
      <c r="B16" s="2290"/>
      <c r="C16" s="792" t="s">
        <v>411</v>
      </c>
      <c r="D16" s="793">
        <v>0.61809606663007732</v>
      </c>
      <c r="E16" s="794">
        <v>0.33570571872821553</v>
      </c>
      <c r="F16" s="794">
        <v>4.6198214641707154E-2</v>
      </c>
      <c r="G16" s="785">
        <v>1</v>
      </c>
      <c r="H16" s="793">
        <v>0.62454743854204509</v>
      </c>
      <c r="I16" s="794">
        <v>0.329607091943038</v>
      </c>
      <c r="J16" s="794">
        <v>4.5845469514916942E-2</v>
      </c>
      <c r="K16" s="785">
        <v>1</v>
      </c>
      <c r="L16" s="765"/>
      <c r="M16" s="776" t="e">
        <f>#REF!-#REF!</f>
        <v>#REF!</v>
      </c>
      <c r="N16" s="766" t="e">
        <f>#REF!-#REF!</f>
        <v>#REF!</v>
      </c>
      <c r="O16" s="775" t="e">
        <f>#REF!-#REF!</f>
        <v>#REF!</v>
      </c>
      <c r="P16" s="765"/>
    </row>
    <row r="17" spans="3:11">
      <c r="D17" s="795"/>
      <c r="E17" s="795"/>
      <c r="F17" s="795"/>
      <c r="I17" s="796"/>
      <c r="J17" s="796"/>
      <c r="K17" s="796"/>
    </row>
    <row r="18" spans="3:11">
      <c r="I18" s="796"/>
      <c r="J18" s="796"/>
      <c r="K18" s="796"/>
    </row>
    <row r="19" spans="3:11">
      <c r="H19" s="797"/>
      <c r="I19" s="798"/>
      <c r="J19" s="798"/>
      <c r="K19" s="796"/>
    </row>
    <row r="20" spans="3:11">
      <c r="H20" s="797"/>
      <c r="I20" s="798"/>
      <c r="J20" s="798"/>
      <c r="K20" s="796"/>
    </row>
    <row r="21" spans="3:11" ht="15">
      <c r="D21" s="604"/>
      <c r="E21" s="604"/>
      <c r="F21" s="604"/>
      <c r="H21" s="797"/>
      <c r="I21" s="797"/>
      <c r="J21" s="797"/>
    </row>
    <row r="22" spans="3:11" ht="15">
      <c r="D22" s="799"/>
      <c r="E22" s="799"/>
      <c r="F22" s="799"/>
      <c r="H22" s="797"/>
      <c r="I22" s="797"/>
      <c r="J22" s="797"/>
    </row>
    <row r="23" spans="3:11" ht="15">
      <c r="C23" s="797"/>
      <c r="D23" s="799"/>
      <c r="E23" s="799"/>
      <c r="F23" s="799"/>
      <c r="H23" s="797"/>
      <c r="I23" s="797"/>
      <c r="J23" s="797"/>
    </row>
    <row r="24" spans="3:11" ht="15">
      <c r="D24" s="799"/>
      <c r="E24" s="799"/>
      <c r="F24" s="799"/>
      <c r="H24" s="797"/>
      <c r="I24" s="797"/>
      <c r="J24" s="797"/>
    </row>
    <row r="25" spans="3:11" ht="15">
      <c r="D25" s="604"/>
      <c r="E25" s="604"/>
      <c r="F25" s="604"/>
      <c r="H25" s="797"/>
      <c r="I25" s="797"/>
      <c r="J25" s="797"/>
    </row>
    <row r="26" spans="3:11" ht="15">
      <c r="D26"/>
      <c r="E26"/>
      <c r="F26"/>
      <c r="H26" s="797"/>
      <c r="I26" s="797"/>
      <c r="J26" s="797"/>
    </row>
    <row r="27" spans="3:11" ht="15">
      <c r="D27"/>
      <c r="E27"/>
      <c r="F27"/>
      <c r="H27" s="797"/>
      <c r="I27" s="797"/>
      <c r="J27" s="797"/>
    </row>
    <row r="28" spans="3:11" ht="15">
      <c r="D28" s="605"/>
      <c r="E28" s="605"/>
      <c r="F28" s="605"/>
      <c r="H28" s="797"/>
      <c r="I28" s="797"/>
      <c r="J28" s="797"/>
    </row>
    <row r="29" spans="3:11" ht="15">
      <c r="D29" s="604"/>
      <c r="E29" s="604"/>
      <c r="F29" s="604"/>
      <c r="H29" s="797"/>
      <c r="I29" s="797"/>
      <c r="J29" s="797"/>
    </row>
    <row r="30" spans="3:11">
      <c r="H30" s="797"/>
      <c r="I30" s="797"/>
      <c r="J30" s="797"/>
    </row>
    <row r="44" spans="3:5">
      <c r="C44" s="797"/>
      <c r="D44" s="797"/>
      <c r="E44" s="797"/>
    </row>
  </sheetData>
  <mergeCells count="8">
    <mergeCell ref="B10:B13"/>
    <mergeCell ref="B14:B16"/>
    <mergeCell ref="J1:K1"/>
    <mergeCell ref="B3:K3"/>
    <mergeCell ref="B5:C6"/>
    <mergeCell ref="D5:G5"/>
    <mergeCell ref="H5:K5"/>
    <mergeCell ref="B7:B9"/>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C1:P42"/>
  <sheetViews>
    <sheetView workbookViewId="0"/>
  </sheetViews>
  <sheetFormatPr defaultColWidth="9.140625" defaultRowHeight="12.75"/>
  <cols>
    <col min="1" max="2" width="9.140625" style="757" customWidth="1"/>
    <col min="3" max="3" width="14.7109375" style="757" customWidth="1"/>
    <col min="4" max="4" width="20.28515625" style="757" customWidth="1"/>
    <col min="5" max="7" width="0" style="757" hidden="1" customWidth="1"/>
    <col min="8" max="8" width="11.85546875" style="757" customWidth="1"/>
    <col min="9" max="9" width="11.42578125" style="757" customWidth="1"/>
    <col min="10" max="10" width="11.140625" style="757" customWidth="1"/>
    <col min="11" max="12" width="11.85546875" style="757" customWidth="1"/>
    <col min="13" max="13" width="11.5703125" style="757" customWidth="1"/>
    <col min="14" max="16384" width="9.140625" style="757"/>
  </cols>
  <sheetData>
    <row r="1" spans="3:16">
      <c r="L1" s="2217" t="s">
        <v>456</v>
      </c>
      <c r="M1" s="2217"/>
    </row>
    <row r="2" spans="3:16">
      <c r="I2" s="800"/>
      <c r="J2" s="800"/>
    </row>
    <row r="3" spans="3:16" ht="29.25" customHeight="1">
      <c r="C3" s="2304" t="s">
        <v>996</v>
      </c>
      <c r="D3" s="2304"/>
      <c r="E3" s="2304"/>
      <c r="F3" s="2304"/>
      <c r="G3" s="2304"/>
      <c r="H3" s="2304"/>
      <c r="I3" s="2304"/>
      <c r="J3" s="2304"/>
      <c r="K3" s="2304"/>
      <c r="L3" s="2304"/>
      <c r="M3" s="2304"/>
    </row>
    <row r="4" spans="3:16" ht="13.5" thickBot="1">
      <c r="K4" s="801"/>
      <c r="L4" s="801"/>
      <c r="M4" s="801"/>
    </row>
    <row r="5" spans="3:16" ht="12.75" customHeight="1" thickBot="1">
      <c r="C5" s="2220" t="s">
        <v>995</v>
      </c>
      <c r="D5" s="2228"/>
      <c r="E5" s="2307">
        <v>40178</v>
      </c>
      <c r="F5" s="2308"/>
      <c r="G5" s="2309"/>
      <c r="H5" s="2310" t="s">
        <v>394</v>
      </c>
      <c r="I5" s="2311"/>
      <c r="J5" s="2311"/>
      <c r="K5" s="2310" t="s">
        <v>4</v>
      </c>
      <c r="L5" s="2311"/>
      <c r="M5" s="2312"/>
      <c r="N5" s="802"/>
      <c r="O5" s="802"/>
    </row>
    <row r="6" spans="3:16" ht="26.25" thickBot="1">
      <c r="C6" s="2305"/>
      <c r="D6" s="2306"/>
      <c r="E6" s="803" t="s">
        <v>428</v>
      </c>
      <c r="F6" s="804" t="s">
        <v>429</v>
      </c>
      <c r="G6" s="792" t="s">
        <v>430</v>
      </c>
      <c r="H6" s="805" t="s">
        <v>428</v>
      </c>
      <c r="I6" s="806" t="s">
        <v>429</v>
      </c>
      <c r="J6" s="807" t="s">
        <v>430</v>
      </c>
      <c r="K6" s="805" t="s">
        <v>428</v>
      </c>
      <c r="L6" s="806" t="s">
        <v>429</v>
      </c>
      <c r="M6" s="807" t="s">
        <v>430</v>
      </c>
    </row>
    <row r="7" spans="3:16" ht="12.75" customHeight="1">
      <c r="C7" s="2301" t="s">
        <v>451</v>
      </c>
      <c r="D7" s="761" t="s">
        <v>406</v>
      </c>
      <c r="E7" s="808">
        <v>0.61702994700019231</v>
      </c>
      <c r="F7" s="809">
        <v>0.58276441932741097</v>
      </c>
      <c r="G7" s="810">
        <v>0.54499110064385525</v>
      </c>
      <c r="H7" s="808">
        <v>0.60184549887567718</v>
      </c>
      <c r="I7" s="811">
        <v>0.59690454947139149</v>
      </c>
      <c r="J7" s="812">
        <v>0.60276985652582649</v>
      </c>
      <c r="K7" s="808">
        <v>0.59927616279212204</v>
      </c>
      <c r="L7" s="811">
        <v>0.60273403586633367</v>
      </c>
      <c r="M7" s="812">
        <v>0.60669141615053823</v>
      </c>
    </row>
    <row r="8" spans="3:16">
      <c r="C8" s="2302"/>
      <c r="D8" s="767" t="s">
        <v>407</v>
      </c>
      <c r="E8" s="811">
        <v>0.3810399065587825</v>
      </c>
      <c r="F8" s="813">
        <v>0.41321928326913893</v>
      </c>
      <c r="G8" s="814">
        <v>0.45399325433833043</v>
      </c>
      <c r="H8" s="808">
        <v>0.3828960104374915</v>
      </c>
      <c r="I8" s="811">
        <v>0.38747690256620348</v>
      </c>
      <c r="J8" s="812">
        <v>0.3911398209580973</v>
      </c>
      <c r="K8" s="808">
        <v>0.38564506381698332</v>
      </c>
      <c r="L8" s="811">
        <v>0.38795198398846359</v>
      </c>
      <c r="M8" s="812">
        <v>0.38840355569096685</v>
      </c>
    </row>
    <row r="9" spans="3:16">
      <c r="C9" s="2302"/>
      <c r="D9" s="815" t="s">
        <v>408</v>
      </c>
      <c r="E9" s="816">
        <v>1.9301464410252031E-3</v>
      </c>
      <c r="F9" s="817">
        <v>4.0162974034501659E-3</v>
      </c>
      <c r="G9" s="818">
        <v>1.0156450178143038E-3</v>
      </c>
      <c r="H9" s="819">
        <v>1.5258490686831347E-2</v>
      </c>
      <c r="I9" s="816">
        <v>1.5618547962405053E-2</v>
      </c>
      <c r="J9" s="820">
        <v>6.0903225160762178E-3</v>
      </c>
      <c r="K9" s="819">
        <v>1.5078773390894619E-2</v>
      </c>
      <c r="L9" s="816">
        <v>9.3139801452027139E-3</v>
      </c>
      <c r="M9" s="820">
        <v>4.9050281584949841E-3</v>
      </c>
    </row>
    <row r="10" spans="3:16" ht="13.5" thickBot="1">
      <c r="C10" s="2303"/>
      <c r="D10" s="815" t="s">
        <v>9</v>
      </c>
      <c r="E10" s="821">
        <f>E7+E8+E9</f>
        <v>1</v>
      </c>
      <c r="F10" s="822">
        <f>F7+F8+F9</f>
        <v>1</v>
      </c>
      <c r="G10" s="823">
        <f>G7+G8+G9</f>
        <v>1</v>
      </c>
      <c r="H10" s="821">
        <v>1</v>
      </c>
      <c r="I10" s="821">
        <v>1</v>
      </c>
      <c r="J10" s="824">
        <v>1</v>
      </c>
      <c r="K10" s="821">
        <f>K7+K8+K9</f>
        <v>1</v>
      </c>
      <c r="L10" s="821">
        <f t="shared" ref="L10:M10" si="0">L7+L8+L9</f>
        <v>1</v>
      </c>
      <c r="M10" s="824">
        <f t="shared" si="0"/>
        <v>1</v>
      </c>
    </row>
    <row r="11" spans="3:16" ht="12.75" customHeight="1">
      <c r="C11" s="2301" t="s">
        <v>452</v>
      </c>
      <c r="D11" s="825" t="s">
        <v>444</v>
      </c>
      <c r="E11" s="826">
        <v>0.23327920643937936</v>
      </c>
      <c r="F11" s="827">
        <v>0.21255070629223724</v>
      </c>
      <c r="G11" s="828">
        <v>0.15244889087611271</v>
      </c>
      <c r="H11" s="826">
        <v>0.2065206248562326</v>
      </c>
      <c r="I11" s="826">
        <v>0.15820251152169321</v>
      </c>
      <c r="J11" s="829">
        <v>0.24454730130395294</v>
      </c>
      <c r="K11" s="826">
        <v>0.20143686446214054</v>
      </c>
      <c r="L11" s="826">
        <v>0.15866196438030875</v>
      </c>
      <c r="M11" s="829">
        <v>0.23822770380156133</v>
      </c>
    </row>
    <row r="12" spans="3:16">
      <c r="C12" s="2302"/>
      <c r="D12" s="767" t="s">
        <v>445</v>
      </c>
      <c r="E12" s="811">
        <v>0.66786869226376078</v>
      </c>
      <c r="F12" s="813">
        <v>0.67991876179961164</v>
      </c>
      <c r="G12" s="814">
        <v>0.58376218257963908</v>
      </c>
      <c r="H12" s="811">
        <v>0.67855269454436296</v>
      </c>
      <c r="I12" s="811">
        <v>0.73799144206532985</v>
      </c>
      <c r="J12" s="812">
        <v>0.54486976961382727</v>
      </c>
      <c r="K12" s="811">
        <v>0.66105982825617093</v>
      </c>
      <c r="L12" s="811">
        <v>0.73979058579141821</v>
      </c>
      <c r="M12" s="812">
        <v>0.55400097759308908</v>
      </c>
    </row>
    <row r="13" spans="3:16">
      <c r="C13" s="2302"/>
      <c r="D13" s="767" t="s">
        <v>443</v>
      </c>
      <c r="E13" s="811">
        <v>1.2815494787117476E-2</v>
      </c>
      <c r="F13" s="813">
        <v>1.5648384560312072E-2</v>
      </c>
      <c r="G13" s="814">
        <v>2.6909020649413744E-2</v>
      </c>
      <c r="H13" s="811">
        <v>1.213781178044987E-2</v>
      </c>
      <c r="I13" s="811">
        <v>9.9154423367770906E-3</v>
      </c>
      <c r="J13" s="812">
        <v>6.7376701988740339E-3</v>
      </c>
      <c r="K13" s="811">
        <v>1.485968462852362E-2</v>
      </c>
      <c r="L13" s="811">
        <v>1.1264298911465903E-2</v>
      </c>
      <c r="M13" s="812">
        <v>7.4751411326139713E-3</v>
      </c>
      <c r="P13" s="795"/>
    </row>
    <row r="14" spans="3:16">
      <c r="C14" s="2302"/>
      <c r="D14" s="815" t="s">
        <v>446</v>
      </c>
      <c r="E14" s="816">
        <v>8.6036606509742417E-2</v>
      </c>
      <c r="F14" s="817">
        <v>9.1882147347839185E-2</v>
      </c>
      <c r="G14" s="818">
        <v>0.2368799058948344</v>
      </c>
      <c r="H14" s="816">
        <v>0.10278886881895459</v>
      </c>
      <c r="I14" s="816">
        <v>9.3890604076199896E-2</v>
      </c>
      <c r="J14" s="820">
        <v>0.20384525888334573</v>
      </c>
      <c r="K14" s="816">
        <v>0.12264362265316492</v>
      </c>
      <c r="L14" s="816">
        <v>9.0283150916807164E-2</v>
      </c>
      <c r="M14" s="820">
        <v>0.20029617747273562</v>
      </c>
    </row>
    <row r="15" spans="3:16" ht="13.5" thickBot="1">
      <c r="C15" s="2303"/>
      <c r="D15" s="792" t="s">
        <v>9</v>
      </c>
      <c r="E15" s="830">
        <f t="shared" ref="E15:G15" si="1">E11+E12+E13+E14</f>
        <v>1</v>
      </c>
      <c r="F15" s="831">
        <f t="shared" si="1"/>
        <v>1.0000000000000002</v>
      </c>
      <c r="G15" s="832">
        <f t="shared" si="1"/>
        <v>0.99999999999999989</v>
      </c>
      <c r="H15" s="830">
        <v>0.99999999999999989</v>
      </c>
      <c r="I15" s="830">
        <v>1</v>
      </c>
      <c r="J15" s="833">
        <v>1</v>
      </c>
      <c r="K15" s="830">
        <f>K11+K12+K13+K14</f>
        <v>1</v>
      </c>
      <c r="L15" s="830">
        <f>L11+L12+L13+L14</f>
        <v>1</v>
      </c>
      <c r="M15" s="833">
        <f>M11+M12+M13+M14</f>
        <v>1</v>
      </c>
    </row>
    <row r="16" spans="3:16" ht="12.75" customHeight="1">
      <c r="C16" s="2301" t="s">
        <v>453</v>
      </c>
      <c r="D16" s="761" t="s">
        <v>409</v>
      </c>
      <c r="E16" s="808">
        <v>0.46210276601961675</v>
      </c>
      <c r="F16" s="809">
        <v>0.27623842728249082</v>
      </c>
      <c r="G16" s="810">
        <v>0.68924814467458118</v>
      </c>
      <c r="H16" s="834">
        <v>0.48069024954021389</v>
      </c>
      <c r="I16" s="834">
        <v>0.30822794509653278</v>
      </c>
      <c r="J16" s="835">
        <v>0.57395492358408617</v>
      </c>
      <c r="K16" s="834">
        <v>0.4817220884302702</v>
      </c>
      <c r="L16" s="834">
        <v>0.32235281128420412</v>
      </c>
      <c r="M16" s="835">
        <v>0.58420911704251655</v>
      </c>
    </row>
    <row r="17" spans="3:13" ht="25.5">
      <c r="C17" s="2302"/>
      <c r="D17" s="767" t="s">
        <v>455</v>
      </c>
      <c r="E17" s="811">
        <v>0.30138688562916149</v>
      </c>
      <c r="F17" s="813">
        <v>0.50878439438410616</v>
      </c>
      <c r="G17" s="814">
        <v>0.29501440283454772</v>
      </c>
      <c r="H17" s="836">
        <v>0.3053635180954527</v>
      </c>
      <c r="I17" s="836">
        <v>0.30498374529965083</v>
      </c>
      <c r="J17" s="837">
        <v>0.13595188427989166</v>
      </c>
      <c r="K17" s="836">
        <v>0.3004609520516115</v>
      </c>
      <c r="L17" s="836">
        <v>0.3061184683228621</v>
      </c>
      <c r="M17" s="837">
        <v>0.13194283745780741</v>
      </c>
    </row>
    <row r="18" spans="3:13">
      <c r="C18" s="2302"/>
      <c r="D18" s="815" t="s">
        <v>411</v>
      </c>
      <c r="E18" s="816">
        <v>0.23651034835122173</v>
      </c>
      <c r="F18" s="817">
        <v>0.21497717833340305</v>
      </c>
      <c r="G18" s="818">
        <v>1.5737452490871051E-2</v>
      </c>
      <c r="H18" s="838">
        <v>0.21394623236433341</v>
      </c>
      <c r="I18" s="838">
        <v>0.38678830960381638</v>
      </c>
      <c r="J18" s="839">
        <v>0.29009319213602219</v>
      </c>
      <c r="K18" s="838">
        <v>0.2178169595181183</v>
      </c>
      <c r="L18" s="838">
        <v>0.37152872039293383</v>
      </c>
      <c r="M18" s="839">
        <v>0.28384804549967596</v>
      </c>
    </row>
    <row r="19" spans="3:13" ht="13.5" thickBot="1">
      <c r="C19" s="2303"/>
      <c r="D19" s="792" t="s">
        <v>9</v>
      </c>
      <c r="E19" s="830">
        <f>E16+E17+E18</f>
        <v>1</v>
      </c>
      <c r="F19" s="831">
        <f>F16+F17+F18</f>
        <v>1</v>
      </c>
      <c r="G19" s="832">
        <f>G16+G17+G18</f>
        <v>1</v>
      </c>
      <c r="H19" s="830">
        <v>1</v>
      </c>
      <c r="I19" s="830">
        <v>1</v>
      </c>
      <c r="J19" s="833">
        <v>1</v>
      </c>
      <c r="K19" s="830">
        <f>K16+K17+K18</f>
        <v>1</v>
      </c>
      <c r="L19" s="830">
        <f>L16+L17+L18</f>
        <v>1</v>
      </c>
      <c r="M19" s="833">
        <f>M16+M17+M18</f>
        <v>1</v>
      </c>
    </row>
    <row r="23" spans="3:13" ht="12.75" hidden="1" customHeight="1">
      <c r="H23" s="840">
        <v>136777016</v>
      </c>
      <c r="I23" s="840">
        <v>56371068</v>
      </c>
      <c r="J23" s="840">
        <v>9257253</v>
      </c>
      <c r="K23" s="840">
        <v>202405337</v>
      </c>
    </row>
    <row r="24" spans="3:13">
      <c r="K24" s="840"/>
      <c r="L24" s="840"/>
      <c r="M24" s="840"/>
    </row>
    <row r="25" spans="3:13">
      <c r="H25" s="797"/>
      <c r="I25" s="797"/>
      <c r="J25" s="797"/>
      <c r="K25" s="797"/>
      <c r="L25" s="797"/>
      <c r="M25" s="797"/>
    </row>
    <row r="26" spans="3:13">
      <c r="H26" s="797"/>
      <c r="I26" s="797"/>
      <c r="J26" s="797"/>
      <c r="K26" s="797"/>
      <c r="L26" s="797"/>
      <c r="M26" s="797"/>
    </row>
    <row r="27" spans="3:13">
      <c r="H27" s="797"/>
      <c r="I27" s="797"/>
      <c r="J27" s="797"/>
      <c r="K27" s="797"/>
      <c r="L27" s="797"/>
      <c r="M27" s="797"/>
    </row>
    <row r="28" spans="3:13">
      <c r="H28" s="797"/>
      <c r="I28" s="797"/>
      <c r="J28" s="797"/>
      <c r="K28" s="797"/>
      <c r="L28" s="797"/>
      <c r="M28" s="797"/>
    </row>
    <row r="29" spans="3:13">
      <c r="K29" s="797"/>
      <c r="L29" s="797"/>
      <c r="M29" s="797"/>
    </row>
    <row r="30" spans="3:13">
      <c r="H30" s="797"/>
      <c r="I30" s="797"/>
      <c r="J30" s="797"/>
      <c r="K30" s="840"/>
      <c r="L30" s="840"/>
      <c r="M30" s="840"/>
    </row>
    <row r="31" spans="3:13">
      <c r="H31" s="797"/>
      <c r="I31" s="797"/>
      <c r="J31" s="797"/>
      <c r="K31" s="840"/>
      <c r="L31" s="840"/>
      <c r="M31" s="840"/>
    </row>
    <row r="32" spans="3:13">
      <c r="H32" s="797"/>
      <c r="I32" s="797"/>
      <c r="J32" s="797"/>
      <c r="K32" s="840"/>
      <c r="L32" s="840"/>
      <c r="M32" s="840"/>
    </row>
    <row r="33" spans="8:13">
      <c r="H33" s="797"/>
      <c r="I33" s="797"/>
      <c r="J33" s="797"/>
      <c r="K33" s="840"/>
      <c r="L33" s="840"/>
      <c r="M33" s="840"/>
    </row>
    <row r="34" spans="8:13">
      <c r="H34" s="797"/>
      <c r="I34" s="797"/>
      <c r="J34" s="797"/>
      <c r="L34" s="797"/>
      <c r="M34" s="797"/>
    </row>
    <row r="35" spans="8:13">
      <c r="L35" s="797"/>
      <c r="M35" s="797"/>
    </row>
    <row r="36" spans="8:13">
      <c r="K36" s="841"/>
      <c r="L36" s="841"/>
      <c r="M36" s="841"/>
    </row>
    <row r="37" spans="8:13">
      <c r="K37" s="841"/>
      <c r="L37" s="841"/>
      <c r="M37" s="841"/>
    </row>
    <row r="38" spans="8:13">
      <c r="K38" s="841"/>
      <c r="L38" s="841"/>
      <c r="M38" s="841"/>
    </row>
    <row r="39" spans="8:13">
      <c r="K39" s="797"/>
      <c r="L39" s="797"/>
      <c r="M39" s="797"/>
    </row>
    <row r="40" spans="8:13">
      <c r="K40" s="797"/>
      <c r="L40" s="797"/>
      <c r="M40" s="797"/>
    </row>
    <row r="41" spans="8:13">
      <c r="K41" s="797"/>
      <c r="L41" s="797"/>
      <c r="M41" s="797"/>
    </row>
    <row r="42" spans="8:13">
      <c r="K42" s="797"/>
      <c r="L42" s="797"/>
      <c r="M42" s="797"/>
    </row>
  </sheetData>
  <mergeCells count="9">
    <mergeCell ref="C7:C10"/>
    <mergeCell ref="C11:C15"/>
    <mergeCell ref="C16:C19"/>
    <mergeCell ref="L1:M1"/>
    <mergeCell ref="C3:M3"/>
    <mergeCell ref="C5:D6"/>
    <mergeCell ref="E5:G5"/>
    <mergeCell ref="H5:J5"/>
    <mergeCell ref="K5:M5"/>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12</vt:i4>
      </vt:variant>
    </vt:vector>
  </HeadingPairs>
  <TitlesOfParts>
    <vt:vector size="48"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1'!Print_Area</vt:lpstr>
      <vt:lpstr>'Анекс 10'!Print_Area</vt:lpstr>
      <vt:lpstr>'Анекс 17'!Print_Area</vt:lpstr>
      <vt:lpstr>'Анекс 18'!Print_Area</vt:lpstr>
      <vt:lpstr>'Анекс 19'!Print_Area</vt:lpstr>
      <vt:lpstr>'Анекс 2'!Print_Area</vt:lpstr>
      <vt:lpstr>'Анекс 20'!Print_Area</vt:lpstr>
      <vt:lpstr>'Анекс 25'!Print_Area</vt:lpstr>
      <vt:lpstr>'Анекс 3'!Print_Area</vt:lpstr>
      <vt:lpstr>'Анекс 1'!Print_Titles</vt:lpstr>
      <vt:lpstr>'Анекс 2'!Print_Titles</vt:lpstr>
      <vt:lpstr>'Анекс 3'!Print_Titles</vt:lpstr>
    </vt:vector>
  </TitlesOfParts>
  <Company>Narodna Banka na RM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NBRM</cp:lastModifiedBy>
  <cp:lastPrinted>2013-07-26T13:27:00Z</cp:lastPrinted>
  <dcterms:created xsi:type="dcterms:W3CDTF">2013-07-18T13:15:32Z</dcterms:created>
  <dcterms:modified xsi:type="dcterms:W3CDTF">2013-08-01T13:37:07Z</dcterms:modified>
</cp:coreProperties>
</file>